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nas\Downloads\"/>
    </mc:Choice>
  </mc:AlternateContent>
  <xr:revisionPtr revIDLastSave="0" documentId="8_{8285ADB2-AAF1-4DD6-9269-E64A995FD906}" xr6:coauthVersionLast="47" xr6:coauthVersionMax="47" xr10:uidLastSave="{00000000-0000-0000-0000-000000000000}"/>
  <bookViews>
    <workbookView xWindow="-98" yWindow="-98" windowWidth="21795" windowHeight="12975" activeTab="2" xr2:uid="{E960ADAB-0C4A-401B-A7FD-27BA9ADC7052}"/>
  </bookViews>
  <sheets>
    <sheet name="Financial Variance Detection Mo" sheetId="5" r:id="rId1"/>
    <sheet name="Rama_Truth1" sheetId="1" r:id="rId2"/>
    <sheet name="Financial_Variance" sheetId="2" r:id="rId3"/>
    <sheet name="Competitive_Intel" sheetId="3" r:id="rId4"/>
    <sheet name="What_If_clone" sheetId="4" r:id="rId5"/>
  </sheets>
  <definedNames>
    <definedName name="Slicer_Department">#N/A</definedName>
    <definedName name="Slicer_Locat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I1106" i="1"/>
  <c r="I1107" i="1"/>
  <c r="I1108" i="1"/>
  <c r="I1109" i="1"/>
  <c r="I1110" i="1"/>
  <c r="I1111" i="1"/>
  <c r="I1112" i="1"/>
  <c r="I1113" i="1"/>
  <c r="Q1109" i="1" s="1"/>
  <c r="I1114" i="1"/>
  <c r="I1115" i="1"/>
  <c r="Q1111" i="1" s="1"/>
  <c r="I1116" i="1"/>
  <c r="I1117" i="1"/>
  <c r="I1118" i="1"/>
  <c r="I1119" i="1"/>
  <c r="Q1115" i="1" s="1"/>
  <c r="I1120" i="1"/>
  <c r="I1121" i="1"/>
  <c r="I1122" i="1"/>
  <c r="I1123" i="1"/>
  <c r="I1124" i="1"/>
  <c r="I1125" i="1"/>
  <c r="I1126" i="1"/>
  <c r="I1127" i="1"/>
  <c r="I1128" i="1"/>
  <c r="I1129" i="1"/>
  <c r="Q1125" i="1" s="1"/>
  <c r="I1130" i="1"/>
  <c r="I1131" i="1"/>
  <c r="I1132" i="1"/>
  <c r="Q1128" i="1" s="1"/>
  <c r="I1133" i="1"/>
  <c r="I1134" i="1"/>
  <c r="I1135" i="1"/>
  <c r="I1136" i="1"/>
  <c r="I1137" i="1"/>
  <c r="I1138" i="1"/>
  <c r="I1139" i="1"/>
  <c r="Q1135" i="1" s="1"/>
  <c r="I1140" i="1"/>
  <c r="I1141" i="1"/>
  <c r="I1142" i="1"/>
  <c r="I1143" i="1"/>
  <c r="I1144" i="1"/>
  <c r="I1145" i="1"/>
  <c r="Q1141" i="1" s="1"/>
  <c r="I1146" i="1"/>
  <c r="I1147" i="1"/>
  <c r="Q1143" i="1" s="1"/>
  <c r="I1148" i="1"/>
  <c r="I1149" i="1"/>
  <c r="I1150" i="1"/>
  <c r="I1151" i="1"/>
  <c r="I1152" i="1"/>
  <c r="I1153" i="1"/>
  <c r="Q1149" i="1" s="1"/>
  <c r="I1154" i="1"/>
  <c r="I1155" i="1"/>
  <c r="I1156" i="1"/>
  <c r="I1157" i="1"/>
  <c r="I1158" i="1"/>
  <c r="I1159" i="1"/>
  <c r="I1160" i="1"/>
  <c r="I1161" i="1"/>
  <c r="Q1157" i="1" s="1"/>
  <c r="I1162" i="1"/>
  <c r="I1163" i="1"/>
  <c r="Q1159" i="1" s="1"/>
  <c r="I1164" i="1"/>
  <c r="I1165" i="1"/>
  <c r="I1166" i="1"/>
  <c r="I1167" i="1"/>
  <c r="I1168" i="1"/>
  <c r="I1169" i="1"/>
  <c r="Q1165" i="1" s="1"/>
  <c r="I1170" i="1"/>
  <c r="I1171" i="1"/>
  <c r="Q1167" i="1" s="1"/>
  <c r="I1172" i="1"/>
  <c r="I1173" i="1"/>
  <c r="I1174" i="1"/>
  <c r="I1175" i="1"/>
  <c r="I1176" i="1"/>
  <c r="I1177" i="1"/>
  <c r="Q1173" i="1" s="1"/>
  <c r="I1178" i="1"/>
  <c r="I1179" i="1"/>
  <c r="I1180" i="1"/>
  <c r="I1181" i="1"/>
  <c r="I1182" i="1"/>
  <c r="I1183" i="1"/>
  <c r="I1184" i="1"/>
  <c r="I1185" i="1"/>
  <c r="I1186" i="1"/>
  <c r="I1187" i="1"/>
  <c r="I1188" i="1"/>
  <c r="I1189" i="1"/>
  <c r="I1190" i="1"/>
  <c r="I1191" i="1"/>
  <c r="I1192" i="1"/>
  <c r="I1193" i="1"/>
  <c r="Q1189" i="1" s="1"/>
  <c r="I1194" i="1"/>
  <c r="I1195" i="1"/>
  <c r="I1196" i="1"/>
  <c r="I1197" i="1"/>
  <c r="I1198" i="1"/>
  <c r="I1199" i="1"/>
  <c r="I1200" i="1"/>
  <c r="I1201" i="1"/>
  <c r="I1202" i="1"/>
  <c r="I1203" i="1"/>
  <c r="I1204" i="1"/>
  <c r="I1205" i="1"/>
  <c r="I1206" i="1"/>
  <c r="I1207" i="1"/>
  <c r="I1208" i="1"/>
  <c r="I1209" i="1"/>
  <c r="Q1205" i="1" s="1"/>
  <c r="I1210" i="1"/>
  <c r="I1211" i="1"/>
  <c r="I1212" i="1"/>
  <c r="I1213" i="1"/>
  <c r="I1214" i="1"/>
  <c r="I1215" i="1"/>
  <c r="I1216" i="1"/>
  <c r="I1217" i="1"/>
  <c r="I1218" i="1"/>
  <c r="I1219" i="1"/>
  <c r="I1220" i="1"/>
  <c r="I1221" i="1"/>
  <c r="I1222" i="1"/>
  <c r="I1223" i="1"/>
  <c r="I1224" i="1"/>
  <c r="I1225" i="1"/>
  <c r="Q1221" i="1" s="1"/>
  <c r="I1226" i="1"/>
  <c r="I1227" i="1"/>
  <c r="I1228" i="1"/>
  <c r="I1229" i="1"/>
  <c r="I1230" i="1"/>
  <c r="I1231" i="1"/>
  <c r="I1232" i="1"/>
  <c r="I1233" i="1"/>
  <c r="I1234" i="1"/>
  <c r="I1235" i="1"/>
  <c r="I1236" i="1"/>
  <c r="I1237" i="1"/>
  <c r="I1238" i="1"/>
  <c r="I1239" i="1"/>
  <c r="I1240" i="1"/>
  <c r="I1241" i="1"/>
  <c r="Q1237" i="1" s="1"/>
  <c r="I1242" i="1"/>
  <c r="Q1238" i="1" s="1"/>
  <c r="I1243" i="1"/>
  <c r="Q1239" i="1" s="1"/>
  <c r="I1244" i="1"/>
  <c r="I1245" i="1"/>
  <c r="Q1241" i="1" s="1"/>
  <c r="I1246" i="1"/>
  <c r="I1247" i="1"/>
  <c r="I1248" i="1"/>
  <c r="I1249" i="1"/>
  <c r="Q1245" i="1" s="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Q1114" i="1" s="1"/>
  <c r="P1130" i="1"/>
  <c r="P1131" i="1"/>
  <c r="P1132" i="1"/>
  <c r="P1133" i="1"/>
  <c r="P1134" i="1"/>
  <c r="P1135" i="1"/>
  <c r="P1136" i="1"/>
  <c r="P1137" i="1"/>
  <c r="P1138" i="1"/>
  <c r="P1139" i="1"/>
  <c r="P1140" i="1"/>
  <c r="P1141" i="1"/>
  <c r="P1142" i="1"/>
  <c r="P1143" i="1"/>
  <c r="P1144" i="1"/>
  <c r="P1145" i="1"/>
  <c r="Q1130" i="1" s="1"/>
  <c r="P1146" i="1"/>
  <c r="P1147" i="1"/>
  <c r="P1148" i="1"/>
  <c r="P1149" i="1"/>
  <c r="P1150" i="1"/>
  <c r="P1151" i="1"/>
  <c r="P1152" i="1"/>
  <c r="P1153" i="1"/>
  <c r="Q1138" i="1" s="1"/>
  <c r="P1154" i="1"/>
  <c r="P1155" i="1"/>
  <c r="P1156" i="1"/>
  <c r="P1157" i="1"/>
  <c r="P1158" i="1"/>
  <c r="P1159" i="1"/>
  <c r="P1160" i="1"/>
  <c r="P1161" i="1"/>
  <c r="Q1146" i="1" s="1"/>
  <c r="P1162" i="1"/>
  <c r="P1163" i="1"/>
  <c r="P1164" i="1"/>
  <c r="P1165" i="1"/>
  <c r="P1166" i="1"/>
  <c r="P1167" i="1"/>
  <c r="Q1152" i="1" s="1"/>
  <c r="P1168" i="1"/>
  <c r="P1169" i="1"/>
  <c r="Q1154" i="1" s="1"/>
  <c r="P1170" i="1"/>
  <c r="P1171" i="1"/>
  <c r="P1172" i="1"/>
  <c r="P1173" i="1"/>
  <c r="P1174" i="1"/>
  <c r="P1175" i="1"/>
  <c r="Q1160" i="1" s="1"/>
  <c r="P1176" i="1"/>
  <c r="P1177" i="1"/>
  <c r="Q1162" i="1" s="1"/>
  <c r="P1178" i="1"/>
  <c r="P1179" i="1"/>
  <c r="P1180" i="1"/>
  <c r="P1181" i="1"/>
  <c r="P1182" i="1"/>
  <c r="P1183" i="1"/>
  <c r="Q1168" i="1" s="1"/>
  <c r="P1184" i="1"/>
  <c r="P1185" i="1"/>
  <c r="Q1170" i="1" s="1"/>
  <c r="P1186" i="1"/>
  <c r="P1187" i="1"/>
  <c r="P1188" i="1"/>
  <c r="P1189" i="1"/>
  <c r="P1190" i="1"/>
  <c r="P1191" i="1"/>
  <c r="Q1176" i="1" s="1"/>
  <c r="P1192" i="1"/>
  <c r="P1193" i="1"/>
  <c r="Q1178" i="1" s="1"/>
  <c r="P1194" i="1"/>
  <c r="P1195" i="1"/>
  <c r="P1196" i="1"/>
  <c r="P1197" i="1"/>
  <c r="P1198" i="1"/>
  <c r="P1199" i="1"/>
  <c r="Q1184" i="1" s="1"/>
  <c r="P1200" i="1"/>
  <c r="P1201" i="1"/>
  <c r="Q1186" i="1" s="1"/>
  <c r="P1202" i="1"/>
  <c r="P1203" i="1"/>
  <c r="P1204" i="1"/>
  <c r="P1205" i="1"/>
  <c r="P1206" i="1"/>
  <c r="P1207" i="1"/>
  <c r="Q1192" i="1" s="1"/>
  <c r="P1208" i="1"/>
  <c r="P1209" i="1"/>
  <c r="Q1194" i="1" s="1"/>
  <c r="P1210" i="1"/>
  <c r="P1211" i="1"/>
  <c r="P1212" i="1"/>
  <c r="P1213" i="1"/>
  <c r="P1214" i="1"/>
  <c r="P1215" i="1"/>
  <c r="Q1200" i="1" s="1"/>
  <c r="P1216" i="1"/>
  <c r="P1217" i="1"/>
  <c r="Q1202" i="1" s="1"/>
  <c r="P1218" i="1"/>
  <c r="P1219" i="1"/>
  <c r="P1220" i="1"/>
  <c r="P1221" i="1"/>
  <c r="P1222" i="1"/>
  <c r="P1223" i="1"/>
  <c r="Q1208" i="1" s="1"/>
  <c r="P1224" i="1"/>
  <c r="P1225" i="1"/>
  <c r="Q1210" i="1" s="1"/>
  <c r="P1226" i="1"/>
  <c r="Q1211" i="1" s="1"/>
  <c r="P1227" i="1"/>
  <c r="P1228" i="1"/>
  <c r="P1229" i="1"/>
  <c r="P1230" i="1"/>
  <c r="P1231" i="1"/>
  <c r="Q1216" i="1" s="1"/>
  <c r="P1232" i="1"/>
  <c r="P1233" i="1"/>
  <c r="Q1218" i="1" s="1"/>
  <c r="P1234" i="1"/>
  <c r="Q1219" i="1" s="1"/>
  <c r="P1235" i="1"/>
  <c r="P1236" i="1"/>
  <c r="P1237" i="1"/>
  <c r="P1238" i="1"/>
  <c r="P1239" i="1"/>
  <c r="Q1224" i="1" s="1"/>
  <c r="P1240" i="1"/>
  <c r="P1241" i="1"/>
  <c r="Q1226" i="1" s="1"/>
  <c r="P1242" i="1"/>
  <c r="Q1227" i="1" s="1"/>
  <c r="P1243" i="1"/>
  <c r="P1244" i="1"/>
  <c r="P1245" i="1"/>
  <c r="P1246" i="1"/>
  <c r="P1247" i="1"/>
  <c r="Q1232" i="1" s="1"/>
  <c r="P1248" i="1"/>
  <c r="P1249" i="1"/>
  <c r="Q1234" i="1" s="1"/>
  <c r="Q1106" i="1"/>
  <c r="Q1107" i="1"/>
  <c r="Q1108" i="1"/>
  <c r="Q1112" i="1"/>
  <c r="Q1116" i="1"/>
  <c r="Q1117" i="1"/>
  <c r="Q1120" i="1"/>
  <c r="Q1122" i="1"/>
  <c r="Q1123" i="1"/>
  <c r="Q1124" i="1"/>
  <c r="Q1131" i="1"/>
  <c r="Q1132" i="1"/>
  <c r="Q1133" i="1"/>
  <c r="Q1136" i="1"/>
  <c r="Q1139" i="1"/>
  <c r="Q1140" i="1"/>
  <c r="Q1144" i="1"/>
  <c r="Q1147" i="1"/>
  <c r="Q1148" i="1"/>
  <c r="Q1155" i="1"/>
  <c r="Q1156" i="1"/>
  <c r="Q1163" i="1"/>
  <c r="Q1164" i="1"/>
  <c r="Q1171" i="1"/>
  <c r="Q1172" i="1"/>
  <c r="Q1179" i="1"/>
  <c r="Q1180" i="1"/>
  <c r="Q1181" i="1"/>
  <c r="Q1187" i="1"/>
  <c r="Q1188" i="1"/>
  <c r="Q1195" i="1"/>
  <c r="Q1196" i="1"/>
  <c r="Q1197" i="1"/>
  <c r="Q1203" i="1"/>
  <c r="Q1204" i="1"/>
  <c r="Q1212" i="1"/>
  <c r="Q1220" i="1"/>
  <c r="Q1228" i="1"/>
  <c r="Q1229" i="1"/>
  <c r="Q1235" i="1"/>
  <c r="Q1236" i="1"/>
  <c r="Q1240" i="1"/>
  <c r="Q1242" i="1"/>
  <c r="Q1243" i="1"/>
  <c r="Q1244" i="1"/>
  <c r="Q1246" i="1"/>
  <c r="Q1247" i="1"/>
  <c r="Q1248" i="1"/>
  <c r="Q1249" i="1"/>
  <c r="P71" i="1"/>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Q1233" i="1" l="1"/>
  <c r="Q1225" i="1"/>
  <c r="Q1217" i="1"/>
  <c r="Q1209" i="1"/>
  <c r="Q1201" i="1"/>
  <c r="Q1193" i="1"/>
  <c r="Q1185" i="1"/>
  <c r="Q1177" i="1"/>
  <c r="Q1169" i="1"/>
  <c r="Q1161" i="1"/>
  <c r="Q1153" i="1"/>
  <c r="Q1145" i="1"/>
  <c r="Q1137" i="1"/>
  <c r="Q1129" i="1"/>
  <c r="Q1121" i="1"/>
  <c r="Q1113" i="1"/>
  <c r="Q1231" i="1"/>
  <c r="Q1223" i="1"/>
  <c r="Q1215" i="1"/>
  <c r="Q1207" i="1"/>
  <c r="Q1199" i="1"/>
  <c r="Q1191" i="1"/>
  <c r="Q1183" i="1"/>
  <c r="Q1175" i="1"/>
  <c r="Q1151" i="1"/>
  <c r="Q1127" i="1"/>
  <c r="Q1119" i="1"/>
  <c r="Q1230" i="1"/>
  <c r="Q1222" i="1"/>
  <c r="Q1214" i="1"/>
  <c r="Q1206" i="1"/>
  <c r="Q1198" i="1"/>
  <c r="Q1190" i="1"/>
  <c r="Q1182" i="1"/>
  <c r="Q1174" i="1"/>
  <c r="Q1166" i="1"/>
  <c r="Q1158" i="1"/>
  <c r="Q1150" i="1"/>
  <c r="Q1142" i="1"/>
  <c r="Q1134" i="1"/>
  <c r="Q1126" i="1"/>
  <c r="Q1118" i="1"/>
  <c r="Q1110" i="1"/>
  <c r="Q1213" i="1"/>
  <c r="Q1102" i="1"/>
  <c r="Q1103" i="1"/>
  <c r="Q1104" i="1"/>
  <c r="Q1105"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I2" i="1"/>
  <c r="I3" i="1"/>
  <c r="I4" i="1"/>
  <c r="I5" i="1"/>
  <c r="I6" i="1"/>
  <c r="I7" i="1"/>
  <c r="I8" i="1"/>
  <c r="I9" i="1"/>
  <c r="I10" i="1"/>
  <c r="Q6" i="1" s="1"/>
  <c r="I11" i="1"/>
  <c r="I12" i="1"/>
  <c r="I13" i="1"/>
  <c r="I14" i="1"/>
  <c r="I15" i="1"/>
  <c r="I16" i="1"/>
  <c r="I17" i="1"/>
  <c r="I18" i="1"/>
  <c r="I19" i="1"/>
  <c r="I20" i="1"/>
  <c r="I21" i="1"/>
  <c r="I22" i="1"/>
  <c r="I23" i="1"/>
  <c r="I24" i="1"/>
  <c r="I25" i="1"/>
  <c r="I26" i="1"/>
  <c r="Q22" i="1" s="1"/>
  <c r="I27" i="1"/>
  <c r="I28" i="1"/>
  <c r="I29" i="1"/>
  <c r="I30" i="1"/>
  <c r="I31" i="1"/>
  <c r="I32" i="1"/>
  <c r="I33" i="1"/>
  <c r="I34" i="1"/>
  <c r="Q30" i="1" s="1"/>
  <c r="I35" i="1"/>
  <c r="I36" i="1"/>
  <c r="I37" i="1"/>
  <c r="I38" i="1"/>
  <c r="I39" i="1"/>
  <c r="I40" i="1"/>
  <c r="I41" i="1"/>
  <c r="I42" i="1"/>
  <c r="Q38" i="1" s="1"/>
  <c r="I43" i="1"/>
  <c r="I44" i="1"/>
  <c r="I45" i="1"/>
  <c r="I46" i="1"/>
  <c r="I47" i="1"/>
  <c r="I48" i="1"/>
  <c r="I49" i="1"/>
  <c r="I50" i="1"/>
  <c r="I51" i="1"/>
  <c r="I52" i="1"/>
  <c r="I53" i="1"/>
  <c r="I54" i="1"/>
  <c r="I55" i="1"/>
  <c r="I56" i="1"/>
  <c r="I57" i="1"/>
  <c r="I58" i="1"/>
  <c r="Q54" i="1" s="1"/>
  <c r="I59" i="1"/>
  <c r="I60" i="1"/>
  <c r="Q56" i="1" s="1"/>
  <c r="I61" i="1"/>
  <c r="I62" i="1"/>
  <c r="I63" i="1"/>
  <c r="I64" i="1"/>
  <c r="I65" i="1"/>
  <c r="I66" i="1"/>
  <c r="Q62" i="1" s="1"/>
  <c r="I67" i="1"/>
  <c r="I68" i="1"/>
  <c r="I69" i="1"/>
  <c r="I70" i="1"/>
  <c r="I71" i="1"/>
  <c r="I72" i="1"/>
  <c r="I73" i="1"/>
  <c r="I74" i="1"/>
  <c r="Q70" i="1" s="1"/>
  <c r="I75" i="1"/>
  <c r="Q71" i="1" s="1"/>
  <c r="I76" i="1"/>
  <c r="I77" i="1"/>
  <c r="I78" i="1"/>
  <c r="I79" i="1"/>
  <c r="I80" i="1"/>
  <c r="I81" i="1"/>
  <c r="I82" i="1"/>
  <c r="I83" i="1"/>
  <c r="I84" i="1"/>
  <c r="I85" i="1"/>
  <c r="I86" i="1"/>
  <c r="I87" i="1"/>
  <c r="I88" i="1"/>
  <c r="I89" i="1"/>
  <c r="I90" i="1"/>
  <c r="Q86" i="1" s="1"/>
  <c r="I91" i="1"/>
  <c r="I92" i="1"/>
  <c r="I93" i="1"/>
  <c r="I94" i="1"/>
  <c r="I95" i="1"/>
  <c r="I96" i="1"/>
  <c r="I97" i="1"/>
  <c r="I98" i="1"/>
  <c r="Q94" i="1" s="1"/>
  <c r="I99" i="1"/>
  <c r="I100" i="1"/>
  <c r="I101" i="1"/>
  <c r="I102" i="1"/>
  <c r="I103" i="1"/>
  <c r="I104" i="1"/>
  <c r="I105" i="1"/>
  <c r="I106" i="1"/>
  <c r="Q102" i="1" s="1"/>
  <c r="I107" i="1"/>
  <c r="I108" i="1"/>
  <c r="I109" i="1"/>
  <c r="I110" i="1"/>
  <c r="I111" i="1"/>
  <c r="I112" i="1"/>
  <c r="I113" i="1"/>
  <c r="I114" i="1"/>
  <c r="I115" i="1"/>
  <c r="I116" i="1"/>
  <c r="I117" i="1"/>
  <c r="I118" i="1"/>
  <c r="I119" i="1"/>
  <c r="I120" i="1"/>
  <c r="I121" i="1"/>
  <c r="I122" i="1"/>
  <c r="Q118" i="1" s="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Q1091" i="1" s="1"/>
  <c r="I1096" i="1"/>
  <c r="Q1092" i="1" s="1"/>
  <c r="I1097" i="1"/>
  <c r="Q1093" i="1" s="1"/>
  <c r="I1098" i="1"/>
  <c r="Q1094" i="1" s="1"/>
  <c r="I1099" i="1"/>
  <c r="Q1095" i="1" s="1"/>
  <c r="I1100" i="1"/>
  <c r="Q1096" i="1" s="1"/>
  <c r="I1101" i="1"/>
  <c r="Q1097" i="1" s="1"/>
  <c r="I1102" i="1"/>
  <c r="Q1098" i="1" s="1"/>
  <c r="I1103" i="1"/>
  <c r="Q1099" i="1" s="1"/>
  <c r="I1104" i="1"/>
  <c r="Q1100" i="1" s="1"/>
  <c r="I1105" i="1"/>
  <c r="Q1101" i="1" s="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Q711" i="1" l="1"/>
  <c r="Q647" i="1"/>
  <c r="Q583" i="1"/>
  <c r="Q551" i="1"/>
  <c r="Q511" i="1"/>
  <c r="Q479" i="1"/>
  <c r="Q343" i="1"/>
  <c r="Q808" i="1"/>
  <c r="Q760" i="1"/>
  <c r="Q736" i="1"/>
  <c r="Q648" i="1"/>
  <c r="Q584" i="1"/>
  <c r="Q576" i="1"/>
  <c r="Q536" i="1"/>
  <c r="Q528" i="1"/>
  <c r="Q520" i="1"/>
  <c r="Q512" i="1"/>
  <c r="Q504" i="1"/>
  <c r="Q496" i="1"/>
  <c r="Q488" i="1"/>
  <c r="Q480" i="1"/>
  <c r="Q472" i="1"/>
  <c r="Q464" i="1"/>
  <c r="Q456" i="1"/>
  <c r="Q448" i="1"/>
  <c r="Q440" i="1"/>
  <c r="Q432" i="1"/>
  <c r="Q424" i="1"/>
  <c r="Q416" i="1"/>
  <c r="Q408" i="1"/>
  <c r="Q400" i="1"/>
  <c r="Q392" i="1"/>
  <c r="Q384" i="1"/>
  <c r="Q376" i="1"/>
  <c r="Q368" i="1"/>
  <c r="Q360" i="1"/>
  <c r="Q352" i="1"/>
  <c r="Q344" i="1"/>
  <c r="Q336" i="1"/>
  <c r="Q328" i="1"/>
  <c r="Q320" i="1"/>
  <c r="Q312" i="1"/>
  <c r="Q304" i="1"/>
  <c r="Q296" i="1"/>
  <c r="Q288" i="1"/>
  <c r="Q280" i="1"/>
  <c r="Q272" i="1"/>
  <c r="Q264" i="1"/>
  <c r="Q256" i="1"/>
  <c r="Q248" i="1"/>
  <c r="Q240" i="1"/>
  <c r="Q232" i="1"/>
  <c r="Q224" i="1"/>
  <c r="Q216" i="1"/>
  <c r="Q208" i="1"/>
  <c r="Q200" i="1"/>
  <c r="Q192" i="1"/>
  <c r="Q184" i="1"/>
  <c r="Q176" i="1"/>
  <c r="Q168" i="1"/>
  <c r="Q160" i="1"/>
  <c r="Q152" i="1"/>
  <c r="Q144" i="1"/>
  <c r="Q136" i="1"/>
  <c r="Q128" i="1"/>
  <c r="Q120" i="1"/>
  <c r="Q112" i="1"/>
  <c r="Q104" i="1"/>
  <c r="Q96" i="1"/>
  <c r="Q661" i="1"/>
  <c r="Q653" i="1"/>
  <c r="Q621" i="1"/>
  <c r="Q605" i="1"/>
  <c r="Q589" i="1"/>
  <c r="Q573" i="1"/>
  <c r="Q557" i="1"/>
  <c r="Q541" i="1"/>
  <c r="Q509" i="1"/>
  <c r="Q501" i="1"/>
  <c r="Q477" i="1"/>
  <c r="Q469" i="1"/>
  <c r="Q437" i="1"/>
  <c r="Q413" i="1"/>
  <c r="Q405" i="1"/>
  <c r="Q397" i="1"/>
  <c r="Q365" i="1"/>
  <c r="Q349" i="1"/>
  <c r="Q341" i="1"/>
  <c r="Q333" i="1"/>
  <c r="Q317" i="1"/>
  <c r="Q301" i="1"/>
  <c r="Q285" i="1"/>
  <c r="Q277" i="1"/>
  <c r="Q269" i="1"/>
  <c r="Q253" i="1"/>
  <c r="Q245" i="1"/>
  <c r="Q213" i="1"/>
  <c r="Q205" i="1"/>
  <c r="Q181" i="1"/>
  <c r="Q149" i="1"/>
  <c r="Q141" i="1"/>
  <c r="Q44" i="1"/>
  <c r="Q12" i="1"/>
  <c r="Q1084" i="1"/>
  <c r="Q660" i="1"/>
  <c r="Q628" i="1"/>
  <c r="Q620" i="1"/>
  <c r="Q588" i="1"/>
  <c r="Q556" i="1"/>
  <c r="Q524" i="1"/>
  <c r="Q468" i="1"/>
  <c r="Q436" i="1"/>
  <c r="Q404" i="1"/>
  <c r="Q372" i="1"/>
  <c r="Q364" i="1"/>
  <c r="Q340" i="1"/>
  <c r="Q332" i="1"/>
  <c r="Q300" i="1"/>
  <c r="Q276" i="1"/>
  <c r="Q268" i="1"/>
  <c r="Q212" i="1"/>
  <c r="Q204" i="1"/>
  <c r="Q180" i="1"/>
  <c r="Q148" i="1"/>
  <c r="Q140" i="1"/>
  <c r="Q116" i="1"/>
  <c r="Q108" i="1"/>
  <c r="Q76" i="1"/>
  <c r="Q1083" i="1"/>
  <c r="Q1075" i="1"/>
  <c r="Q1067" i="1"/>
  <c r="Q1059" i="1"/>
  <c r="Q1051" i="1"/>
  <c r="Q1043" i="1"/>
  <c r="Q1035" i="1"/>
  <c r="Q1027" i="1"/>
  <c r="Q1019" i="1"/>
  <c r="Q1011" i="1"/>
  <c r="Q1003" i="1"/>
  <c r="Q995" i="1"/>
  <c r="Q987" i="1"/>
  <c r="Q979" i="1"/>
  <c r="Q971" i="1"/>
  <c r="Q963" i="1"/>
  <c r="Q955" i="1"/>
  <c r="Q947" i="1"/>
  <c r="Q939" i="1"/>
  <c r="Q931" i="1"/>
  <c r="Q923" i="1"/>
  <c r="Q915" i="1"/>
  <c r="Q907" i="1"/>
  <c r="Q899" i="1"/>
  <c r="Q891" i="1"/>
  <c r="Q883" i="1"/>
  <c r="Q875" i="1"/>
  <c r="Q867" i="1"/>
  <c r="Q859" i="1"/>
  <c r="Q851" i="1"/>
  <c r="Q843" i="1"/>
  <c r="Q835" i="1"/>
  <c r="Q827" i="1"/>
  <c r="Q819" i="1"/>
  <c r="Q811" i="1"/>
  <c r="Q803" i="1"/>
  <c r="Q795" i="1"/>
  <c r="Q787" i="1"/>
  <c r="Q779" i="1"/>
  <c r="Q771" i="1"/>
  <c r="Q763" i="1"/>
  <c r="Q755" i="1"/>
  <c r="Q747" i="1"/>
  <c r="Q739" i="1"/>
  <c r="Q731" i="1"/>
  <c r="Q723" i="1"/>
  <c r="Q715" i="1"/>
  <c r="Q707" i="1"/>
  <c r="Q699" i="1"/>
  <c r="Q691" i="1"/>
  <c r="Q683" i="1"/>
  <c r="Q675" i="1"/>
  <c r="Q1073" i="1"/>
  <c r="Q985" i="1"/>
  <c r="Q945" i="1"/>
  <c r="Q857" i="1"/>
  <c r="Q809" i="1"/>
  <c r="Q761" i="1"/>
  <c r="Q705" i="1"/>
  <c r="Q649" i="1"/>
  <c r="Q577" i="1"/>
  <c r="Q513" i="1"/>
  <c r="Q305" i="1"/>
  <c r="Q241" i="1"/>
  <c r="Q1072" i="1"/>
  <c r="Q1032" i="1"/>
  <c r="Q968" i="1"/>
  <c r="Q944" i="1"/>
  <c r="Q904" i="1"/>
  <c r="Q1071" i="1"/>
  <c r="Q1031" i="1"/>
  <c r="Q967" i="1"/>
  <c r="Q943" i="1"/>
  <c r="Q903" i="1"/>
  <c r="Q839" i="1"/>
  <c r="Q759" i="1"/>
  <c r="Q735" i="1"/>
  <c r="Q1086" i="1"/>
  <c r="Q1078" i="1"/>
  <c r="Q1070" i="1"/>
  <c r="Q1062" i="1"/>
  <c r="Q1054" i="1"/>
  <c r="Q1046" i="1"/>
  <c r="Q1038" i="1"/>
  <c r="Q1030" i="1"/>
  <c r="Q1022" i="1"/>
  <c r="Q1014" i="1"/>
  <c r="Q1006" i="1"/>
  <c r="Q998" i="1"/>
  <c r="Q990" i="1"/>
  <c r="Q982" i="1"/>
  <c r="Q974" i="1"/>
  <c r="Q966" i="1"/>
  <c r="Q958" i="1"/>
  <c r="Q950" i="1"/>
  <c r="Q942" i="1"/>
  <c r="Q934" i="1"/>
  <c r="Q926" i="1"/>
  <c r="Q918" i="1"/>
  <c r="Q910" i="1"/>
  <c r="Q902" i="1"/>
  <c r="Q894" i="1"/>
  <c r="Q886" i="1"/>
  <c r="Q878" i="1"/>
  <c r="Q870" i="1"/>
  <c r="Q862" i="1"/>
  <c r="Q854" i="1"/>
  <c r="Q846" i="1"/>
  <c r="Q838" i="1"/>
  <c r="Q830" i="1"/>
  <c r="Q822" i="1"/>
  <c r="Q814" i="1"/>
  <c r="Q806" i="1"/>
  <c r="Q798" i="1"/>
  <c r="Q790" i="1"/>
  <c r="Q782" i="1"/>
  <c r="Q774" i="1"/>
  <c r="Q766" i="1"/>
  <c r="Q758" i="1"/>
  <c r="Q750" i="1"/>
  <c r="Q742" i="1"/>
  <c r="Q734" i="1"/>
  <c r="Q726" i="1"/>
  <c r="Q718" i="1"/>
  <c r="Q710" i="1"/>
  <c r="Q702" i="1"/>
  <c r="Q694" i="1"/>
  <c r="Q686" i="1"/>
  <c r="Q678" i="1"/>
  <c r="Q670" i="1"/>
  <c r="Q662" i="1"/>
  <c r="Q654" i="1"/>
  <c r="Q646" i="1"/>
  <c r="Q638" i="1"/>
  <c r="Q630" i="1"/>
  <c r="Q622" i="1"/>
  <c r="Q614" i="1"/>
  <c r="Q606" i="1"/>
  <c r="Q598" i="1"/>
  <c r="Q590" i="1"/>
  <c r="Q582" i="1"/>
  <c r="Q574" i="1"/>
  <c r="Q566" i="1"/>
  <c r="Q558" i="1"/>
  <c r="Q550" i="1"/>
  <c r="Q542" i="1"/>
  <c r="Q534" i="1"/>
  <c r="Q526" i="1"/>
  <c r="Q518" i="1"/>
  <c r="Q510" i="1"/>
  <c r="Q502" i="1"/>
  <c r="Q494" i="1"/>
  <c r="Q486" i="1"/>
  <c r="Q478" i="1"/>
  <c r="Q470" i="1"/>
  <c r="Q462" i="1"/>
  <c r="Q454" i="1"/>
  <c r="Q446" i="1"/>
  <c r="Q438" i="1"/>
  <c r="Q430" i="1"/>
  <c r="Q422" i="1"/>
  <c r="Q414" i="1"/>
  <c r="Q406" i="1"/>
  <c r="Q398" i="1"/>
  <c r="Q390" i="1"/>
  <c r="Q382" i="1"/>
  <c r="Q374" i="1"/>
  <c r="Q366" i="1"/>
  <c r="Q358" i="1"/>
  <c r="Q350" i="1"/>
  <c r="Q342" i="1"/>
  <c r="Q334" i="1"/>
  <c r="Q326" i="1"/>
  <c r="Q318" i="1"/>
  <c r="Q310" i="1"/>
  <c r="Q302" i="1"/>
  <c r="Q294" i="1"/>
  <c r="Q286" i="1"/>
  <c r="Q278" i="1"/>
  <c r="Q270" i="1"/>
  <c r="Q262" i="1"/>
  <c r="Q254" i="1"/>
  <c r="Q246" i="1"/>
  <c r="Q238" i="1"/>
  <c r="Q230" i="1"/>
  <c r="Q222" i="1"/>
  <c r="Q214" i="1"/>
  <c r="Q206" i="1"/>
  <c r="Q198" i="1"/>
  <c r="Q190" i="1"/>
  <c r="Q182" i="1"/>
  <c r="Q174" i="1"/>
  <c r="Q1074" i="1"/>
  <c r="Q1050" i="1"/>
  <c r="Q1010" i="1"/>
  <c r="Q986" i="1"/>
  <c r="Q946" i="1"/>
  <c r="Q922" i="1"/>
  <c r="Q882" i="1"/>
  <c r="Q858" i="1"/>
  <c r="Q834" i="1"/>
  <c r="Q810" i="1"/>
  <c r="Q786" i="1"/>
  <c r="Q730" i="1"/>
  <c r="Q706" i="1"/>
  <c r="Q682" i="1"/>
  <c r="Q169" i="1"/>
  <c r="Q88" i="1"/>
  <c r="Q80" i="1"/>
  <c r="Q72" i="1"/>
  <c r="Q64" i="1"/>
  <c r="Q48" i="1"/>
  <c r="Q40" i="1"/>
  <c r="Q32" i="1"/>
  <c r="Q24" i="1"/>
  <c r="Q16" i="1"/>
  <c r="Q8" i="1"/>
  <c r="Q166" i="1"/>
  <c r="Q158" i="1"/>
  <c r="Q150" i="1"/>
  <c r="Q142" i="1"/>
  <c r="Q134" i="1"/>
  <c r="Q667" i="1"/>
  <c r="Q659" i="1"/>
  <c r="Q651" i="1"/>
  <c r="Q643" i="1"/>
  <c r="Q635" i="1"/>
  <c r="Q627" i="1"/>
  <c r="Q619" i="1"/>
  <c r="Q611" i="1"/>
  <c r="Q603" i="1"/>
  <c r="Q595" i="1"/>
  <c r="Q587" i="1"/>
  <c r="Q579" i="1"/>
  <c r="Q571" i="1"/>
  <c r="Q563" i="1"/>
  <c r="Q555" i="1"/>
  <c r="Q547" i="1"/>
  <c r="Q539" i="1"/>
  <c r="Q531" i="1"/>
  <c r="Q523" i="1"/>
  <c r="Q515" i="1"/>
  <c r="Q507" i="1"/>
  <c r="Q499" i="1"/>
  <c r="Q491" i="1"/>
  <c r="Q483" i="1"/>
  <c r="Q475" i="1"/>
  <c r="Q467" i="1"/>
  <c r="Q459" i="1"/>
  <c r="Q451" i="1"/>
  <c r="Q443" i="1"/>
  <c r="Q435" i="1"/>
  <c r="Q427" i="1"/>
  <c r="Q419" i="1"/>
  <c r="Q411" i="1"/>
  <c r="Q403" i="1"/>
  <c r="Q395" i="1"/>
  <c r="Q387" i="1"/>
  <c r="Q379" i="1"/>
  <c r="Q371" i="1"/>
  <c r="Q363" i="1"/>
  <c r="Q355" i="1"/>
  <c r="Q347" i="1"/>
  <c r="Q339" i="1"/>
  <c r="Q331" i="1"/>
  <c r="Q323" i="1"/>
  <c r="Q315" i="1"/>
  <c r="Q307" i="1"/>
  <c r="Q299" i="1"/>
  <c r="Q291" i="1"/>
  <c r="Q283" i="1"/>
  <c r="Q275" i="1"/>
  <c r="Q267" i="1"/>
  <c r="Q259" i="1"/>
  <c r="Q251" i="1"/>
  <c r="Q243" i="1"/>
  <c r="Q235" i="1"/>
  <c r="Q227" i="1"/>
  <c r="Q219" i="1"/>
  <c r="Q211" i="1"/>
  <c r="Q203" i="1"/>
  <c r="Q195" i="1"/>
  <c r="Q187" i="1"/>
  <c r="Q179" i="1"/>
  <c r="Q171" i="1"/>
  <c r="Q163" i="1"/>
  <c r="Q155" i="1"/>
  <c r="Q147" i="1"/>
  <c r="Q139" i="1"/>
  <c r="Q131" i="1"/>
  <c r="Q123" i="1"/>
  <c r="Q115" i="1"/>
  <c r="Q107" i="1"/>
  <c r="Q99" i="1"/>
  <c r="Q91" i="1"/>
  <c r="Q83" i="1"/>
  <c r="Q75" i="1"/>
  <c r="Q67" i="1"/>
  <c r="Q59" i="1"/>
  <c r="Q51" i="1"/>
  <c r="Q43" i="1"/>
  <c r="Q35" i="1"/>
  <c r="Q27" i="1"/>
  <c r="Q19" i="1"/>
  <c r="Q11" i="1"/>
  <c r="Q3" i="1"/>
  <c r="Q669" i="1"/>
  <c r="Q637" i="1"/>
  <c r="Q629" i="1"/>
  <c r="Q597" i="1"/>
  <c r="Q565" i="1"/>
  <c r="Q533" i="1"/>
  <c r="Q525" i="1"/>
  <c r="Q493" i="1"/>
  <c r="Q461" i="1"/>
  <c r="Q445" i="1"/>
  <c r="Q429" i="1"/>
  <c r="Q381" i="1"/>
  <c r="Q373" i="1"/>
  <c r="Q309" i="1"/>
  <c r="Q237" i="1"/>
  <c r="Q221" i="1"/>
  <c r="Q189" i="1"/>
  <c r="Q173" i="1"/>
  <c r="Q157" i="1"/>
  <c r="Q117" i="1"/>
  <c r="Q109" i="1"/>
  <c r="Q101" i="1"/>
  <c r="Q93" i="1"/>
  <c r="Q85" i="1"/>
  <c r="Q77" i="1"/>
  <c r="Q69" i="1"/>
  <c r="Q61" i="1"/>
  <c r="Q53" i="1"/>
  <c r="Q45" i="1"/>
  <c r="Q37" i="1"/>
  <c r="Q29" i="1"/>
  <c r="Q21" i="1"/>
  <c r="Q13" i="1"/>
  <c r="Q5" i="1"/>
  <c r="Q652" i="1"/>
  <c r="Q596" i="1"/>
  <c r="Q564" i="1"/>
  <c r="Q532" i="1"/>
  <c r="Q500" i="1"/>
  <c r="Q492" i="1"/>
  <c r="Q460" i="1"/>
  <c r="Q428" i="1"/>
  <c r="Q396" i="1"/>
  <c r="Q308" i="1"/>
  <c r="Q244" i="1"/>
  <c r="Q236" i="1"/>
  <c r="Q172" i="1"/>
  <c r="Q84" i="1"/>
  <c r="Q52" i="1"/>
  <c r="Q20" i="1"/>
  <c r="Q126" i="1"/>
  <c r="Q125" i="1"/>
  <c r="Q1049" i="1"/>
  <c r="Q1009" i="1"/>
  <c r="Q921" i="1"/>
  <c r="Q881" i="1"/>
  <c r="Q833" i="1"/>
  <c r="Q785" i="1"/>
  <c r="Q681" i="1"/>
  <c r="Q617" i="1"/>
  <c r="Q609" i="1"/>
  <c r="Q545" i="1"/>
  <c r="Q273" i="1"/>
  <c r="Q209" i="1"/>
  <c r="Q201" i="1"/>
  <c r="Q137" i="1"/>
  <c r="Q105" i="1"/>
  <c r="Q97" i="1"/>
  <c r="Q65" i="1"/>
  <c r="Q33" i="1"/>
  <c r="Q1008" i="1"/>
  <c r="Q880" i="1"/>
  <c r="Q784" i="1"/>
  <c r="Q680" i="1"/>
  <c r="Q616" i="1"/>
  <c r="Q544" i="1"/>
  <c r="Q1007" i="1"/>
  <c r="Q879" i="1"/>
  <c r="Q783" i="1"/>
  <c r="Q615" i="1"/>
  <c r="Q543" i="1"/>
  <c r="Q447" i="1"/>
  <c r="Q439" i="1"/>
  <c r="Q407" i="1"/>
  <c r="Q375" i="1"/>
  <c r="Q135" i="1"/>
  <c r="Q119" i="1"/>
  <c r="Q103" i="1"/>
  <c r="Q87" i="1"/>
  <c r="Q39" i="1"/>
  <c r="Q31" i="1"/>
  <c r="Q1090" i="1"/>
  <c r="Q1082" i="1"/>
  <c r="Q1066" i="1"/>
  <c r="Q1058" i="1"/>
  <c r="Q1042" i="1"/>
  <c r="Q1034" i="1"/>
  <c r="Q1026" i="1"/>
  <c r="Q1018" i="1"/>
  <c r="Q1002" i="1"/>
  <c r="Q994" i="1"/>
  <c r="Q978" i="1"/>
  <c r="Q970" i="1"/>
  <c r="Q962" i="1"/>
  <c r="Q954" i="1"/>
  <c r="Q938" i="1"/>
  <c r="Q930" i="1"/>
  <c r="Q914" i="1"/>
  <c r="Q906" i="1"/>
  <c r="Q898" i="1"/>
  <c r="Q890" i="1"/>
  <c r="Q874" i="1"/>
  <c r="Q866" i="1"/>
  <c r="Q850" i="1"/>
  <c r="Q842" i="1"/>
  <c r="Q826" i="1"/>
  <c r="Q818" i="1"/>
  <c r="Q802" i="1"/>
  <c r="Q794" i="1"/>
  <c r="Q778" i="1"/>
  <c r="Q770" i="1"/>
  <c r="Q762" i="1"/>
  <c r="Q754" i="1"/>
  <c r="Q746" i="1"/>
  <c r="Q738" i="1"/>
  <c r="Q722" i="1"/>
  <c r="Q714" i="1"/>
  <c r="Q698" i="1"/>
  <c r="Q690" i="1"/>
  <c r="Q674" i="1"/>
  <c r="Q666" i="1"/>
  <c r="Q658" i="1"/>
  <c r="Q650" i="1"/>
  <c r="Q642" i="1"/>
  <c r="Q634" i="1"/>
  <c r="Q626" i="1"/>
  <c r="Q618" i="1"/>
  <c r="Q610" i="1"/>
  <c r="Q602" i="1"/>
  <c r="Q594" i="1"/>
  <c r="Q586" i="1"/>
  <c r="Q578" i="1"/>
  <c r="Q570" i="1"/>
  <c r="Q562" i="1"/>
  <c r="Q554" i="1"/>
  <c r="Q546" i="1"/>
  <c r="Q538" i="1"/>
  <c r="Q530" i="1"/>
  <c r="Q522" i="1"/>
  <c r="Q514" i="1"/>
  <c r="Q506" i="1"/>
  <c r="Q498" i="1"/>
  <c r="Q490" i="1"/>
  <c r="Q482" i="1"/>
  <c r="Q474" i="1"/>
  <c r="Q466" i="1"/>
  <c r="Q458" i="1"/>
  <c r="Q450" i="1"/>
  <c r="Q442" i="1"/>
  <c r="Q434" i="1"/>
  <c r="Q426" i="1"/>
  <c r="Q418" i="1"/>
  <c r="Q410" i="1"/>
  <c r="Q402" i="1"/>
  <c r="Q394" i="1"/>
  <c r="Q386" i="1"/>
  <c r="Q378" i="1"/>
  <c r="Q1089" i="1"/>
  <c r="Q1081" i="1"/>
  <c r="Q1065" i="1"/>
  <c r="Q1057" i="1"/>
  <c r="Q1041" i="1"/>
  <c r="Q1033" i="1"/>
  <c r="Q1025" i="1"/>
  <c r="Q1017" i="1"/>
  <c r="Q1001" i="1"/>
  <c r="Q993" i="1"/>
  <c r="Q977" i="1"/>
  <c r="Q969" i="1"/>
  <c r="Q961" i="1"/>
  <c r="Q953" i="1"/>
  <c r="Q937" i="1"/>
  <c r="Q929" i="1"/>
  <c r="Q913" i="1"/>
  <c r="Q905" i="1"/>
  <c r="Q897" i="1"/>
  <c r="Q889" i="1"/>
  <c r="Q873" i="1"/>
  <c r="Q865" i="1"/>
  <c r="Q849" i="1"/>
  <c r="Q841" i="1"/>
  <c r="Q825" i="1"/>
  <c r="Q817" i="1"/>
  <c r="Q801" i="1"/>
  <c r="Q793" i="1"/>
  <c r="Q777" i="1"/>
  <c r="Q769" i="1"/>
  <c r="Q753" i="1"/>
  <c r="Q745" i="1"/>
  <c r="Q737" i="1"/>
  <c r="Q729" i="1"/>
  <c r="Q721" i="1"/>
  <c r="Q713" i="1"/>
  <c r="Q697" i="1"/>
  <c r="Q689" i="1"/>
  <c r="Q673" i="1"/>
  <c r="Q665" i="1"/>
  <c r="Q657" i="1"/>
  <c r="Q641" i="1"/>
  <c r="Q633" i="1"/>
  <c r="Q625" i="1"/>
  <c r="Q601" i="1"/>
  <c r="Q593" i="1"/>
  <c r="Q585" i="1"/>
  <c r="Q569" i="1"/>
  <c r="Q561" i="1"/>
  <c r="Q553" i="1"/>
  <c r="Q537" i="1"/>
  <c r="Q529" i="1"/>
  <c r="Q521" i="1"/>
  <c r="Q505" i="1"/>
  <c r="Q497" i="1"/>
  <c r="Q489" i="1"/>
  <c r="Q481" i="1"/>
  <c r="Q473" i="1"/>
  <c r="Q465" i="1"/>
  <c r="Q457" i="1"/>
  <c r="Q449" i="1"/>
  <c r="Q441" i="1"/>
  <c r="Q433" i="1"/>
  <c r="Q425" i="1"/>
  <c r="Q417" i="1"/>
  <c r="Q409" i="1"/>
  <c r="Q401" i="1"/>
  <c r="Q393" i="1"/>
  <c r="Q385" i="1"/>
  <c r="Q377" i="1"/>
  <c r="Q369" i="1"/>
  <c r="Q361" i="1"/>
  <c r="Q353" i="1"/>
  <c r="Q345" i="1"/>
  <c r="Q337" i="1"/>
  <c r="Q329" i="1"/>
  <c r="Q321" i="1"/>
  <c r="Q313" i="1"/>
  <c r="Q297" i="1"/>
  <c r="Q289" i="1"/>
  <c r="Q281" i="1"/>
  <c r="Q265" i="1"/>
  <c r="Q257" i="1"/>
  <c r="Q249" i="1"/>
  <c r="Q233" i="1"/>
  <c r="Q225" i="1"/>
  <c r="Q217" i="1"/>
  <c r="Q193" i="1"/>
  <c r="Q185" i="1"/>
  <c r="Q177" i="1"/>
  <c r="Q161" i="1"/>
  <c r="Q153" i="1"/>
  <c r="Q145" i="1"/>
  <c r="Q129" i="1"/>
  <c r="Q121" i="1"/>
  <c r="Q113" i="1"/>
  <c r="Q49" i="1"/>
  <c r="Q17" i="1"/>
  <c r="Q1088" i="1"/>
  <c r="Q1080" i="1"/>
  <c r="Q1064" i="1"/>
  <c r="Q1056" i="1"/>
  <c r="Q1048" i="1"/>
  <c r="Q1040" i="1"/>
  <c r="Q1024" i="1"/>
  <c r="Q1016" i="1"/>
  <c r="Q1000" i="1"/>
  <c r="Q992" i="1"/>
  <c r="Q984" i="1"/>
  <c r="Q976" i="1"/>
  <c r="Q960" i="1"/>
  <c r="Q952" i="1"/>
  <c r="Q936" i="1"/>
  <c r="Q928" i="1"/>
  <c r="Q920" i="1"/>
  <c r="Q912" i="1"/>
  <c r="Q896" i="1"/>
  <c r="Q888" i="1"/>
  <c r="Q872" i="1"/>
  <c r="Q864" i="1"/>
  <c r="Q856" i="1"/>
  <c r="Q848" i="1"/>
  <c r="Q840" i="1"/>
  <c r="Q832" i="1"/>
  <c r="Q824" i="1"/>
  <c r="Q816" i="1"/>
  <c r="Q800" i="1"/>
  <c r="Q792" i="1"/>
  <c r="Q776" i="1"/>
  <c r="Q768" i="1"/>
  <c r="Q752" i="1"/>
  <c r="Q744" i="1"/>
  <c r="Q728" i="1"/>
  <c r="Q720" i="1"/>
  <c r="Q712" i="1"/>
  <c r="Q704" i="1"/>
  <c r="Q696" i="1"/>
  <c r="Q688" i="1"/>
  <c r="Q672" i="1"/>
  <c r="Q664" i="1"/>
  <c r="Q656" i="1"/>
  <c r="Q640" i="1"/>
  <c r="Q632" i="1"/>
  <c r="Q624" i="1"/>
  <c r="Q608" i="1"/>
  <c r="Q600" i="1"/>
  <c r="Q592" i="1"/>
  <c r="Q568" i="1"/>
  <c r="Q560" i="1"/>
  <c r="Q552" i="1"/>
  <c r="Q1087" i="1"/>
  <c r="Q1079" i="1"/>
  <c r="Q1063" i="1"/>
  <c r="Q1055" i="1"/>
  <c r="Q1047" i="1"/>
  <c r="Q1039" i="1"/>
  <c r="Q1023" i="1"/>
  <c r="Q1015" i="1"/>
  <c r="Q999" i="1"/>
  <c r="Q991" i="1"/>
  <c r="Q983" i="1"/>
  <c r="Q975" i="1"/>
  <c r="Q959" i="1"/>
  <c r="Q951" i="1"/>
  <c r="Q935" i="1"/>
  <c r="Q927" i="1"/>
  <c r="Q919" i="1"/>
  <c r="Q911" i="1"/>
  <c r="Q895" i="1"/>
  <c r="Q887" i="1"/>
  <c r="Q871" i="1"/>
  <c r="Q863" i="1"/>
  <c r="Q855" i="1"/>
  <c r="Q847" i="1"/>
  <c r="Q831" i="1"/>
  <c r="Q823" i="1"/>
  <c r="Q815" i="1"/>
  <c r="Q807" i="1"/>
  <c r="Q799" i="1"/>
  <c r="Q791" i="1"/>
  <c r="Q775" i="1"/>
  <c r="Q767" i="1"/>
  <c r="Q751" i="1"/>
  <c r="Q743" i="1"/>
  <c r="Q727" i="1"/>
  <c r="Q719" i="1"/>
  <c r="Q703" i="1"/>
  <c r="Q695" i="1"/>
  <c r="Q687" i="1"/>
  <c r="Q679" i="1"/>
  <c r="Q671" i="1"/>
  <c r="Q663" i="1"/>
  <c r="Q655" i="1"/>
  <c r="Q639" i="1"/>
  <c r="Q631" i="1"/>
  <c r="Q623" i="1"/>
  <c r="Q607" i="1"/>
  <c r="Q599" i="1"/>
  <c r="Q591" i="1"/>
  <c r="Q575" i="1"/>
  <c r="Q567" i="1"/>
  <c r="Q559" i="1"/>
  <c r="Q535" i="1"/>
  <c r="Q527" i="1"/>
  <c r="Q519" i="1"/>
  <c r="Q503" i="1"/>
  <c r="Q495" i="1"/>
  <c r="Q391" i="1"/>
  <c r="Q359" i="1"/>
  <c r="Q327" i="1"/>
  <c r="Q295" i="1"/>
  <c r="Q287" i="1"/>
  <c r="Q255" i="1"/>
  <c r="Q223" i="1"/>
  <c r="Q191" i="1"/>
  <c r="Q183" i="1"/>
  <c r="Q151" i="1"/>
  <c r="Q370" i="1"/>
  <c r="Q362" i="1"/>
  <c r="Q354" i="1"/>
  <c r="Q346" i="1"/>
  <c r="Q338" i="1"/>
  <c r="Q330" i="1"/>
  <c r="Q322" i="1"/>
  <c r="Q314" i="1"/>
  <c r="Q306" i="1"/>
  <c r="Q298" i="1"/>
  <c r="Q290" i="1"/>
  <c r="Q282" i="1"/>
  <c r="Q274" i="1"/>
  <c r="Q266" i="1"/>
  <c r="Q258" i="1"/>
  <c r="Q250" i="1"/>
  <c r="Q242" i="1"/>
  <c r="Q234" i="1"/>
  <c r="Q226" i="1"/>
  <c r="Q218" i="1"/>
  <c r="Q210" i="1"/>
  <c r="Q202" i="1"/>
  <c r="Q194" i="1"/>
  <c r="Q186" i="1"/>
  <c r="Q178" i="1"/>
  <c r="Q170" i="1"/>
  <c r="Q162" i="1"/>
  <c r="Q154" i="1"/>
  <c r="Q146" i="1"/>
  <c r="Q138" i="1"/>
  <c r="Q130" i="1"/>
  <c r="Q122" i="1"/>
  <c r="Q114" i="1"/>
  <c r="Q106" i="1"/>
  <c r="Q98" i="1"/>
  <c r="Q90" i="1"/>
  <c r="Q82" i="1"/>
  <c r="Q74" i="1"/>
  <c r="Q66" i="1"/>
  <c r="Q58" i="1"/>
  <c r="Q50" i="1"/>
  <c r="Q42" i="1"/>
  <c r="Q34" i="1"/>
  <c r="Q26" i="1"/>
  <c r="Q18" i="1"/>
  <c r="Q10" i="1"/>
  <c r="Q2" i="1"/>
  <c r="Q89" i="1"/>
  <c r="Q81" i="1"/>
  <c r="Q73" i="1"/>
  <c r="Q57" i="1"/>
  <c r="Q41" i="1"/>
  <c r="Q25" i="1"/>
  <c r="Q9" i="1"/>
  <c r="Q487" i="1"/>
  <c r="Q471" i="1"/>
  <c r="Q463" i="1"/>
  <c r="Q455" i="1"/>
  <c r="Q431" i="1"/>
  <c r="Q423" i="1"/>
  <c r="Q415" i="1"/>
  <c r="Q399" i="1"/>
  <c r="Q383" i="1"/>
  <c r="Q367" i="1"/>
  <c r="Q351" i="1"/>
  <c r="Q335" i="1"/>
  <c r="Q319" i="1"/>
  <c r="Q311" i="1"/>
  <c r="Q303" i="1"/>
  <c r="Q279" i="1"/>
  <c r="Q271" i="1"/>
  <c r="Q263" i="1"/>
  <c r="Q247" i="1"/>
  <c r="Q239" i="1"/>
  <c r="Q231" i="1"/>
  <c r="Q215" i="1"/>
  <c r="Q207" i="1"/>
  <c r="Q199" i="1"/>
  <c r="Q175" i="1"/>
  <c r="Q167" i="1"/>
  <c r="Q159" i="1"/>
  <c r="Q143" i="1"/>
  <c r="Q127" i="1"/>
  <c r="Q95" i="1"/>
  <c r="Q63" i="1"/>
  <c r="Q55" i="1"/>
  <c r="Q23" i="1"/>
  <c r="Q7" i="1"/>
  <c r="Q111" i="1"/>
  <c r="Q79" i="1"/>
  <c r="Q47" i="1"/>
  <c r="Q15" i="1"/>
  <c r="Q110" i="1"/>
  <c r="Q78" i="1"/>
  <c r="Q46" i="1"/>
  <c r="Q14" i="1"/>
  <c r="Q1085" i="1"/>
  <c r="Q1077" i="1"/>
  <c r="Q1069" i="1"/>
  <c r="Q1061" i="1"/>
  <c r="Q1053" i="1"/>
  <c r="Q1045" i="1"/>
  <c r="Q1037" i="1"/>
  <c r="Q1029" i="1"/>
  <c r="Q1021" i="1"/>
  <c r="Q1013" i="1"/>
  <c r="Q1005" i="1"/>
  <c r="Q997" i="1"/>
  <c r="Q989" i="1"/>
  <c r="Q981" i="1"/>
  <c r="Q973" i="1"/>
  <c r="Q965" i="1"/>
  <c r="Q957" i="1"/>
  <c r="Q949" i="1"/>
  <c r="Q941" i="1"/>
  <c r="Q933" i="1"/>
  <c r="Q925" i="1"/>
  <c r="Q917" i="1"/>
  <c r="Q909" i="1"/>
  <c r="Q901" i="1"/>
  <c r="Q893" i="1"/>
  <c r="Q885" i="1"/>
  <c r="Q877" i="1"/>
  <c r="Q869" i="1"/>
  <c r="Q861" i="1"/>
  <c r="Q853" i="1"/>
  <c r="Q845" i="1"/>
  <c r="Q837" i="1"/>
  <c r="Q829" i="1"/>
  <c r="Q821" i="1"/>
  <c r="Q813" i="1"/>
  <c r="Q805" i="1"/>
  <c r="Q797" i="1"/>
  <c r="Q789" i="1"/>
  <c r="Q781" i="1"/>
  <c r="Q773" i="1"/>
  <c r="Q765" i="1"/>
  <c r="Q757" i="1"/>
  <c r="Q749" i="1"/>
  <c r="Q741" i="1"/>
  <c r="Q733" i="1"/>
  <c r="Q725" i="1"/>
  <c r="Q717" i="1"/>
  <c r="Q709" i="1"/>
  <c r="Q701" i="1"/>
  <c r="Q693" i="1"/>
  <c r="Q685" i="1"/>
  <c r="Q677" i="1"/>
  <c r="Q645" i="1"/>
  <c r="Q613" i="1"/>
  <c r="Q581" i="1"/>
  <c r="Q549" i="1"/>
  <c r="Q517" i="1"/>
  <c r="Q485" i="1"/>
  <c r="Q453" i="1"/>
  <c r="Q421" i="1"/>
  <c r="Q389" i="1"/>
  <c r="Q357" i="1"/>
  <c r="Q325" i="1"/>
  <c r="Q293" i="1"/>
  <c r="Q261" i="1"/>
  <c r="Q229" i="1"/>
  <c r="Q197" i="1"/>
  <c r="Q165" i="1"/>
  <c r="Q133" i="1"/>
  <c r="Q1076" i="1"/>
  <c r="Q1068" i="1"/>
  <c r="Q1060" i="1"/>
  <c r="Q1052" i="1"/>
  <c r="Q1044" i="1"/>
  <c r="Q1036" i="1"/>
  <c r="Q1028" i="1"/>
  <c r="Q1020" i="1"/>
  <c r="Q1012" i="1"/>
  <c r="Q1004" i="1"/>
  <c r="Q996" i="1"/>
  <c r="Q988" i="1"/>
  <c r="Q980" i="1"/>
  <c r="Q972" i="1"/>
  <c r="Q964" i="1"/>
  <c r="Q956" i="1"/>
  <c r="Q948" i="1"/>
  <c r="Q940" i="1"/>
  <c r="Q932" i="1"/>
  <c r="Q924" i="1"/>
  <c r="Q916" i="1"/>
  <c r="Q908" i="1"/>
  <c r="Q900" i="1"/>
  <c r="Q892" i="1"/>
  <c r="Q884" i="1"/>
  <c r="Q876" i="1"/>
  <c r="Q868" i="1"/>
  <c r="Q860" i="1"/>
  <c r="Q852" i="1"/>
  <c r="Q844" i="1"/>
  <c r="Q836" i="1"/>
  <c r="Q828" i="1"/>
  <c r="Q820" i="1"/>
  <c r="Q812" i="1"/>
  <c r="Q804" i="1"/>
  <c r="Q796" i="1"/>
  <c r="Q788" i="1"/>
  <c r="Q780" i="1"/>
  <c r="Q772" i="1"/>
  <c r="Q764" i="1"/>
  <c r="Q756" i="1"/>
  <c r="Q748" i="1"/>
  <c r="Q740" i="1"/>
  <c r="Q732" i="1"/>
  <c r="Q724" i="1"/>
  <c r="Q716" i="1"/>
  <c r="Q708" i="1"/>
  <c r="Q700" i="1"/>
  <c r="Q692" i="1"/>
  <c r="Q684" i="1"/>
  <c r="Q676" i="1"/>
  <c r="Q668" i="1"/>
  <c r="Q644" i="1"/>
  <c r="Q636" i="1"/>
  <c r="Q612" i="1"/>
  <c r="Q604" i="1"/>
  <c r="Q580" i="1"/>
  <c r="Q572" i="1"/>
  <c r="Q548" i="1"/>
  <c r="Q540" i="1"/>
  <c r="Q516" i="1"/>
  <c r="Q508" i="1"/>
  <c r="Q484" i="1"/>
  <c r="Q476" i="1"/>
  <c r="Q452" i="1"/>
  <c r="Q444" i="1"/>
  <c r="Q420" i="1"/>
  <c r="Q412" i="1"/>
  <c r="Q388" i="1"/>
  <c r="Q380" i="1"/>
  <c r="Q356" i="1"/>
  <c r="Q348" i="1"/>
  <c r="Q324" i="1"/>
  <c r="Q316" i="1"/>
  <c r="Q292" i="1"/>
  <c r="Q284" i="1"/>
  <c r="Q260" i="1"/>
  <c r="Q252" i="1"/>
  <c r="Q228" i="1"/>
  <c r="Q220" i="1"/>
  <c r="Q196" i="1"/>
  <c r="Q188" i="1"/>
  <c r="Q164" i="1"/>
  <c r="Q156" i="1"/>
  <c r="Q132" i="1"/>
  <c r="Q124" i="1"/>
  <c r="Q100" i="1"/>
  <c r="Q92" i="1"/>
  <c r="Q68" i="1"/>
  <c r="Q60" i="1"/>
  <c r="Q36" i="1"/>
  <c r="Q28" i="1"/>
  <c r="Q4" i="1"/>
</calcChain>
</file>

<file path=xl/sharedStrings.xml><?xml version="1.0" encoding="utf-8"?>
<sst xmlns="http://schemas.openxmlformats.org/spreadsheetml/2006/main" count="25634" uniqueCount="17276">
  <si>
    <t>Asset_ID</t>
  </si>
  <si>
    <t>Game_type</t>
  </si>
  <si>
    <t>RPSF_Utilization</t>
  </si>
  <si>
    <t>Risk_Score(1-10)</t>
  </si>
  <si>
    <t>Recommended_Action</t>
  </si>
  <si>
    <t>Date</t>
  </si>
  <si>
    <t xml:space="preserve">Department </t>
  </si>
  <si>
    <t>Gaming - Electronic</t>
  </si>
  <si>
    <t>Gaming - Bingo</t>
  </si>
  <si>
    <t>F&amp;B / Kitchen</t>
  </si>
  <si>
    <t>Entertainment</t>
  </si>
  <si>
    <t>Charitable Gaming</t>
  </si>
  <si>
    <t>Guest &amp; Security</t>
  </si>
  <si>
    <t>ENT-1001</t>
  </si>
  <si>
    <t>NORTH_ZONE</t>
  </si>
  <si>
    <t>RETAIL_SQUARE</t>
  </si>
  <si>
    <t>STAGE_EAST</t>
  </si>
  <si>
    <t>WEST_ANNEX</t>
  </si>
  <si>
    <t>CENTRAL_HUB</t>
  </si>
  <si>
    <t>SLOT_MECHANICAL</t>
  </si>
  <si>
    <t>QUICK_SERVICE</t>
  </si>
  <si>
    <t>AUDIO_VISUAL</t>
  </si>
  <si>
    <t>BREAK_OPEN</t>
  </si>
  <si>
    <t>KIOSK_SYSTEM</t>
  </si>
  <si>
    <t>Game_Name</t>
  </si>
  <si>
    <t>Department</t>
  </si>
  <si>
    <t xml:space="preserve">Location </t>
  </si>
  <si>
    <t>Manifactor</t>
  </si>
  <si>
    <t>EGM-SL-001</t>
  </si>
  <si>
    <t>EGM-SL-002</t>
  </si>
  <si>
    <t>EGM-SL-003</t>
  </si>
  <si>
    <t>EGM-SL-004</t>
  </si>
  <si>
    <t>EGM-SL-005</t>
  </si>
  <si>
    <t>EGM-SL-006</t>
  </si>
  <si>
    <t>EGM-SL-007</t>
  </si>
  <si>
    <t>EGM-SL-008</t>
  </si>
  <si>
    <t>EGM-SL-009</t>
  </si>
  <si>
    <t>EGM-SL-010</t>
  </si>
  <si>
    <t>EGM-SL-011</t>
  </si>
  <si>
    <t>EGM-SL-012</t>
  </si>
  <si>
    <t>EGM-SL-013</t>
  </si>
  <si>
    <t>EGM-SL-014</t>
  </si>
  <si>
    <t>EGM-SL-015</t>
  </si>
  <si>
    <t>EGM-SL-016</t>
  </si>
  <si>
    <t>EGM-SL-017</t>
  </si>
  <si>
    <t>EGM-SL-018</t>
  </si>
  <si>
    <t>EGM-SL-019</t>
  </si>
  <si>
    <t>EGM-SL-020</t>
  </si>
  <si>
    <t>EGM-SL-021</t>
  </si>
  <si>
    <t>EGM-SL-022</t>
  </si>
  <si>
    <t>EGM-SL-023</t>
  </si>
  <si>
    <t>EGM-SL-024</t>
  </si>
  <si>
    <t>EGM-SL-025</t>
  </si>
  <si>
    <t>EGM-SL-026</t>
  </si>
  <si>
    <t>EGM-SL-027</t>
  </si>
  <si>
    <t>EGM-SL-028</t>
  </si>
  <si>
    <t>EGM-SL-029</t>
  </si>
  <si>
    <t>EGM-SL-030</t>
  </si>
  <si>
    <t>EGM-SL-031</t>
  </si>
  <si>
    <t>EGM-SL-032</t>
  </si>
  <si>
    <t>EGM-SL-033</t>
  </si>
  <si>
    <t>EGM-SL-034</t>
  </si>
  <si>
    <t>EGM-SL-035</t>
  </si>
  <si>
    <t>EGM-SL-036</t>
  </si>
  <si>
    <t>EGM-SL-037</t>
  </si>
  <si>
    <t>EGM-SL-038</t>
  </si>
  <si>
    <t>EGM-SL-039</t>
  </si>
  <si>
    <t>EGM-SL-040</t>
  </si>
  <si>
    <t>EGM-SL-041</t>
  </si>
  <si>
    <t>EGM-SL-042</t>
  </si>
  <si>
    <t>EGM-SL-043</t>
  </si>
  <si>
    <t>EGM-SL-044</t>
  </si>
  <si>
    <t>EGM-SL-045</t>
  </si>
  <si>
    <t>BGO-GK-001</t>
  </si>
  <si>
    <t>BGO-RC-001</t>
  </si>
  <si>
    <t>BGO-HJ-001</t>
  </si>
  <si>
    <t>BGO-DA-001</t>
  </si>
  <si>
    <t>BGO-TP-001</t>
  </si>
  <si>
    <t>BGO-GB-001</t>
  </si>
  <si>
    <t>BGO-BB-001</t>
  </si>
  <si>
    <t>BGO-AG-001</t>
  </si>
  <si>
    <t>BGO-RG-001</t>
  </si>
  <si>
    <t>BGO-RG-002</t>
  </si>
  <si>
    <t>FBK-PS-001</t>
  </si>
  <si>
    <t>CHG-PT-001</t>
  </si>
  <si>
    <t>CHG-PT-002</t>
  </si>
  <si>
    <t>CHG-PT-003</t>
  </si>
  <si>
    <t>CHG-PT-004</t>
  </si>
  <si>
    <t>CHG-PT-005</t>
  </si>
  <si>
    <t>CHG-PT-006</t>
  </si>
  <si>
    <t>CHG-PT-007</t>
  </si>
  <si>
    <t>CHG-PT-008</t>
  </si>
  <si>
    <t>CHG-PT-009</t>
  </si>
  <si>
    <t>GSS-KI-001</t>
  </si>
  <si>
    <t>GSS-KI-002</t>
  </si>
  <si>
    <t>Wheel of Fortune</t>
  </si>
  <si>
    <t>Cash Eruption</t>
  </si>
  <si>
    <t>Dancing Drums</t>
  </si>
  <si>
    <t>Coin Combo Mouse</t>
  </si>
  <si>
    <t>Coin Combo Cow</t>
  </si>
  <si>
    <t>Ultra Hot</t>
  </si>
  <si>
    <t>Drop Lock</t>
  </si>
  <si>
    <t>Hot Hit</t>
  </si>
  <si>
    <t>Samurai 888</t>
  </si>
  <si>
    <t>Kraken Unleashed</t>
  </si>
  <si>
    <t>Huff N More Puff</t>
  </si>
  <si>
    <t>Dancing Drums Explosion</t>
  </si>
  <si>
    <t>Egyptian Link</t>
  </si>
  <si>
    <t>Pirate Link</t>
  </si>
  <si>
    <t>Mystery of the Lamp</t>
  </si>
  <si>
    <t>Prosperity Link</t>
  </si>
  <si>
    <t>King/Queen of Olympus</t>
  </si>
  <si>
    <t>Gold Fish Feeding Time</t>
  </si>
  <si>
    <t>Dancing Drums Golden Drums</t>
  </si>
  <si>
    <t>Island Rising Sunset Shore</t>
  </si>
  <si>
    <t>Samurai 888 Spin</t>
  </si>
  <si>
    <t>Bengal Eyes</t>
  </si>
  <si>
    <t>Burning Love</t>
  </si>
  <si>
    <t>Da Vinci Diamonds</t>
  </si>
  <si>
    <t>Double Chili Mania</t>
  </si>
  <si>
    <t>Dragons vs Pandas</t>
  </si>
  <si>
    <t>Drop &amp; Lock That's Bananas</t>
  </si>
  <si>
    <t>Dynamite Diamonds</t>
  </si>
  <si>
    <t>Fiesta Grande</t>
  </si>
  <si>
    <t>Fortune Charm</t>
  </si>
  <si>
    <t>Gold Bar 7s</t>
  </si>
  <si>
    <t>Golden Goddess</t>
  </si>
  <si>
    <t>Golden Rooster</t>
  </si>
  <si>
    <t>Heidi's Bier Haus</t>
  </si>
  <si>
    <t>Hot N Saucy</t>
  </si>
  <si>
    <t>Majestic Stallion</t>
  </si>
  <si>
    <t>Mistress of Egypt</t>
  </si>
  <si>
    <t>Pin Ball</t>
  </si>
  <si>
    <t>Quick Hit Platinum</t>
  </si>
  <si>
    <t>Red Hot Tamales</t>
  </si>
  <si>
    <t>Rich Little Piggies</t>
  </si>
  <si>
    <t>Siberian Storm</t>
  </si>
  <si>
    <t>Solar Disc</t>
  </si>
  <si>
    <t>Stinkin Rich</t>
  </si>
  <si>
    <t>Twin Strike</t>
  </si>
  <si>
    <t>Wolf Run Gold</t>
  </si>
  <si>
    <t>Gecko Package</t>
  </si>
  <si>
    <t>Rama Champagne</t>
  </si>
  <si>
    <t>Heart Jackpot</t>
  </si>
  <si>
    <t>Double Action</t>
  </si>
  <si>
    <t>Toonie Pot</t>
  </si>
  <si>
    <t>Gumball</t>
  </si>
  <si>
    <t>Betty Biker</t>
  </si>
  <si>
    <t>Angel 8</t>
  </si>
  <si>
    <t>Regular Games 2-Strip</t>
  </si>
  <si>
    <t>Regular Games 3-Strip</t>
  </si>
  <si>
    <t>Toast POS</t>
  </si>
  <si>
    <t>Stage Audio Visual</t>
  </si>
  <si>
    <t>Pull-Tab Machine</t>
  </si>
  <si>
    <t>Rama Champagne Strip</t>
  </si>
  <si>
    <t>Heart Jackpot Strip</t>
  </si>
  <si>
    <t>Double Action Book</t>
  </si>
  <si>
    <t>Toonie Pot Card</t>
  </si>
  <si>
    <t>Angel 8 Card</t>
  </si>
  <si>
    <t>Gumball Strip</t>
  </si>
  <si>
    <t>Betty Biker Strip</t>
  </si>
  <si>
    <t>Wild Ball Monday</t>
  </si>
  <si>
    <t>Loyalty Kiosk</t>
  </si>
  <si>
    <t>Security System</t>
  </si>
  <si>
    <t>SOUTH_ZONE</t>
  </si>
  <si>
    <t>EAST_ZONE</t>
  </si>
  <si>
    <t>WEST_ZONE</t>
  </si>
  <si>
    <t>BINGO_HALL</t>
  </si>
  <si>
    <t>IGT</t>
  </si>
  <si>
    <t>SG</t>
  </si>
  <si>
    <t>AGS</t>
  </si>
  <si>
    <t>Bally</t>
  </si>
  <si>
    <t>Konami</t>
  </si>
  <si>
    <t>Aristocrat</t>
  </si>
  <si>
    <t>Unknown</t>
  </si>
  <si>
    <t>WMS</t>
  </si>
  <si>
    <t>Toast</t>
  </si>
  <si>
    <t>In-House</t>
  </si>
  <si>
    <t>OLG</t>
  </si>
  <si>
    <t>Everi</t>
  </si>
  <si>
    <t>GSS-KI-003</t>
  </si>
  <si>
    <t>SLOT_PROGRESSIVE</t>
  </si>
  <si>
    <t>BINGO_SESSION</t>
  </si>
  <si>
    <t>BINGO_STRIP</t>
  </si>
  <si>
    <t>BINGO_BOOK</t>
  </si>
  <si>
    <t>BINGO_COIN</t>
  </si>
  <si>
    <t>BINGO_CARD</t>
  </si>
  <si>
    <t>Monitor</t>
  </si>
  <si>
    <t>Optimize</t>
  </si>
  <si>
    <t>Rotate</t>
  </si>
  <si>
    <t>Upgrade</t>
  </si>
  <si>
    <t>Replace</t>
  </si>
  <si>
    <t>Feature</t>
  </si>
  <si>
    <t>Rama</t>
  </si>
  <si>
    <t>Delta</t>
  </si>
  <si>
    <t>Fallsview</t>
  </si>
  <si>
    <t xml:space="preserve">Rama_Risk_level </t>
  </si>
  <si>
    <t>Retention_Leak</t>
  </si>
  <si>
    <t>Coffee / Beverage Policy</t>
  </si>
  <si>
    <t>Food / Dining Strategy</t>
  </si>
  <si>
    <t>Promotions / Hooks</t>
  </si>
  <si>
    <t>Loyalty Program</t>
  </si>
  <si>
    <t>Jackpot Strategy</t>
  </si>
  <si>
    <t>Charity / Brand Mandate</t>
  </si>
  <si>
    <t>Atmosphere / Experience</t>
  </si>
  <si>
    <t>Machine Variety</t>
  </si>
  <si>
    <t>$5 Member Meals / $8.85 Non-Member</t>
  </si>
  <si>
    <t>1/2 Price Wings (Thu) / 2-for-1 Margaritas</t>
  </si>
  <si>
    <t>Standard Membership Card</t>
  </si>
  <si>
    <t>$90K+ Wheel of Fortune</t>
  </si>
  <si>
    <t>Funds 140+ Local Charities / 55-45 OLG Split</t>
  </si>
  <si>
    <t>Community / Friendly / Local Feel</t>
  </si>
  <si>
    <t>Static Layout / Repetitive Selection Noted</t>
  </si>
  <si>
    <t>Free Early Bird (9am-12pm) / Breakfast Bingo</t>
  </si>
  <si>
    <t>Session-based Incentives / Breakfast Bingo Packages</t>
  </si>
  <si>
    <t>Delta Rewards Program / Breakfast Bingo Bonus</t>
  </si>
  <si>
    <t>Delta Rewards Multi-Tier Program</t>
  </si>
  <si>
    <t>Slightly More Polished / Still Community Feel</t>
  </si>
  <si>
    <t>Regularly Rotated Floor / Varied Game Mix</t>
  </si>
  <si>
    <t>Free Self-Serve Stations 24/7</t>
  </si>
  <si>
    <t>$14.99 Play &amp; Dine Buffets / Premium Dining</t>
  </si>
  <si>
    <t>Spin Frenzy Events / Staycation Deals</t>
  </si>
  <si>
    <t>High-End Loyalty Tiers / Comp Rooms</t>
  </si>
  <si>
    <t>Mega Progressive Jackpots + Frequent Payouts</t>
  </si>
  <si>
    <t>Corporate Shareholders / Provincial ROI</t>
  </si>
  <si>
    <t>High-Energy / Anonymous / Resort Feel</t>
  </si>
  <si>
    <t>Constantly Refreshed Floor / New Titles Monthly</t>
  </si>
  <si>
    <t>Rama loses 30-60 mins play time per guest</t>
  </si>
  <si>
    <t>Rama wins on price but loses on experience</t>
  </si>
  <si>
    <t>Rama relies on food / Rivals rely on grand prizes</t>
  </si>
  <si>
    <t>Delta sunk cost psychology keeps players longer</t>
  </si>
  <si>
    <t>Delta daily wins keep spirits high vs Rama big one</t>
  </si>
  <si>
    <t>Rama must be 10% more efficient than commercial rivals</t>
  </si>
  <si>
    <t>Service excellence must compensate for fewer luxury perks</t>
  </si>
  <si>
    <t>HIGH</t>
  </si>
  <si>
    <t>MEDIUM</t>
  </si>
  <si>
    <t>CRITICAL</t>
  </si>
  <si>
    <t>Cross-verify meal receipts against Player Card activity</t>
  </si>
  <si>
    <t>Add session-based reward tier to compete with Delta Rewards</t>
  </si>
  <si>
    <t>Model a basic 3-tier loyalty structure tied to Coin-In</t>
  </si>
  <si>
    <t>Add high-frequency small jackpot sessions alongside Wheel of Fortune</t>
  </si>
  <si>
    <t>Frame all changes as Maximizing Dispensable Net Revenue for charity partners</t>
  </si>
  <si>
    <t>Implement quarterly floor rotation based on RPSF data from Sheet 1</t>
  </si>
  <si>
    <t>$2.00 Paid Revenue Item</t>
  </si>
  <si>
    <t>Multiple $1,000 + Session Jackpots Daily</t>
  </si>
  <si>
    <t>Supports 90 + Charities Per Site</t>
  </si>
  <si>
    <t>Repetitive selection drives churn  customer feedback explicit</t>
  </si>
  <si>
    <t>Train staff as retention asset  friendly service equals longer stays</t>
  </si>
  <si>
    <t>Adopt Delta Early Bird + offset via spirits price + $0.50</t>
  </si>
  <si>
    <t>Simulation_Metric</t>
  </si>
  <si>
    <t>Tag</t>
  </si>
  <si>
    <t>Pre_Clone_Current_State</t>
  </si>
  <si>
    <t>Financial_Variance</t>
  </si>
  <si>
    <t>Impact_Analysis</t>
  </si>
  <si>
    <t>Charity_Impact</t>
  </si>
  <si>
    <t>Post_Clone_Stimulated_State</t>
  </si>
  <si>
    <t>Recommended_Direction</t>
  </si>
  <si>
    <t>Coffee Revenue</t>
  </si>
  <si>
    <t>Alcohol / Wing Revenue</t>
  </si>
  <si>
    <t>Avg Player Stay Time</t>
  </si>
  <si>
    <t>Total Coin-In Revenue</t>
  </si>
  <si>
    <t>Daily Charity Net Payout</t>
  </si>
  <si>
    <t>Player Sentiment</t>
  </si>
  <si>
    <t>Morning Traffic</t>
  </si>
  <si>
    <t>Morning Coin-In</t>
  </si>
  <si>
    <t>Coffee Cost</t>
  </si>
  <si>
    <t>Net Daily Delta</t>
  </si>
  <si>
    <t>COFFEE_SUBSIDY_BURN</t>
  </si>
  <si>
    <t>LUXURY_OFFSET_GAIN</t>
  </si>
  <si>
    <t>RETENTION_TIME_MINS</t>
  </si>
  <si>
    <t>STIM_REVENUE_DELTA</t>
  </si>
  <si>
    <t>NET_CHARITY_IMPACT</t>
  </si>
  <si>
    <t>SENTIMENT_SCORE</t>
  </si>
  <si>
    <t>MORNING_TRAFFIC_LIFT</t>
  </si>
  <si>
    <t>MORNING_COIN_IN</t>
  </si>
  <si>
    <t>COFFEE_COST_DAILY</t>
  </si>
  <si>
    <t>NET_DAILY_DELTA</t>
  </si>
  <si>
    <t>$400/Day</t>
  </si>
  <si>
    <t>$1,200/Day</t>
  </si>
  <si>
    <t>2.5 Hours</t>
  </si>
  <si>
    <t>$50,000/Day</t>
  </si>
  <si>
    <t>$10,000/Day</t>
  </si>
  <si>
    <t>Nickeled and Dimed</t>
  </si>
  <si>
    <t>45 Players (Avg)</t>
  </si>
  <si>
    <t>$3,200/Day</t>
  </si>
  <si>
    <t>$90 Profit</t>
  </si>
  <si>
    <t>Baseline</t>
  </si>
  <si>
    <t>$0 (9am-12pm Free)</t>
  </si>
  <si>
    <t>$1,450/Day</t>
  </si>
  <si>
    <t>3.4 Hours</t>
  </si>
  <si>
    <t>$68,000/Day</t>
  </si>
  <si>
    <t>$11,400/Day</t>
  </si>
  <si>
    <t>Best Value in Ontario</t>
  </si>
  <si>
    <t>72 Players (Avg)</t>
  </si>
  <si>
    <t>$5,100/Day</t>
  </si>
  <si>
    <t>$25 Expense</t>
  </si>
  <si>
    <t>-$400 (Managed Expense)</t>
  </si>
  <si>
    <t>+$250 (Subsidized by +$0.50 price hike)</t>
  </si>
  <si>
    <t>+36% Time-on-Machine</t>
  </si>
  <si>
    <t>+$18,000 Extra Gaming Revenue</t>
  </si>
  <si>
    <t>+$1,400 More for Charities</t>
  </si>
  <si>
    <t>Churn Risk Reduced</t>
  </si>
  <si>
    <t>+60% Traffic Increase</t>
  </si>
  <si>
    <t>+$1,900/Day</t>
  </si>
  <si>
    <t>-$115 Direct Coffee Loss</t>
  </si>
  <si>
    <t>+$1,785 Net Gain</t>
  </si>
  <si>
    <t>Direct revenue loss offset by retention gain</t>
  </si>
  <si>
    <t>Alcohol price increase covers free coffee cost</t>
  </si>
  <si>
    <t>Players stay longer generating more Coin-In</t>
  </si>
  <si>
    <t>Extra gaming time drives total revenue increase</t>
  </si>
  <si>
    <t>Charity pool grows despite giving coffee away</t>
  </si>
  <si>
    <t>Players feel valued and stay longer</t>
  </si>
  <si>
    <t>Morning dead zone becomes profitable session</t>
  </si>
  <si>
    <t>Slow morning traffic converts to active floor</t>
  </si>
  <si>
    <t>Small expense pays for itself 17x over</t>
  </si>
  <si>
    <t>Free coffee strategy is net positive overall</t>
  </si>
  <si>
    <t>Reduces churn protecting total charity pool</t>
  </si>
  <si>
    <t>Offset gain keeps charity split intact</t>
  </si>
  <si>
    <t>Longer stays increase total Coin-In for charities</t>
  </si>
  <si>
    <t>18K extra daily revenue increases charity payout</t>
  </si>
  <si>
    <t>14% boost in daily funds for 140+ local charities</t>
  </si>
  <si>
    <t>Positive sentiment drives repeat visits and donations</t>
  </si>
  <si>
    <t>Morning traffic increase adds to daily charity pool</t>
  </si>
  <si>
    <t>Extra $1,900 morning revenue flows into charity split</t>
  </si>
  <si>
    <t>Negligible cost compared to charity revenue gained</t>
  </si>
  <si>
    <t>Net positive impact on all 140+ charity partners</t>
  </si>
  <si>
    <t>EGM-SL-046</t>
  </si>
  <si>
    <t>EGM-SL-047</t>
  </si>
  <si>
    <t>EGM-SL-048</t>
  </si>
  <si>
    <t>EGM-SL-049</t>
  </si>
  <si>
    <t>EGM-SL-050</t>
  </si>
  <si>
    <t>EGM-SL-051</t>
  </si>
  <si>
    <t>EGM-SL-052</t>
  </si>
  <si>
    <t>EGM-SL-053</t>
  </si>
  <si>
    <t>EGM-SL-054</t>
  </si>
  <si>
    <t>EGM-SL-055</t>
  </si>
  <si>
    <t>EGM-SL-056</t>
  </si>
  <si>
    <t>EGM-SL-057</t>
  </si>
  <si>
    <t>EGM-SL-058</t>
  </si>
  <si>
    <t>EGM-SL-059</t>
  </si>
  <si>
    <t>EGM-SL-060</t>
  </si>
  <si>
    <t>EGM-SL-061</t>
  </si>
  <si>
    <t>EGM-SL-062</t>
  </si>
  <si>
    <t>EGM-SL-063</t>
  </si>
  <si>
    <t>EGM-SL-064</t>
  </si>
  <si>
    <t>EGM-SL-065</t>
  </si>
  <si>
    <t>EGM-SL-066</t>
  </si>
  <si>
    <t>EGM-SL-067</t>
  </si>
  <si>
    <t>EGM-SL-068</t>
  </si>
  <si>
    <t>EGM-SL-069</t>
  </si>
  <si>
    <t>EGM-SL-070</t>
  </si>
  <si>
    <t>EGM-SL-071</t>
  </si>
  <si>
    <t>EGM-SL-072</t>
  </si>
  <si>
    <t>EGM-SL-073</t>
  </si>
  <si>
    <t>EGM-SL-074</t>
  </si>
  <si>
    <t>EGM-SL-075</t>
  </si>
  <si>
    <t>EGM-SL-076</t>
  </si>
  <si>
    <t>EGM-SL-077</t>
  </si>
  <si>
    <t>EGM-SL-078</t>
  </si>
  <si>
    <t>EGM-SL-079</t>
  </si>
  <si>
    <t>EGM-SL-080</t>
  </si>
  <si>
    <t>EGM-SL-081</t>
  </si>
  <si>
    <t>EGM-SL-082</t>
  </si>
  <si>
    <t>EGM-SL-083</t>
  </si>
  <si>
    <t>EGM-SL-084</t>
  </si>
  <si>
    <t>EGM-SL-085</t>
  </si>
  <si>
    <t>EGM-SL-086</t>
  </si>
  <si>
    <t>EGM-SL-087</t>
  </si>
  <si>
    <t>EGM-SL-088</t>
  </si>
  <si>
    <t>EGM-SL-089</t>
  </si>
  <si>
    <t>EGM-SL-090</t>
  </si>
  <si>
    <t>BGO-GK-002</t>
  </si>
  <si>
    <t>BGO-RC-002</t>
  </si>
  <si>
    <t>BGO-HJ-002</t>
  </si>
  <si>
    <t>BGO-DA-002</t>
  </si>
  <si>
    <t>BGO-TP-002</t>
  </si>
  <si>
    <t>BGO-GB-002</t>
  </si>
  <si>
    <t>BGO-BB-002</t>
  </si>
  <si>
    <t>BGO-AG-002</t>
  </si>
  <si>
    <t>BGO-RG-003</t>
  </si>
  <si>
    <t>BGO-RG-004</t>
  </si>
  <si>
    <t>FBK-PS-002</t>
  </si>
  <si>
    <t>ENT-1002</t>
  </si>
  <si>
    <t>CHG-PT-010</t>
  </si>
  <si>
    <t>CHG-PT-011</t>
  </si>
  <si>
    <t>CHG-PT-012</t>
  </si>
  <si>
    <t>CHG-PT-013</t>
  </si>
  <si>
    <t>CHG-PT-014</t>
  </si>
  <si>
    <t>CHG-PT-015</t>
  </si>
  <si>
    <t>CHG-PT-016</t>
  </si>
  <si>
    <t>CHG-PT-017</t>
  </si>
  <si>
    <t>CHG-PT-018</t>
  </si>
  <si>
    <t>GSS-KI-004</t>
  </si>
  <si>
    <t>GSS-KI-005</t>
  </si>
  <si>
    <t>GSS-KI-006</t>
  </si>
  <si>
    <t>EGM-SL-091</t>
  </si>
  <si>
    <t>EGM-SL-092</t>
  </si>
  <si>
    <t>EGM-SL-093</t>
  </si>
  <si>
    <t>EGM-SL-094</t>
  </si>
  <si>
    <t>EGM-SL-095</t>
  </si>
  <si>
    <t>EGM-SL-096</t>
  </si>
  <si>
    <t>EGM-SL-097</t>
  </si>
  <si>
    <t>EGM-SL-098</t>
  </si>
  <si>
    <t>EGM-SL-099</t>
  </si>
  <si>
    <t>EGM-SL-100</t>
  </si>
  <si>
    <t>EGM-SL-101</t>
  </si>
  <si>
    <t>EGM-SL-102</t>
  </si>
  <si>
    <t>EGM-SL-103</t>
  </si>
  <si>
    <t>EGM-SL-104</t>
  </si>
  <si>
    <t>EGM-SL-105</t>
  </si>
  <si>
    <t>EGM-SL-106</t>
  </si>
  <si>
    <t>EGM-SL-107</t>
  </si>
  <si>
    <t>EGM-SL-108</t>
  </si>
  <si>
    <t>EGM-SL-109</t>
  </si>
  <si>
    <t>EGM-SL-110</t>
  </si>
  <si>
    <t>EGM-SL-111</t>
  </si>
  <si>
    <t>EGM-SL-112</t>
  </si>
  <si>
    <t>EGM-SL-113</t>
  </si>
  <si>
    <t>EGM-SL-114</t>
  </si>
  <si>
    <t>EGM-SL-115</t>
  </si>
  <si>
    <t>EGM-SL-116</t>
  </si>
  <si>
    <t>EGM-SL-117</t>
  </si>
  <si>
    <t>EGM-SL-118</t>
  </si>
  <si>
    <t>EGM-SL-119</t>
  </si>
  <si>
    <t>EGM-SL-120</t>
  </si>
  <si>
    <t>EGM-SL-121</t>
  </si>
  <si>
    <t>EGM-SL-122</t>
  </si>
  <si>
    <t>EGM-SL-123</t>
  </si>
  <si>
    <t>EGM-SL-124</t>
  </si>
  <si>
    <t>EGM-SL-125</t>
  </si>
  <si>
    <t>EGM-SL-126</t>
  </si>
  <si>
    <t>EGM-SL-127</t>
  </si>
  <si>
    <t>EGM-SL-128</t>
  </si>
  <si>
    <t>EGM-SL-129</t>
  </si>
  <si>
    <t>EGM-SL-130</t>
  </si>
  <si>
    <t>EGM-SL-131</t>
  </si>
  <si>
    <t>EGM-SL-132</t>
  </si>
  <si>
    <t>EGM-SL-133</t>
  </si>
  <si>
    <t>EGM-SL-134</t>
  </si>
  <si>
    <t>EGM-SL-135</t>
  </si>
  <si>
    <t>BGO-GK-003</t>
  </si>
  <si>
    <t>BGO-RC-003</t>
  </si>
  <si>
    <t>BGO-HJ-003</t>
  </si>
  <si>
    <t>BGO-DA-003</t>
  </si>
  <si>
    <t>BGO-TP-003</t>
  </si>
  <si>
    <t>BGO-GB-003</t>
  </si>
  <si>
    <t>BGO-BB-003</t>
  </si>
  <si>
    <t>BGO-AG-003</t>
  </si>
  <si>
    <t>BGO-RG-005</t>
  </si>
  <si>
    <t>BGO-RG-006</t>
  </si>
  <si>
    <t>FBK-PS-003</t>
  </si>
  <si>
    <t>ENT-1003</t>
  </si>
  <si>
    <t>CHG-PT-019</t>
  </si>
  <si>
    <t>CHG-PT-020</t>
  </si>
  <si>
    <t>CHG-PT-021</t>
  </si>
  <si>
    <t>CHG-PT-022</t>
  </si>
  <si>
    <t>CHG-PT-023</t>
  </si>
  <si>
    <t>CHG-PT-024</t>
  </si>
  <si>
    <t>CHG-PT-025</t>
  </si>
  <si>
    <t>CHG-PT-026</t>
  </si>
  <si>
    <t>CHG-PT-027</t>
  </si>
  <si>
    <t>GSS-KI-007</t>
  </si>
  <si>
    <t>GSS-KI-008</t>
  </si>
  <si>
    <t>GSS-KI-009</t>
  </si>
  <si>
    <t>EGM-SL-136</t>
  </si>
  <si>
    <t>EGM-SL-137</t>
  </si>
  <si>
    <t>EGM-SL-138</t>
  </si>
  <si>
    <t>EGM-SL-139</t>
  </si>
  <si>
    <t>EGM-SL-140</t>
  </si>
  <si>
    <t>EGM-SL-141</t>
  </si>
  <si>
    <t>EGM-SL-142</t>
  </si>
  <si>
    <t>EGM-SL-143</t>
  </si>
  <si>
    <t>EGM-SL-144</t>
  </si>
  <si>
    <t>EGM-SL-145</t>
  </si>
  <si>
    <t>EGM-SL-146</t>
  </si>
  <si>
    <t>EGM-SL-147</t>
  </si>
  <si>
    <t>EGM-SL-148</t>
  </si>
  <si>
    <t>EGM-SL-149</t>
  </si>
  <si>
    <t>EGM-SL-150</t>
  </si>
  <si>
    <t>EGM-SL-151</t>
  </si>
  <si>
    <t>EGM-SL-152</t>
  </si>
  <si>
    <t>EGM-SL-153</t>
  </si>
  <si>
    <t>EGM-SL-154</t>
  </si>
  <si>
    <t>EGM-SL-155</t>
  </si>
  <si>
    <t>EGM-SL-156</t>
  </si>
  <si>
    <t>EGM-SL-157</t>
  </si>
  <si>
    <t>EGM-SL-158</t>
  </si>
  <si>
    <t>EGM-SL-159</t>
  </si>
  <si>
    <t>EGM-SL-160</t>
  </si>
  <si>
    <t>EGM-SL-161</t>
  </si>
  <si>
    <t>EGM-SL-162</t>
  </si>
  <si>
    <t>EGM-SL-163</t>
  </si>
  <si>
    <t>EGM-SL-164</t>
  </si>
  <si>
    <t>EGM-SL-165</t>
  </si>
  <si>
    <t>EGM-SL-166</t>
  </si>
  <si>
    <t>EGM-SL-167</t>
  </si>
  <si>
    <t>EGM-SL-168</t>
  </si>
  <si>
    <t>EGM-SL-169</t>
  </si>
  <si>
    <t>EGM-SL-170</t>
  </si>
  <si>
    <t>EGM-SL-171</t>
  </si>
  <si>
    <t>EGM-SL-172</t>
  </si>
  <si>
    <t>EGM-SL-173</t>
  </si>
  <si>
    <t>EGM-SL-174</t>
  </si>
  <si>
    <t>EGM-SL-175</t>
  </si>
  <si>
    <t>EGM-SL-176</t>
  </si>
  <si>
    <t>EGM-SL-177</t>
  </si>
  <si>
    <t>EGM-SL-178</t>
  </si>
  <si>
    <t>EGM-SL-179</t>
  </si>
  <si>
    <t>EGM-SL-180</t>
  </si>
  <si>
    <t>BGO-GK-004</t>
  </si>
  <si>
    <t>BGO-RC-004</t>
  </si>
  <si>
    <t>BGO-HJ-004</t>
  </si>
  <si>
    <t>BGO-DA-004</t>
  </si>
  <si>
    <t>BGO-TP-004</t>
  </si>
  <si>
    <t>BGO-GB-004</t>
  </si>
  <si>
    <t>BGO-BB-004</t>
  </si>
  <si>
    <t>BGO-AG-004</t>
  </si>
  <si>
    <t>BGO-RG-007</t>
  </si>
  <si>
    <t>BGO-RG-008</t>
  </si>
  <si>
    <t>FBK-PS-004</t>
  </si>
  <si>
    <t>ENT-1004</t>
  </si>
  <si>
    <t>CHG-PT-028</t>
  </si>
  <si>
    <t>CHG-PT-029</t>
  </si>
  <si>
    <t>CHG-PT-030</t>
  </si>
  <si>
    <t>CHG-PT-031</t>
  </si>
  <si>
    <t>CHG-PT-032</t>
  </si>
  <si>
    <t>CHG-PT-033</t>
  </si>
  <si>
    <t>CHG-PT-034</t>
  </si>
  <si>
    <t>CHG-PT-035</t>
  </si>
  <si>
    <t>CHG-PT-036</t>
  </si>
  <si>
    <t>GSS-KI-010</t>
  </si>
  <si>
    <t>GSS-KI-011</t>
  </si>
  <si>
    <t>GSS-KI-012</t>
  </si>
  <si>
    <t>EGM-SL-181</t>
  </si>
  <si>
    <t>EGM-SL-182</t>
  </si>
  <si>
    <t>EGM-SL-183</t>
  </si>
  <si>
    <t>EGM-SL-184</t>
  </si>
  <si>
    <t>EGM-SL-185</t>
  </si>
  <si>
    <t>EGM-SL-186</t>
  </si>
  <si>
    <t>EGM-SL-187</t>
  </si>
  <si>
    <t>EGM-SL-188</t>
  </si>
  <si>
    <t>EGM-SL-189</t>
  </si>
  <si>
    <t>EGM-SL-190</t>
  </si>
  <si>
    <t>EGM-SL-191</t>
  </si>
  <si>
    <t>EGM-SL-192</t>
  </si>
  <si>
    <t>EGM-SL-193</t>
  </si>
  <si>
    <t>EGM-SL-194</t>
  </si>
  <si>
    <t>EGM-SL-195</t>
  </si>
  <si>
    <t>EGM-SL-196</t>
  </si>
  <si>
    <t>EGM-SL-197</t>
  </si>
  <si>
    <t>EGM-SL-198</t>
  </si>
  <si>
    <t>EGM-SL-199</t>
  </si>
  <si>
    <t>EGM-SL-200</t>
  </si>
  <si>
    <t>EGM-SL-201</t>
  </si>
  <si>
    <t>EGM-SL-202</t>
  </si>
  <si>
    <t>EGM-SL-203</t>
  </si>
  <si>
    <t>EGM-SL-204</t>
  </si>
  <si>
    <t>EGM-SL-205</t>
  </si>
  <si>
    <t>EGM-SL-206</t>
  </si>
  <si>
    <t>EGM-SL-207</t>
  </si>
  <si>
    <t>EGM-SL-208</t>
  </si>
  <si>
    <t>EGM-SL-209</t>
  </si>
  <si>
    <t>EGM-SL-210</t>
  </si>
  <si>
    <t>EGM-SL-211</t>
  </si>
  <si>
    <t>EGM-SL-212</t>
  </si>
  <si>
    <t>EGM-SL-213</t>
  </si>
  <si>
    <t>EGM-SL-214</t>
  </si>
  <si>
    <t>EGM-SL-215</t>
  </si>
  <si>
    <t>EGM-SL-216</t>
  </si>
  <si>
    <t>EGM-SL-217</t>
  </si>
  <si>
    <t>EGM-SL-218</t>
  </si>
  <si>
    <t>EGM-SL-219</t>
  </si>
  <si>
    <t>EGM-SL-220</t>
  </si>
  <si>
    <t>EGM-SL-221</t>
  </si>
  <si>
    <t>EGM-SL-222</t>
  </si>
  <si>
    <t>EGM-SL-223</t>
  </si>
  <si>
    <t>EGM-SL-224</t>
  </si>
  <si>
    <t>EGM-SL-225</t>
  </si>
  <si>
    <t>BGO-GK-005</t>
  </si>
  <si>
    <t>BGO-RC-005</t>
  </si>
  <si>
    <t>BGO-HJ-005</t>
  </si>
  <si>
    <t>BGO-DA-005</t>
  </si>
  <si>
    <t>BGO-TP-005</t>
  </si>
  <si>
    <t>BGO-GB-005</t>
  </si>
  <si>
    <t>BGO-BB-005</t>
  </si>
  <si>
    <t>BGO-AG-005</t>
  </si>
  <si>
    <t>BGO-RG-009</t>
  </si>
  <si>
    <t>BGO-RG-010</t>
  </si>
  <si>
    <t>FBK-PS-005</t>
  </si>
  <si>
    <t>ENT-1005</t>
  </si>
  <si>
    <t>CHG-PT-037</t>
  </si>
  <si>
    <t>CHG-PT-038</t>
  </si>
  <si>
    <t>CHG-PT-039</t>
  </si>
  <si>
    <t>CHG-PT-040</t>
  </si>
  <si>
    <t>CHG-PT-041</t>
  </si>
  <si>
    <t>CHG-PT-042</t>
  </si>
  <si>
    <t>CHG-PT-043</t>
  </si>
  <si>
    <t>CHG-PT-044</t>
  </si>
  <si>
    <t>CHG-PT-045</t>
  </si>
  <si>
    <t>GSS-KI-013</t>
  </si>
  <si>
    <t>GSS-KI-014</t>
  </si>
  <si>
    <t>GSS-KI-015</t>
  </si>
  <si>
    <t>EGM-SL-226</t>
  </si>
  <si>
    <t>EGM-SL-227</t>
  </si>
  <si>
    <t>EGM-SL-228</t>
  </si>
  <si>
    <t>EGM-SL-229</t>
  </si>
  <si>
    <t>EGM-SL-230</t>
  </si>
  <si>
    <t>EGM-SL-231</t>
  </si>
  <si>
    <t>EGM-SL-232</t>
  </si>
  <si>
    <t>EGM-SL-233</t>
  </si>
  <si>
    <t>EGM-SL-234</t>
  </si>
  <si>
    <t>EGM-SL-235</t>
  </si>
  <si>
    <t>EGM-SL-236</t>
  </si>
  <si>
    <t>EGM-SL-237</t>
  </si>
  <si>
    <t>EGM-SL-238</t>
  </si>
  <si>
    <t>EGM-SL-239</t>
  </si>
  <si>
    <t>EGM-SL-240</t>
  </si>
  <si>
    <t>EGM-SL-241</t>
  </si>
  <si>
    <t>EGM-SL-242</t>
  </si>
  <si>
    <t>EGM-SL-243</t>
  </si>
  <si>
    <t>EGM-SL-244</t>
  </si>
  <si>
    <t>EGM-SL-245</t>
  </si>
  <si>
    <t>EGM-SL-246</t>
  </si>
  <si>
    <t>EGM-SL-247</t>
  </si>
  <si>
    <t>EGM-SL-248</t>
  </si>
  <si>
    <t>EGM-SL-249</t>
  </si>
  <si>
    <t>EGM-SL-250</t>
  </si>
  <si>
    <t>EGM-SL-251</t>
  </si>
  <si>
    <t>EGM-SL-252</t>
  </si>
  <si>
    <t>EGM-SL-253</t>
  </si>
  <si>
    <t>EGM-SL-254</t>
  </si>
  <si>
    <t>EGM-SL-255</t>
  </si>
  <si>
    <t>EGM-SL-256</t>
  </si>
  <si>
    <t>EGM-SL-257</t>
  </si>
  <si>
    <t>EGM-SL-258</t>
  </si>
  <si>
    <t>EGM-SL-259</t>
  </si>
  <si>
    <t>EGM-SL-260</t>
  </si>
  <si>
    <t>EGM-SL-261</t>
  </si>
  <si>
    <t>EGM-SL-262</t>
  </si>
  <si>
    <t>EGM-SL-263</t>
  </si>
  <si>
    <t>EGM-SL-264</t>
  </si>
  <si>
    <t>EGM-SL-265</t>
  </si>
  <si>
    <t>EGM-SL-266</t>
  </si>
  <si>
    <t>EGM-SL-267</t>
  </si>
  <si>
    <t>EGM-SL-268</t>
  </si>
  <si>
    <t>EGM-SL-269</t>
  </si>
  <si>
    <t>EGM-SL-270</t>
  </si>
  <si>
    <t>BGO-GK-006</t>
  </si>
  <si>
    <t>BGO-RC-006</t>
  </si>
  <si>
    <t>BGO-HJ-006</t>
  </si>
  <si>
    <t>BGO-DA-006</t>
  </si>
  <si>
    <t>BGO-TP-006</t>
  </si>
  <si>
    <t>BGO-GB-006</t>
  </si>
  <si>
    <t>BGO-BB-006</t>
  </si>
  <si>
    <t>BGO-AG-006</t>
  </si>
  <si>
    <t>BGO-RG-011</t>
  </si>
  <si>
    <t>BGO-RG-012</t>
  </si>
  <si>
    <t>FBK-PS-006</t>
  </si>
  <si>
    <t>ENT-1006</t>
  </si>
  <si>
    <t>CHG-PT-046</t>
  </si>
  <si>
    <t>CHG-PT-047</t>
  </si>
  <si>
    <t>CHG-PT-048</t>
  </si>
  <si>
    <t>CHG-PT-049</t>
  </si>
  <si>
    <t>CHG-PT-050</t>
  </si>
  <si>
    <t>CHG-PT-051</t>
  </si>
  <si>
    <t>CHG-PT-052</t>
  </si>
  <si>
    <t>CHG-PT-053</t>
  </si>
  <si>
    <t>CHG-PT-054</t>
  </si>
  <si>
    <t>GSS-KI-016</t>
  </si>
  <si>
    <t>GSS-KI-017</t>
  </si>
  <si>
    <t>GSS-KI-018</t>
  </si>
  <si>
    <t>EGM-SL-271</t>
  </si>
  <si>
    <t>EGM-SL-272</t>
  </si>
  <si>
    <t>EGM-SL-273</t>
  </si>
  <si>
    <t>EGM-SL-274</t>
  </si>
  <si>
    <t>EGM-SL-275</t>
  </si>
  <si>
    <t>EGM-SL-276</t>
  </si>
  <si>
    <t>EGM-SL-277</t>
  </si>
  <si>
    <t>EGM-SL-278</t>
  </si>
  <si>
    <t>EGM-SL-279</t>
  </si>
  <si>
    <t>EGM-SL-280</t>
  </si>
  <si>
    <t>EGM-SL-281</t>
  </si>
  <si>
    <t>EGM-SL-282</t>
  </si>
  <si>
    <t>EGM-SL-283</t>
  </si>
  <si>
    <t>EGM-SL-284</t>
  </si>
  <si>
    <t>EGM-SL-285</t>
  </si>
  <si>
    <t>EGM-SL-286</t>
  </si>
  <si>
    <t>EGM-SL-287</t>
  </si>
  <si>
    <t>EGM-SL-288</t>
  </si>
  <si>
    <t>EGM-SL-289</t>
  </si>
  <si>
    <t>EGM-SL-290</t>
  </si>
  <si>
    <t>EGM-SL-291</t>
  </si>
  <si>
    <t>EGM-SL-292</t>
  </si>
  <si>
    <t>EGM-SL-293</t>
  </si>
  <si>
    <t>EGM-SL-294</t>
  </si>
  <si>
    <t>EGM-SL-295</t>
  </si>
  <si>
    <t>EGM-SL-296</t>
  </si>
  <si>
    <t>EGM-SL-297</t>
  </si>
  <si>
    <t>EGM-SL-298</t>
  </si>
  <si>
    <t>EGM-SL-299</t>
  </si>
  <si>
    <t>EGM-SL-300</t>
  </si>
  <si>
    <t>EGM-SL-301</t>
  </si>
  <si>
    <t>EGM-SL-302</t>
  </si>
  <si>
    <t>EGM-SL-303</t>
  </si>
  <si>
    <t>EGM-SL-304</t>
  </si>
  <si>
    <t>EGM-SL-305</t>
  </si>
  <si>
    <t>EGM-SL-306</t>
  </si>
  <si>
    <t>EGM-SL-307</t>
  </si>
  <si>
    <t>EGM-SL-308</t>
  </si>
  <si>
    <t>EGM-SL-309</t>
  </si>
  <si>
    <t>EGM-SL-310</t>
  </si>
  <si>
    <t>EGM-SL-311</t>
  </si>
  <si>
    <t>EGM-SL-312</t>
  </si>
  <si>
    <t>EGM-SL-313</t>
  </si>
  <si>
    <t>EGM-SL-314</t>
  </si>
  <si>
    <t>EGM-SL-315</t>
  </si>
  <si>
    <t>BGO-GK-007</t>
  </si>
  <si>
    <t>BGO-RC-007</t>
  </si>
  <si>
    <t>BGO-HJ-007</t>
  </si>
  <si>
    <t>BGO-DA-007</t>
  </si>
  <si>
    <t>BGO-TP-007</t>
  </si>
  <si>
    <t>BGO-GB-007</t>
  </si>
  <si>
    <t>BGO-BB-007</t>
  </si>
  <si>
    <t>BGO-AG-007</t>
  </si>
  <si>
    <t>BGO-RG-013</t>
  </si>
  <si>
    <t>BGO-RG-014</t>
  </si>
  <si>
    <t>FBK-PS-007</t>
  </si>
  <si>
    <t>ENT-1007</t>
  </si>
  <si>
    <t>CHG-PT-055</t>
  </si>
  <si>
    <t>CHG-PT-056</t>
  </si>
  <si>
    <t>CHG-PT-057</t>
  </si>
  <si>
    <t>CHG-PT-058</t>
  </si>
  <si>
    <t>CHG-PT-059</t>
  </si>
  <si>
    <t>CHG-PT-060</t>
  </si>
  <si>
    <t>CHG-PT-061</t>
  </si>
  <si>
    <t>CHG-PT-062</t>
  </si>
  <si>
    <t>CHG-PT-063</t>
  </si>
  <si>
    <t>GSS-KI-019</t>
  </si>
  <si>
    <t>GSS-KI-020</t>
  </si>
  <si>
    <t>GSS-KI-021</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</si>
  <si>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</si>
  <si>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</si>
  <si>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</si>
  <si>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</si>
  <si>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</si>
  <si>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</si>
  <si>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</si>
  <si>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</si>
  <si>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</si>
  <si>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</si>
  <si>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</si>
  <si>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</si>
  <si>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</si>
  <si>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</si>
  <si>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</si>
  <si>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</si>
  <si>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</si>
  <si>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</si>
  <si>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</si>
  <si>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</si>
  <si>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</si>
  <si>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</si>
  <si>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</si>
  <si>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</si>
  <si>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</si>
  <si>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</si>
  <si>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</si>
  <si>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</si>
  <si>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</si>
  <si>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</si>
  <si>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</si>
  <si>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</si>
  <si>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</si>
  <si>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</si>
  <si>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</si>
  <si>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</si>
  <si>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</si>
  <si>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</si>
  <si>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</si>
  <si>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</si>
  <si>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</si>
  <si>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</si>
  <si>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</si>
  <si>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</si>
  <si>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</si>
  <si>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</si>
  <si>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</si>
  <si>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</si>
  <si>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</si>
  <si>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</si>
  <si>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</si>
  <si>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</si>
  <si>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</si>
  <si>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</si>
  <si>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</si>
  <si>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</si>
  <si>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</si>
  <si>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</si>
  <si>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</si>
  <si>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</si>
  <si>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</si>
  <si>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</si>
  <si>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</si>
  <si>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</si>
  <si>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</si>
  <si>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</si>
  <si>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</si>
  <si>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</si>
  <si>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</si>
  <si>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</si>
  <si>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</si>
  <si>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</si>
  <si>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</si>
  <si>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</si>
  <si>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</si>
  <si>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</si>
  <si>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</si>
  <si>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</si>
  <si>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</si>
  <si>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</si>
  <si>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</si>
  <si>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</si>
  <si>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</si>
  <si>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</si>
  <si>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</si>
  <si>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</si>
  <si>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</si>
  <si>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</si>
  <si>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</si>
  <si>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</si>
  <si>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</si>
  <si>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</si>
  <si>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</si>
  <si>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</si>
  <si>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</si>
  <si>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</si>
  <si>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</si>
  <si>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</si>
  <si>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</si>
  <si>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</si>
  <si>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</si>
  <si>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</si>
  <si>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</si>
  <si>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</si>
  <si>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</si>
  <si>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</si>
  <si>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</si>
  <si>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</si>
  <si>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</si>
  <si>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</si>
  <si>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</si>
  <si>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</si>
  <si>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</si>
  <si>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</si>
  <si>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</si>
  <si>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</si>
  <si>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</si>
  <si>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</si>
  <si>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</si>
  <si>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</si>
  <si>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</si>
  <si>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</si>
  <si>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</si>
  <si>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</si>
  <si>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</si>
  <si>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</si>
  <si>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</si>
  <si>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</si>
  <si>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</si>
  <si>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</si>
  <si>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</si>
  <si>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</si>
  <si>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</si>
  <si>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</si>
  <si>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</si>
  <si>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</si>
  <si>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</si>
  <si>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</si>
  <si>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</si>
  <si>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</si>
  <si>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</si>
  <si>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</si>
  <si>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</si>
  <si>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</si>
  <si>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</si>
  <si>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</si>
  <si>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</si>
  <si>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</si>
  <si>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</si>
  <si>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</si>
  <si>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</si>
  <si>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</si>
  <si>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</si>
  <si>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</si>
  <si>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</si>
  <si>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</si>
  <si>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</si>
  <si>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</si>
  <si>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</si>
  <si>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</si>
  <si>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</si>
  <si>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</si>
  <si>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</si>
  <si>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</si>
  <si>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</si>
  <si>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</si>
  <si>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</si>
  <si>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</si>
  <si>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</si>
  <si>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</si>
  <si>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</si>
  <si>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</si>
  <si>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</si>
  <si>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</si>
  <si>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</si>
  <si>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</si>
  <si>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</si>
  <si>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</si>
  <si>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</si>
  <si>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</si>
  <si>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</si>
  <si>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</si>
  <si>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</si>
  <si>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</si>
  <si>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</si>
  <si>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</si>
  <si>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</si>
  <si>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</si>
  <si>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</si>
  <si>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</si>
  <si>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</si>
  <si>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</si>
  <si>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</si>
  <si>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</si>
  <si>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</si>
  <si>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</si>
  <si>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</si>
  <si>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</si>
  <si>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</si>
  <si>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</si>
  <si>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</si>
  <si>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</si>
  <si>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</si>
  <si>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</si>
  <si>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</si>
  <si>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</si>
  <si>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</si>
  <si>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</si>
  <si>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</si>
  <si>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</si>
  <si>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</si>
  <si>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</si>
  <si>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</si>
  <si>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</si>
  <si>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</si>
  <si>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</si>
  <si>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</si>
  <si>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</si>
  <si>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</si>
  <si>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</si>
  <si>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</si>
  <si>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</si>
  <si>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</si>
  <si>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</si>
  <si>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</si>
  <si>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</si>
  <si>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</si>
  <si>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</si>
  <si>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</si>
  <si>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</si>
  <si>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</si>
  <si>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</si>
  <si>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</si>
  <si>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</si>
  <si>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</si>
  <si>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</si>
  <si>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</si>
  <si>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</si>
  <si>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</si>
  <si>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</si>
  <si>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</si>
  <si>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</si>
  <si>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</si>
  <si>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</si>
  <si>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</si>
  <si>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</si>
  <si>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</si>
  <si>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</si>
  <si>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</si>
  <si>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</si>
  <si>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</si>
  <si>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</si>
  <si>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</si>
  <si>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</si>
  <si>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</si>
  <si>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</si>
  <si>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</si>
  <si>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</si>
  <si>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</si>
  <si>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</si>
  <si>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</si>
  <si>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</si>
  <si>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</si>
  <si>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</si>
  <si>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</si>
  <si>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</si>
  <si>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</si>
  <si>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</si>
  <si>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</si>
  <si>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</si>
  <si>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</si>
  <si>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</si>
  <si>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</si>
  <si>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</si>
  <si>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</si>
  <si>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</si>
  <si>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</si>
  <si>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</si>
  <si>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</si>
  <si>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</si>
  <si>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</si>
  <si>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</si>
  <si>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</si>
  <si>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</si>
  <si>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</si>
  <si>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</si>
  <si>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</si>
  <si>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</si>
  <si>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</si>
  <si>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</si>
  <si>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</si>
  <si>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</si>
  <si>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</si>
  <si>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</si>
  <si>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</si>
  <si>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</si>
  <si>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</si>
  <si>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</si>
  <si>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</si>
  <si>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</si>
  <si>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</si>
  <si>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</si>
  <si>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</si>
  <si>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</si>
  <si>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</si>
  <si>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</si>
  <si>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</si>
  <si>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</si>
  <si>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</si>
  <si>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</si>
  <si>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</si>
  <si>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</si>
  <si>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</si>
  <si>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</si>
  <si>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</si>
  <si>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</si>
  <si>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</si>
  <si>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</si>
  <si>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</si>
  <si>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</si>
  <si>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</si>
  <si>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</si>
  <si>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</si>
  <si>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</si>
  <si>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</si>
  <si>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</si>
  <si>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</si>
  <si>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</si>
  <si>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</si>
  <si>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</si>
  <si>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</si>
  <si>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</si>
  <si>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</si>
  <si>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</si>
  <si>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</si>
  <si>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</si>
  <si>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</si>
  <si>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</si>
  <si>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</si>
  <si>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</si>
  <si>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</si>
  <si>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</si>
  <si>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</si>
  <si>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</si>
  <si>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</si>
  <si>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</si>
  <si>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</si>
  <si>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</si>
  <si>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</si>
  <si>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</si>
  <si>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</si>
  <si>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</si>
  <si>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</si>
  <si>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</si>
  <si>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</si>
  <si>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</si>
  <si>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</si>
  <si>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</si>
  <si>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</si>
  <si>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</si>
  <si>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</si>
  <si>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</si>
  <si>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</si>
  <si>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</si>
  <si>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</si>
  <si>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</si>
  <si>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</si>
  <si>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</si>
  <si>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</si>
  <si>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</si>
  <si>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</si>
  <si>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</si>
  <si>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</si>
  <si>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</si>
  <si>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</si>
  <si>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</si>
  <si>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</si>
  <si>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</si>
  <si>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</si>
  <si>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</si>
  <si>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</si>
  <si>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</si>
  <si>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</si>
  <si>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</si>
  <si>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</si>
  <si>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</si>
  <si>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</si>
  <si>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</si>
  <si>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</si>
  <si>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</si>
  <si>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</si>
  <si>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</si>
  <si>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</si>
  <si>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</si>
  <si>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</si>
  <si>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</si>
  <si>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</si>
  <si>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</si>
  <si>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</si>
  <si>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</si>
  <si>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</si>
  <si>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</si>
  <si>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</si>
  <si>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</si>
  <si>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</si>
  <si>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</si>
  <si>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</si>
  <si>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</si>
  <si>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</si>
  <si>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</si>
  <si>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</si>
  <si>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</si>
  <si>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</si>
  <si>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</si>
  <si>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</si>
  <si>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</si>
  <si>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</si>
  <si>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</si>
  <si>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</si>
  <si>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</si>
  <si>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</si>
  <si>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</si>
  <si>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</si>
  <si>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</si>
  <si>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</si>
  <si>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</si>
  <si>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</si>
  <si>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</si>
  <si>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</si>
  <si>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</si>
  <si>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</si>
  <si>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</si>
  <si>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</si>
  <si>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</si>
  <si>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</si>
  <si>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</si>
  <si>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</si>
  <si>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</si>
  <si>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</si>
  <si>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</si>
  <si>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</si>
  <si>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</si>
  <si>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</si>
  <si>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</si>
  <si>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</si>
  <si>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</si>
  <si>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</si>
  <si>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</si>
  <si>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</si>
  <si>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</si>
  <si>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</si>
  <si>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</si>
  <si>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</si>
  <si>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</si>
  <si>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</si>
  <si>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</si>
  <si>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</si>
  <si>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</si>
  <si>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</si>
  <si>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</si>
  <si>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</si>
  <si>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</si>
  <si>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</si>
  <si>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</si>
  <si>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</si>
  <si>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</si>
  <si>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</si>
  <si>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</si>
  <si>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</si>
  <si>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</si>
  <si>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</si>
  <si>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</si>
  <si>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</si>
  <si>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</si>
  <si>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</si>
  <si>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</si>
  <si>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</si>
  <si>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</si>
  <si>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</si>
  <si>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</si>
  <si>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</si>
  <si>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</si>
  <si>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</si>
  <si>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</si>
  <si>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</si>
  <si>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</si>
  <si>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</si>
  <si>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</si>
  <si>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</si>
  <si>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</si>
  <si>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</si>
  <si>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</si>
  <si>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</si>
  <si>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</si>
  <si>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</si>
  <si>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</si>
  <si>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</si>
  <si>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</si>
  <si>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</si>
  <si>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</si>
  <si>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</si>
  <si>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</si>
  <si>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</si>
  <si>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</si>
  <si>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</si>
  <si>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</si>
  <si>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</si>
  <si>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</si>
  <si>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</si>
  <si>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</si>
  <si>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</si>
  <si>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</si>
  <si>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</si>
  <si>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</si>
  <si>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</si>
  <si>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</si>
  <si>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</si>
  <si>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</si>
  <si>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</si>
  <si>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</si>
  <si>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</si>
  <si>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</si>
  <si>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</si>
  <si>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</si>
  <si>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</si>
  <si>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</si>
  <si>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</si>
  <si>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</si>
  <si>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</si>
  <si>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</si>
  <si>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</si>
  <si>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</si>
  <si>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</si>
  <si>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</si>
  <si>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</si>
  <si>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</si>
  <si>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</si>
  <si>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</si>
  <si>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</si>
  <si>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</si>
  <si>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</si>
  <si>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</si>
  <si>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</si>
  <si>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</si>
  <si>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</si>
  <si>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</si>
  <si>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</si>
  <si>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</si>
  <si>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</si>
  <si>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</si>
  <si>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</si>
  <si>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</si>
  <si>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</si>
  <si>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</si>
  <si>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</si>
  <si>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</si>
  <si>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</si>
  <si>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</si>
  <si>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</si>
  <si>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</si>
  <si>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</si>
  <si>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</si>
  <si>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</si>
  <si>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</si>
  <si>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</si>
  <si>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</si>
  <si>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</si>
  <si>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</si>
  <si>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</si>
  <si>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</si>
  <si>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</si>
  <si>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</si>
  <si>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</si>
  <si>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</si>
  <si>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</si>
  <si>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</si>
  <si>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</si>
  <si>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</si>
  <si>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</si>
  <si>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</si>
  <si>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</si>
  <si>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</si>
  <si>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</si>
  <si>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</si>
  <si>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</si>
  <si>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</si>
  <si>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</si>
  <si>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</si>
  <si>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</si>
  <si>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</si>
  <si>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</si>
  <si>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</si>
  <si>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</si>
  <si>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</si>
  <si>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</si>
  <si>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</si>
  <si>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</si>
  <si>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</si>
  <si>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</si>
  <si>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</si>
  <si>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</si>
  <si>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</si>
  <si>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</si>
  <si>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</si>
  <si>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</si>
  <si>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</si>
  <si>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</si>
  <si>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</si>
  <si>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</si>
  <si>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</si>
  <si>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</si>
  <si>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</si>
  <si>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</si>
  <si>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</si>
  <si>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</si>
  <si>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</si>
  <si>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</si>
  <si>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</si>
  <si>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</si>
  <si>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</si>
  <si>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</si>
  <si>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</si>
  <si>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</si>
  <si>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</si>
  <si>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</si>
  <si>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</si>
  <si>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</si>
  <si>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</si>
  <si>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</si>
  <si>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</si>
  <si>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</si>
  <si>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</si>
  <si>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</si>
  <si>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</si>
  <si>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</si>
  <si>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</si>
  <si>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</si>
  <si>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</si>
  <si>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</si>
  <si>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</si>
  <si>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</si>
  <si>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</si>
  <si>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</si>
  <si>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</si>
  <si>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</si>
  <si>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</si>
  <si>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</si>
  <si>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</si>
  <si>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</si>
  <si>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</si>
  <si>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</si>
  <si>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</si>
  <si>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</si>
  <si>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</si>
  <si>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</si>
  <si>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</si>
  <si>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</si>
  <si>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</si>
  <si>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</si>
  <si>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</si>
  <si>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</si>
  <si>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</si>
  <si>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</si>
  <si>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</si>
  <si>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</si>
  <si>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</si>
  <si>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</si>
  <si>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</si>
  <si>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</si>
  <si>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</si>
  <si>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</si>
  <si>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</si>
  <si>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</si>
  <si>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</si>
  <si>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</si>
  <si>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</si>
  <si>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</si>
  <si>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</si>
  <si>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</si>
  <si>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</si>
  <si>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</si>
  <si>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</si>
  <si>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</si>
  <si>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</si>
  <si>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</si>
  <si>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</si>
  <si>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</si>
  <si>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</si>
  <si>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</si>
  <si>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</si>
  <si>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</si>
  <si>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</si>
  <si>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</si>
  <si>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</si>
  <si>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</si>
  <si>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</si>
  <si>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</si>
  <si>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</si>
  <si>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</si>
  <si>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</si>
  <si>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</si>
  <si>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</si>
  <si>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</si>
  <si>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</si>
  <si>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</si>
  <si>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</si>
  <si>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</si>
  <si>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</si>
  <si>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</si>
  <si>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</si>
  <si>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</si>
  <si>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</si>
  <si>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</si>
  <si>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</si>
  <si>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</si>
  <si>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</si>
  <si>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</si>
  <si>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</si>
  <si>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</si>
  <si>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</si>
  <si>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</si>
  <si>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</si>
  <si>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</si>
  <si>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</si>
  <si>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</si>
  <si>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</si>
  <si>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</si>
  <si>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</si>
  <si>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</si>
  <si>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</si>
  <si>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</si>
  <si>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</si>
  <si>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</si>
  <si>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</si>
  <si>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</si>
  <si>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</si>
  <si>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</si>
  <si>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</si>
  <si>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</si>
  <si>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</si>
  <si>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</si>
  <si>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</si>
  <si>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</si>
  <si>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</si>
  <si>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</si>
  <si>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</si>
  <si>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</si>
  <si>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</si>
  <si>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</si>
  <si>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</si>
  <si>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</si>
  <si>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</si>
  <si>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</si>
  <si>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</si>
  <si>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</si>
  <si>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</si>
  <si>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</si>
  <si>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</si>
  <si>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</si>
  <si>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</si>
  <si>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</si>
  <si>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</si>
  <si>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</si>
  <si>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</si>
  <si>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</si>
  <si>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</si>
  <si>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</si>
  <si>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</si>
  <si>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</si>
  <si>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</si>
  <si>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</si>
  <si>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</si>
  <si>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</si>
  <si>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</si>
  <si>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</si>
  <si>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</si>
  <si>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</si>
  <si>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</si>
  <si>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</si>
  <si>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</si>
  <si>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</si>
  <si>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</si>
  <si>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</si>
  <si>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</si>
  <si>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</si>
  <si>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</si>
  <si>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</si>
  <si>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</si>
  <si>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</si>
  <si>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</si>
  <si>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</si>
  <si>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</si>
  <si>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</si>
  <si>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</si>
  <si>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</si>
  <si>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</si>
  <si>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</si>
  <si>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</si>
  <si>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</si>
  <si>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</si>
  <si>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</si>
  <si>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</si>
  <si>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</si>
  <si>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</si>
  <si>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</si>
  <si>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</si>
  <si>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</si>
  <si>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</si>
  <si>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</si>
  <si>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</si>
  <si>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</si>
  <si>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</si>
  <si>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</si>
  <si>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</si>
  <si>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</si>
  <si>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</si>
  <si>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</si>
  <si>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</si>
  <si>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</si>
  <si>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</si>
  <si>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</si>
  <si>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</si>
  <si>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</si>
  <si>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</si>
  <si>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</si>
  <si>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</si>
  <si>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</si>
  <si>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</si>
  <si>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</si>
  <si>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</si>
  <si>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</si>
  <si>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</si>
  <si>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</si>
  <si>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</si>
  <si>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</si>
  <si>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</si>
  <si>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</si>
  <si>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</si>
  <si>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</si>
  <si>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</si>
  <si>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</si>
  <si>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</si>
  <si>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</si>
  <si>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</si>
  <si>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</si>
  <si>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</si>
  <si>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</si>
  <si>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</si>
  <si>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</si>
  <si>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</si>
  <si>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</si>
  <si>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</si>
  <si>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</si>
  <si>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</si>
  <si>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</si>
  <si>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</si>
  <si>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</si>
  <si>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</si>
  <si>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</si>
  <si>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</si>
  <si>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</si>
  <si>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</si>
  <si>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</si>
  <si>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</si>
  <si>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</si>
  <si>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</si>
  <si>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</si>
  <si>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</si>
  <si>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</si>
  <si>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</si>
  <si>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</si>
  <si>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</si>
  <si>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</si>
  <si>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</si>
  <si>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</si>
  <si>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</si>
  <si>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</si>
  <si>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</si>
  <si>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</si>
  <si>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</si>
  <si>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</si>
  <si>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</si>
  <si>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</si>
  <si>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</si>
  <si>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</si>
  <si>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</si>
  <si>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</si>
  <si>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</si>
  <si>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</si>
  <si>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</si>
  <si>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</si>
  <si>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</si>
  <si>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</si>
  <si>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</si>
  <si>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</si>
  <si>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</si>
  <si>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</si>
  <si>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</si>
  <si>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</si>
  <si>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</si>
  <si>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</si>
  <si>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</si>
  <si>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</si>
  <si>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</si>
  <si>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</si>
  <si>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</si>
  <si>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</si>
  <si>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</si>
  <si>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</si>
  <si>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</si>
  <si>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</si>
  <si>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</si>
  <si>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</si>
  <si>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</si>
  <si>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</si>
  <si>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</si>
  <si>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</si>
  <si>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</si>
  <si>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</si>
  <si>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</si>
  <si>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</si>
  <si>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</si>
  <si>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</si>
  <si>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</si>
  <si>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</si>
  <si>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</si>
  <si>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</si>
  <si>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</si>
  <si>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</si>
  <si>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</si>
  <si>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</si>
  <si>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</si>
  <si>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</si>
  <si>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</si>
  <si>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</si>
  <si>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</si>
  <si>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</si>
  <si>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</si>
  <si>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</si>
  <si>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</si>
  <si>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</si>
  <si>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</si>
  <si>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</si>
  <si>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</si>
  <si>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</si>
  <si>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</si>
  <si>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</si>
  <si>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</si>
  <si>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</si>
  <si>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</si>
  <si>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</si>
  <si>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</si>
  <si>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</si>
  <si>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</si>
  <si>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</si>
  <si>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</si>
  <si>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</si>
  <si>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</si>
  <si>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</si>
  <si>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</si>
  <si>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</si>
  <si>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</si>
  <si>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</si>
  <si>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</si>
  <si>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</si>
  <si>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</si>
  <si>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</si>
  <si>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</si>
  <si>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</si>
  <si>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</si>
  <si>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</si>
  <si>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</si>
  <si>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</si>
  <si>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</si>
  <si>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</si>
  <si>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</si>
  <si>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</si>
  <si>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</si>
  <si>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</si>
  <si>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</si>
  <si>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</si>
  <si>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</si>
  <si>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</si>
  <si>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</si>
  <si>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</si>
  <si>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</si>
  <si>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</si>
  <si>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</si>
  <si>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</si>
  <si>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</si>
  <si>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</si>
  <si>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</si>
  <si>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</si>
  <si>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</si>
  <si>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</si>
  <si>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</si>
  <si>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</si>
  <si>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</si>
  <si>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</si>
  <si>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</si>
  <si>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</si>
  <si>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</si>
  <si>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</si>
  <si>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</si>
  <si>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</si>
  <si>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</si>
  <si>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</si>
  <si>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</si>
  <si>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</si>
  <si>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</si>
  <si>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</si>
  <si>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</si>
  <si>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</si>
  <si>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</si>
  <si>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</si>
  <si>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</si>
  <si>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</si>
  <si>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</si>
  <si>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</si>
  <si>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</si>
  <si>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</si>
  <si>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</si>
  <si>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</si>
  <si>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</si>
  <si>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</si>
  <si>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</si>
  <si>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</si>
  <si>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</si>
  <si>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</si>
  <si>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</si>
  <si>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</si>
  <si>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</si>
  <si>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</si>
  <si>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</si>
  <si>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</si>
  <si>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</si>
  <si>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</si>
  <si>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</si>
  <si>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</si>
  <si>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</si>
  <si>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</si>
  <si>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</si>
  <si>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</si>
  <si>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</si>
  <si>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</si>
  <si>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</si>
  <si>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</si>
  <si>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</si>
  <si>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</si>
  <si>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</si>
  <si>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</si>
  <si>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</si>
  <si>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</si>
  <si>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</si>
  <si>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</si>
  <si>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</si>
  <si>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</si>
  <si>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</si>
  <si>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</si>
  <si>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</si>
  <si>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</si>
  <si>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</si>
  <si>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</si>
  <si>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</si>
  <si>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</si>
  <si>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</si>
  <si>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</si>
  <si>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</si>
  <si>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</si>
  <si>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</si>
  <si>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</si>
  <si>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</si>
  <si>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</si>
  <si>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</si>
  <si>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</si>
  <si>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</si>
  <si>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</si>
  <si>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</si>
  <si>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</si>
  <si>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</si>
  <si>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</si>
  <si>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</si>
  <si>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</si>
  <si>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</si>
  <si>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</si>
  <si>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</si>
  <si>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</si>
  <si>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</si>
  <si>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</si>
  <si>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</si>
  <si>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</si>
  <si>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</si>
  <si>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</si>
  <si>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</si>
  <si>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</si>
  <si>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</si>
  <si>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</si>
  <si>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</si>
  <si>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</si>
  <si>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</si>
  <si>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</si>
  <si>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</si>
  <si>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</si>
  <si>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</si>
  <si>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</si>
  <si>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</si>
  <si>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</si>
  <si>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</si>
  <si>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</si>
  <si>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</si>
  <si>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</si>
  <si>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</si>
  <si>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</si>
  <si>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</si>
  <si>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</si>
  <si>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</si>
  <si>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</si>
  <si>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</si>
  <si>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</si>
  <si>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</si>
  <si>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</si>
  <si>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</si>
  <si>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</si>
  <si>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</si>
  <si>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</si>
  <si>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</si>
  <si>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</si>
  <si>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</si>
  <si>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</si>
  <si>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</si>
  <si>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</si>
  <si>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</si>
  <si>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</si>
  <si>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</si>
  <si>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</si>
  <si>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</si>
  <si>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</si>
  <si>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</si>
  <si>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</si>
  <si>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</si>
  <si>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</si>
  <si>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</si>
  <si>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</si>
  <si>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</si>
  <si>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</si>
  <si>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</si>
  <si>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</si>
  <si>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</si>
  <si>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</si>
  <si>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</si>
  <si>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</si>
  <si>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</si>
  <si>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</si>
  <si>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</si>
  <si>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</si>
  <si>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</si>
  <si>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</si>
  <si>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</si>
  <si>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</si>
  <si>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</si>
  <si>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</si>
  <si>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</si>
  <si>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</si>
  <si>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</si>
  <si>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</si>
  <si>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</si>
  <si>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</si>
  <si>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</si>
  <si>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</si>
  <si>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</si>
  <si>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</si>
  <si>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</si>
  <si>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</si>
  <si>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</si>
  <si>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</si>
  <si>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</si>
  <si>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</si>
  <si>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</si>
  <si>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</si>
  <si>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</si>
  <si>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</si>
  <si>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</si>
  <si>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</si>
  <si>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</si>
  <si>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</si>
  <si>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</si>
  <si>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</si>
  <si>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</si>
  <si>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</si>
  <si>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</si>
  <si>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</si>
  <si>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</si>
  <si>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</si>
  <si>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</si>
  <si>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</si>
  <si>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</si>
  <si>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</si>
  <si>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</si>
  <si>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</si>
  <si>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</si>
  <si>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</si>
  <si>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</si>
  <si>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</si>
  <si>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</si>
  <si>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</si>
  <si>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</si>
  <si>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</si>
  <si>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</si>
  <si>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</si>
  <si>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</si>
  <si>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</si>
  <si>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</si>
  <si>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</si>
  <si>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</si>
  <si>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</si>
  <si>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</si>
  <si>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</si>
  <si>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</si>
  <si>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</si>
  <si>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</si>
  <si>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</si>
  <si>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</si>
  <si>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</si>
  <si>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</si>
  <si>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</si>
  <si>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</si>
  <si>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</si>
  <si>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</si>
  <si>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</si>
  <si>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</si>
  <si>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</si>
  <si>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</si>
  <si>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</si>
  <si>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</si>
  <si>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</si>
  <si>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</si>
  <si>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</si>
  <si>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</si>
  <si>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</si>
  <si>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</si>
  <si>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</si>
  <si>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</si>
  <si>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</si>
  <si>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</si>
  <si>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</si>
  <si>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</si>
  <si>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</si>
  <si>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</si>
  <si>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</si>
  <si>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</si>
  <si>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</si>
  <si>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</si>
  <si>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</si>
  <si>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</si>
  <si>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</si>
  <si>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</si>
  <si>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</si>
  <si>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</si>
  <si>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</si>
  <si>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</si>
  <si>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</si>
  <si>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</si>
  <si>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</si>
  <si>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</si>
  <si>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</si>
  <si>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</si>
  <si>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</si>
  <si>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</si>
  <si>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</si>
  <si>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</si>
  <si>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</si>
  <si>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</si>
  <si>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</si>
  <si>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</si>
  <si>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</si>
  <si>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</si>
  <si>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</si>
  <si>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</si>
  <si>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</si>
  <si>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</si>
  <si>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</si>
  <si>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</si>
  <si>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</si>
  <si>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</si>
  <si>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</si>
  <si>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</si>
  <si>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</si>
  <si>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</si>
  <si>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</si>
  <si>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</si>
  <si>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</si>
  <si>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</si>
  <si>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</si>
  <si>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</si>
  <si>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</si>
  <si>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</si>
  <si>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</si>
  <si>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</si>
  <si>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</si>
  <si>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</si>
  <si>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</si>
  <si>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</si>
  <si>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</si>
  <si>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</si>
  <si>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</si>
  <si>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</si>
  <si>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</si>
  <si>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</si>
  <si>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</si>
  <si>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</si>
  <si>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</si>
  <si>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</si>
  <si>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</si>
  <si>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</si>
  <si>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</si>
  <si>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</si>
  <si>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</si>
  <si>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</si>
  <si>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</si>
  <si>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</si>
  <si>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</si>
  <si>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</si>
  <si>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</si>
  <si>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</si>
  <si>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</si>
  <si>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</si>
  <si>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</si>
  <si>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</si>
  <si>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</si>
  <si>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</si>
  <si>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</si>
  <si>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</si>
  <si>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</si>
  <si>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</si>
  <si>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</si>
  <si>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</si>
  <si>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</si>
  <si>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</si>
  <si>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</si>
  <si>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</si>
  <si>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</si>
  <si>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</si>
  <si>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</si>
  <si>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</si>
  <si>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</si>
  <si>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</si>
  <si>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</si>
  <si>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</si>
  <si>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</si>
  <si>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</si>
  <si>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</si>
  <si>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</si>
  <si>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</si>
  <si>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</si>
  <si>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</si>
  <si>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</si>
  <si>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</si>
  <si>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</si>
  <si>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</si>
  <si>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</si>
  <si>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</si>
  <si>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</si>
  <si>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</si>
  <si>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</si>
  <si>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</si>
  <si>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</si>
  <si>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</si>
  <si>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</si>
  <si>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</si>
  <si>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</si>
  <si>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</si>
  <si>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</si>
  <si>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</si>
  <si>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</si>
  <si>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</si>
  <si>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</si>
  <si>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</si>
  <si>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</si>
  <si>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</si>
  <si>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</si>
  <si>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</si>
  <si>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</si>
  <si>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</si>
  <si>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</si>
  <si>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</si>
  <si>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</si>
  <si>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</si>
  <si>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</si>
  <si>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</si>
  <si>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</si>
  <si>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</si>
  <si>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</si>
  <si>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</si>
  <si>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</si>
  <si>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</si>
  <si>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</si>
  <si>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</si>
  <si>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</si>
  <si>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</si>
  <si>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</si>
  <si>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</si>
  <si>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</si>
  <si>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</si>
  <si>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</si>
  <si>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</si>
  <si>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</si>
  <si>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</si>
  <si>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</si>
  <si>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</si>
  <si>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</si>
  <si>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</si>
  <si>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</si>
  <si>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</si>
  <si>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</si>
  <si>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</si>
  <si>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</si>
  <si>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</si>
  <si>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</si>
  <si>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</si>
  <si>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</si>
  <si>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</si>
  <si>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</si>
  <si>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</si>
  <si>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</si>
  <si>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</si>
  <si>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</si>
  <si>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</si>
  <si>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</si>
  <si>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</si>
  <si>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</si>
  <si>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</si>
  <si>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</si>
  <si>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</si>
  <si>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</si>
  <si>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</si>
  <si>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</si>
  <si>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</si>
  <si>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</si>
  <si>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</si>
  <si>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</si>
  <si>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</si>
  <si>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</si>
  <si>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</si>
  <si>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</si>
  <si>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</si>
  <si>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</si>
  <si>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</si>
  <si>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</si>
  <si>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</si>
  <si>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</si>
  <si>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</si>
  <si>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</si>
  <si>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</si>
  <si>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</si>
  <si>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</si>
  <si>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</si>
  <si>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</si>
  <si>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</si>
  <si>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</si>
  <si>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</si>
  <si>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</si>
  <si>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</si>
  <si>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</si>
  <si>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</si>
  <si>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</si>
  <si>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</si>
  <si>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</si>
  <si>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</si>
  <si>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</si>
  <si>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</si>
  <si>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</si>
  <si>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</si>
  <si>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</si>
  <si>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</si>
  <si>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</si>
  <si>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</si>
  <si>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</si>
  <si>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</si>
  <si>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</si>
  <si>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</si>
  <si>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</si>
  <si>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</si>
  <si>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</si>
  <si>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</si>
  <si>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</si>
  <si>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</si>
  <si>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</si>
  <si>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</si>
  <si>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</si>
  <si>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</si>
  <si>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</si>
  <si>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</si>
  <si>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</si>
  <si>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</si>
  <si>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</si>
  <si>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</si>
  <si>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</si>
  <si>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</si>
  <si>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</si>
  <si>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</si>
  <si>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</si>
  <si>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</si>
  <si>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</si>
  <si>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</si>
  <si>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</si>
  <si>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</si>
  <si>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</si>
  <si>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</si>
  <si>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</si>
  <si>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</si>
  <si>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</si>
  <si>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</si>
  <si>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</si>
  <si>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</si>
  <si>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</si>
  <si>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</si>
  <si>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</si>
  <si>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</si>
  <si>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</si>
  <si>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</si>
  <si>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</si>
  <si>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</si>
  <si>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</si>
  <si>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</si>
  <si>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</si>
  <si>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</si>
  <si>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</si>
  <si>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</si>
  <si>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</si>
  <si>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</si>
  <si>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</si>
  <si>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</si>
  <si>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</si>
  <si>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</si>
  <si>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</si>
  <si>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</si>
  <si>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</si>
  <si>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</si>
  <si>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</si>
  <si>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</si>
  <si>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</si>
  <si>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</si>
  <si>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</si>
  <si>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</si>
  <si>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</si>
  <si>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</si>
  <si>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</si>
  <si>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</si>
  <si>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</si>
  <si>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</si>
  <si>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</si>
  <si>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</si>
  <si>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</si>
  <si>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</si>
  <si>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</si>
  <si>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</si>
  <si>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</si>
  <si>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</si>
  <si>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</si>
  <si>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</si>
  <si>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</si>
  <si>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</si>
  <si>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</si>
  <si>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</si>
  <si>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</si>
  <si>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</si>
  <si>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</si>
  <si>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</si>
  <si>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</si>
  <si>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</si>
  <si>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</si>
  <si>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</si>
  <si>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</si>
  <si>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</si>
  <si>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</si>
  <si>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</si>
  <si>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</si>
  <si>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</si>
  <si>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</si>
  <si>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</si>
  <si>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</si>
  <si>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</si>
  <si>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</si>
  <si>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</si>
  <si>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</si>
  <si>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</si>
  <si>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</si>
  <si>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</si>
  <si>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</si>
  <si>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</si>
  <si>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</si>
  <si>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</si>
  <si>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</si>
  <si>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</si>
  <si>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</si>
  <si>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</si>
  <si>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</si>
  <si>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</si>
  <si>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</si>
  <si>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</si>
  <si>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</si>
  <si>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</si>
  <si>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</si>
  <si>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</si>
  <si>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</si>
  <si>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</si>
  <si>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</si>
  <si>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</si>
  <si>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</si>
  <si>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</si>
  <si>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</si>
  <si>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</si>
  <si>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</si>
  <si>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</si>
  <si>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</si>
  <si>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</si>
  <si>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</si>
  <si>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</si>
  <si>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</si>
  <si>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</si>
  <si>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</si>
  <si>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</si>
  <si>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</si>
  <si>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</si>
  <si>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</si>
  <si>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</si>
  <si>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</si>
  <si>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</si>
  <si>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</si>
  <si>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</si>
  <si>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</si>
  <si>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</si>
  <si>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</si>
  <si>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</si>
  <si>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</si>
  <si>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</si>
  <si>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</si>
  <si>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</si>
  <si>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</si>
  <si>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</si>
  <si>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</si>
  <si>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</si>
  <si>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</si>
  <si>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</si>
  <si>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</si>
  <si>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</si>
  <si>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</si>
  <si>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</si>
  <si>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</si>
  <si>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</si>
  <si>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</si>
  <si>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</si>
  <si>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</si>
  <si>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</si>
  <si>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</si>
  <si>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</si>
  <si>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</si>
  <si>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</si>
  <si>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</si>
  <si>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</si>
  <si>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</si>
  <si>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</si>
  <si>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</si>
  <si>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</si>
  <si>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</si>
  <si>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</si>
  <si>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</si>
  <si>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</si>
  <si>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</si>
  <si>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</si>
  <si>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</si>
  <si>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</si>
  <si>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</si>
  <si>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</si>
  <si>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</si>
  <si>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</si>
  <si>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</si>
  <si>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</si>
  <si>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</si>
  <si>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</si>
  <si>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</si>
  <si>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</si>
  <si>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</si>
  <si>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</si>
  <si>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</si>
  <si>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</si>
  <si>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</si>
  <si>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</si>
  <si>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</si>
  <si>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</si>
  <si>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</si>
  <si>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</si>
  <si>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</si>
  <si>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</si>
  <si>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</si>
  <si>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</si>
  <si>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</si>
  <si>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</si>
  <si>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</si>
  <si>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</si>
  <si>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</si>
  <si>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</si>
  <si>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</si>
  <si>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</si>
  <si>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</si>
  <si>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</si>
  <si>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</si>
  <si>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</si>
  <si>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</si>
  <si>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</si>
  <si>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</si>
  <si>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</si>
  <si>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</si>
  <si>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</si>
  <si>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</si>
  <si>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</si>
  <si>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</si>
  <si>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</si>
  <si>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</si>
  <si>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</si>
  <si>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</si>
  <si>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</si>
  <si>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</si>
  <si>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</si>
  <si>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</si>
  <si>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</si>
  <si>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</si>
  <si>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</si>
  <si>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</si>
  <si>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</si>
  <si>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</si>
  <si>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</si>
  <si>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</si>
  <si>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</si>
  <si>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</si>
  <si>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</si>
  <si>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</si>
  <si>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</si>
  <si>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</si>
  <si>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</si>
  <si>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</si>
  <si>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</si>
  <si>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</si>
  <si>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</si>
  <si>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</si>
  <si>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</si>
  <si>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</si>
  <si>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</si>
  <si>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</si>
  <si>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</si>
  <si>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</si>
  <si>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</si>
  <si>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</si>
  <si>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</si>
  <si>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</si>
  <si>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</si>
  <si>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</si>
  <si>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</si>
  <si>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</si>
  <si>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</si>
  <si>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</si>
  <si>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</si>
  <si>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</si>
  <si>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</si>
  <si>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</si>
  <si>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</si>
  <si>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</si>
  <si>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</si>
  <si>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</si>
  <si>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</si>
  <si>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</si>
  <si>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</si>
  <si>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</si>
  <si>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</si>
  <si>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</si>
  <si>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</si>
  <si>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</si>
  <si>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</si>
  <si>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</si>
  <si>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</si>
  <si>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</si>
  <si>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</si>
  <si>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</si>
  <si>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</si>
  <si>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</si>
  <si>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</si>
  <si>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</si>
  <si>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</si>
  <si>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</si>
  <si>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</si>
  <si>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</si>
  <si>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</si>
  <si>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</si>
  <si>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</si>
  <si>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</si>
  <si>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</si>
  <si>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</si>
  <si>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</si>
  <si>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</si>
  <si>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</si>
  <si>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</si>
  <si>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</si>
  <si>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</si>
  <si>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</si>
  <si>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</si>
  <si>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</si>
  <si>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</si>
  <si>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</si>
  <si>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</si>
  <si>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</si>
  <si>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</si>
  <si>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</si>
  <si>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</si>
  <si>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</si>
  <si>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</si>
  <si>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</si>
  <si>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</si>
  <si>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</si>
  <si>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</si>
  <si>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</si>
  <si>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</si>
  <si>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</si>
  <si>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</si>
  <si>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</si>
  <si>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</si>
  <si>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</si>
  <si>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</si>
  <si>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</si>
  <si>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</si>
  <si>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</si>
  <si>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</si>
  <si>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</si>
  <si>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</si>
  <si>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</si>
  <si>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</si>
  <si>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</si>
  <si>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</si>
  <si>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</si>
  <si>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</si>
  <si>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</si>
  <si>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</si>
  <si>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</si>
  <si>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</si>
  <si>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</si>
  <si>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</si>
  <si>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</si>
  <si>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</si>
  <si>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</si>
  <si>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</si>
  <si>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</si>
  <si>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</si>
  <si>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</si>
  <si>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</si>
  <si>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</si>
  <si>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</si>
  <si>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</si>
  <si>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</si>
  <si>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</si>
  <si>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</si>
  <si>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</si>
  <si>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</si>
  <si>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</si>
  <si>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</si>
  <si>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</si>
  <si>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</si>
  <si>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</si>
  <si>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</si>
  <si>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</si>
  <si>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</si>
  <si>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</si>
  <si>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</si>
  <si>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</si>
  <si>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</si>
  <si>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</si>
  <si>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</si>
  <si>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</si>
  <si>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</si>
  <si>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</si>
  <si>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</si>
  <si>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</si>
  <si>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</si>
  <si>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</si>
  <si>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</si>
  <si>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</si>
  <si>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</si>
  <si>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</si>
  <si>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</si>
  <si>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</si>
  <si>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</si>
  <si>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</si>
  <si>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</si>
  <si>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</si>
  <si>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</si>
  <si>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</si>
  <si>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</si>
  <si>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</si>
  <si>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</si>
  <si>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</si>
  <si>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</si>
  <si>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</si>
  <si>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</si>
  <si>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</si>
  <si>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</si>
  <si>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</si>
  <si>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</si>
  <si>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</si>
  <si>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</si>
  <si>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</si>
  <si>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</si>
  <si>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</si>
  <si>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</si>
  <si>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</si>
  <si>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</si>
  <si>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</si>
  <si>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</si>
  <si>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</si>
  <si>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</si>
  <si>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</si>
  <si>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</si>
  <si>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</si>
  <si>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</si>
  <si>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</si>
  <si>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</si>
  <si>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</si>
  <si>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</si>
  <si>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</si>
  <si>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</si>
  <si>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</si>
  <si>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</si>
  <si>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</si>
  <si>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</si>
  <si>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</si>
  <si>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</si>
  <si>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</si>
  <si>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</si>
  <si>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</si>
  <si>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</si>
  <si>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</si>
  <si>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</si>
  <si>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</si>
  <si>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</si>
  <si>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</si>
  <si>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</si>
  <si>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</si>
  <si>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</si>
  <si>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</si>
  <si>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</si>
  <si>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</si>
  <si>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</si>
  <si>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</si>
  <si>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</si>
  <si>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</si>
  <si>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</si>
  <si>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</si>
  <si>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</si>
  <si>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</si>
  <si>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</si>
  <si>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</si>
  <si>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</si>
  <si>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</si>
  <si>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</si>
  <si>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</si>
  <si>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</si>
  <si>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</si>
  <si>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</si>
  <si>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</si>
  <si>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</si>
  <si>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</si>
  <si>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</si>
  <si>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</si>
  <si>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</si>
  <si>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</si>
  <si>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</si>
  <si>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</si>
  <si>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</si>
  <si>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</si>
  <si>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</si>
  <si>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</si>
  <si>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</si>
  <si>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</si>
  <si>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</si>
  <si>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</si>
  <si>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</si>
  <si>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</si>
  <si>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</si>
  <si>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</si>
  <si>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</si>
  <si>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</si>
  <si>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</si>
  <si>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</si>
  <si>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</si>
  <si>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</si>
  <si>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</si>
  <si>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</si>
  <si>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</si>
  <si>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</si>
  <si>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</si>
  <si>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</si>
  <si>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</si>
  <si>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</si>
  <si>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</si>
  <si>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</si>
  <si>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</si>
  <si>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</si>
  <si>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</si>
  <si>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</si>
  <si>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</si>
  <si>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</si>
  <si>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</si>
  <si>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</si>
  <si>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</si>
  <si>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</si>
  <si>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</si>
  <si>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</si>
  <si>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</si>
  <si>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</si>
  <si>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</si>
  <si>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</si>
  <si>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</si>
  <si>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</si>
  <si>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</si>
  <si>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</si>
  <si>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</si>
  <si>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</si>
  <si>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</si>
  <si>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</si>
  <si>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</si>
  <si>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</si>
  <si>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</si>
  <si>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</si>
  <si>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</si>
  <si>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</si>
  <si>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</si>
  <si>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</si>
  <si>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</si>
  <si>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</si>
  <si>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</si>
  <si>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</si>
  <si>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</si>
  <si>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</si>
  <si>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</si>
  <si>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</si>
  <si>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</si>
  <si>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</si>
  <si>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</si>
  <si>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</si>
  <si>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</si>
  <si>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</si>
  <si>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</si>
  <si>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</si>
  <si>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</si>
  <si>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</si>
  <si>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</si>
  <si>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</si>
  <si>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</si>
  <si>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</si>
  <si>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</si>
  <si>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</si>
  <si>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</si>
  <si>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</si>
  <si>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</si>
  <si>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</si>
  <si>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</si>
  <si>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</si>
  <si>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</si>
  <si>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</si>
  <si>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</si>
  <si>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</si>
  <si>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</si>
  <si>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</si>
  <si>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</si>
  <si>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</si>
  <si>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</si>
  <si>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</si>
  <si>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</si>
  <si>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</si>
  <si>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</si>
  <si>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</si>
  <si>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</si>
  <si>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</si>
  <si>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</si>
  <si>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</si>
  <si>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</si>
  <si>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</si>
  <si>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</si>
  <si>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</si>
  <si>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</si>
  <si>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</si>
  <si>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</si>
  <si>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</si>
  <si>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</si>
  <si>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</si>
  <si>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</si>
  <si>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</si>
  <si>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</si>
  <si>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</si>
  <si>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</si>
  <si>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</si>
  <si>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</si>
  <si>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</si>
  <si>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</si>
  <si>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</si>
  <si>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</si>
  <si>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</si>
  <si>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</si>
  <si>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</si>
  <si>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</si>
  <si>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</si>
  <si>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</si>
  <si>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</si>
  <si>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</si>
  <si>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</si>
  <si>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</si>
  <si>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</si>
  <si>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</si>
  <si>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</si>
  <si>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</si>
  <si>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</si>
  <si>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</si>
  <si>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</si>
  <si>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</si>
  <si>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</si>
  <si>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</si>
  <si>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</si>
  <si>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</si>
  <si>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</si>
  <si>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</si>
  <si>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</si>
  <si>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</si>
  <si>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</si>
  <si>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</si>
  <si>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</si>
  <si>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</si>
  <si>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</si>
  <si>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</si>
  <si>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</si>
  <si>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</si>
  <si>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</si>
  <si>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</si>
  <si>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</si>
  <si>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</si>
  <si>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</si>
  <si>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</si>
  <si>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</si>
  <si>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</si>
  <si>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</si>
  <si>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</si>
  <si>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</si>
  <si>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</si>
  <si>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</si>
  <si>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</si>
  <si>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</si>
  <si>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</si>
  <si>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</si>
  <si>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</si>
  <si>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</si>
  <si>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</si>
  <si>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</si>
  <si>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</si>
  <si>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</si>
  <si>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</si>
  <si>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</si>
  <si>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</si>
  <si>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</si>
  <si>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</si>
  <si>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</si>
  <si>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</si>
  <si>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</si>
  <si>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</si>
  <si>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</si>
  <si>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</si>
  <si>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</si>
  <si>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</si>
  <si>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</si>
  <si>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</si>
  <si>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</si>
  <si>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</si>
  <si>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</si>
  <si>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</si>
  <si>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</si>
  <si>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</si>
  <si>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</si>
  <si>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</si>
  <si>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</si>
  <si>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</si>
  <si>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</si>
  <si>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</si>
  <si>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</si>
  <si>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</si>
  <si>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</si>
  <si>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</si>
  <si>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</si>
  <si>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</si>
  <si>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</si>
  <si>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</si>
  <si>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</si>
  <si>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</si>
  <si>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</si>
  <si>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</si>
  <si>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</si>
  <si>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</si>
  <si>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</si>
  <si>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</si>
  <si>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</si>
  <si>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</si>
  <si>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</si>
  <si>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</si>
  <si>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</si>
  <si>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</si>
  <si>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</si>
  <si>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</si>
  <si>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</si>
  <si>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</si>
  <si>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</si>
  <si>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</si>
  <si>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</si>
  <si>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</si>
  <si>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</si>
  <si>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</si>
  <si>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</si>
  <si>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</si>
  <si>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</si>
  <si>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</si>
  <si>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</si>
  <si>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</si>
  <si>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</si>
  <si>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</si>
  <si>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</si>
  <si>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</si>
  <si>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</si>
  <si>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</si>
  <si>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</si>
  <si>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</si>
  <si>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</si>
  <si>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</si>
  <si>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</si>
  <si>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</si>
  <si>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</si>
  <si>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</si>
  <si>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</si>
  <si>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</si>
  <si>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</si>
  <si>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</si>
  <si>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</si>
  <si>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</si>
  <si>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</si>
  <si>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</si>
  <si>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</si>
  <si>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</si>
  <si>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</si>
  <si>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</si>
  <si>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</si>
  <si>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</si>
  <si>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</si>
  <si>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</si>
  <si>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</si>
  <si>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</si>
  <si>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</si>
  <si>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</si>
  <si>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</si>
  <si>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</si>
  <si>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</si>
  <si>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</si>
  <si>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</si>
  <si>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</si>
  <si>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</si>
  <si>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</si>
  <si>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</si>
  <si>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</si>
  <si>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</si>
  <si>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</si>
  <si>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</si>
  <si>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</si>
  <si>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</si>
  <si>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</si>
  <si>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</si>
  <si>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</si>
  <si>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</si>
  <si>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</si>
  <si>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</si>
  <si>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</si>
  <si>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</si>
  <si>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</si>
  <si>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</si>
  <si>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</si>
  <si>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</si>
  <si>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</si>
  <si>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</si>
  <si>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</si>
  <si>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</si>
  <si>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</si>
  <si>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</si>
  <si>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</si>
  <si>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</si>
  <si>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</si>
  <si>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</si>
  <si>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</si>
  <si>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</si>
  <si>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</si>
  <si>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</si>
  <si>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</si>
  <si>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</si>
  <si>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</si>
  <si>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</si>
  <si>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</si>
  <si>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</si>
  <si>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</si>
  <si>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</si>
  <si>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</si>
  <si>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</si>
  <si>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</si>
  <si>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</si>
  <si>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</si>
  <si>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</si>
  <si>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</si>
  <si>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</si>
  <si>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</si>
  <si>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</si>
  <si>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</si>
  <si>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</si>
  <si>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</si>
  <si>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</si>
  <si>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</si>
  <si>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</si>
  <si>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</si>
  <si>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</si>
  <si>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</si>
  <si>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</si>
  <si>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</si>
  <si>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</si>
  <si>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</si>
  <si>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</si>
  <si>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</si>
  <si>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</si>
  <si>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</si>
  <si>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</si>
  <si>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</si>
  <si>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</si>
  <si>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</si>
  <si>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</si>
  <si>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</si>
  <si>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</si>
  <si>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</si>
  <si>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</si>
  <si>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</si>
  <si>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</si>
  <si>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</si>
  <si>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</si>
  <si>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</si>
  <si>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</si>
  <si>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</si>
  <si>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</si>
  <si>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</si>
  <si>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</si>
  <si>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</si>
  <si>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</si>
  <si>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</si>
  <si>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</si>
  <si>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</si>
  <si>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</si>
  <si>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</si>
  <si>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</si>
  <si>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</si>
  <si>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</si>
  <si>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</si>
  <si>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</si>
  <si>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</si>
  <si>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</si>
  <si>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</si>
  <si>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</si>
  <si>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</si>
  <si>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</si>
  <si>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</si>
  <si>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</si>
  <si>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</si>
  <si>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</si>
  <si>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</si>
  <si>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</si>
  <si>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</si>
  <si>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</si>
  <si>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</si>
  <si>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</si>
  <si>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</si>
  <si>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</si>
  <si>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</si>
  <si>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</si>
  <si>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</si>
  <si>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</si>
  <si>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</si>
  <si>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</si>
  <si>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</si>
  <si>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</si>
  <si>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</si>
  <si>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</si>
  <si>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</si>
  <si>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</si>
  <si>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</si>
  <si>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</si>
  <si>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</si>
  <si>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</si>
  <si>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</si>
  <si>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</si>
  <si>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</si>
  <si>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</si>
  <si>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</si>
  <si>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</si>
  <si>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</si>
  <si>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</si>
  <si>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</si>
  <si>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</si>
  <si>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</si>
  <si>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</si>
  <si>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</si>
  <si>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</si>
  <si>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</si>
  <si>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</si>
  <si>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</si>
  <si>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</si>
  <si>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</si>
  <si>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</si>
  <si>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</si>
  <si>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</si>
  <si>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</si>
  <si>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</si>
  <si>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</si>
  <si>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</si>
  <si>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</si>
  <si>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</si>
  <si>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</si>
  <si>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</si>
  <si>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</si>
  <si>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</si>
  <si>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</si>
  <si>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</si>
  <si>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</si>
  <si>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</si>
  <si>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</si>
  <si>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</si>
  <si>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</si>
  <si>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</si>
  <si>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</si>
  <si>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</si>
  <si>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</si>
  <si>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</si>
  <si>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</si>
  <si>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</si>
  <si>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</si>
  <si>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</si>
  <si>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</si>
  <si>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</si>
  <si>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</si>
  <si>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</si>
  <si>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</si>
  <si>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</si>
  <si>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</si>
  <si>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</si>
  <si>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</si>
  <si>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</si>
  <si>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</si>
  <si>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</si>
  <si>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</si>
  <si>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</si>
  <si>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</si>
  <si>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</si>
  <si>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</si>
  <si>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</si>
  <si>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</si>
  <si>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</si>
  <si>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</si>
  <si>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</si>
  <si>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</si>
  <si>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</si>
  <si>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</si>
  <si>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</si>
  <si>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</si>
  <si>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</si>
  <si>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</si>
  <si>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</si>
  <si>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</si>
  <si>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</si>
  <si>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</si>
  <si>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</si>
  <si>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</si>
  <si>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</si>
  <si>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</si>
  <si>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</si>
  <si>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</si>
  <si>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</si>
  <si>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</si>
  <si>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</si>
  <si>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</si>
  <si>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</si>
  <si>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</si>
  <si>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</si>
  <si>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</si>
  <si>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</si>
  <si>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</si>
  <si>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</si>
  <si>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</si>
  <si>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</si>
  <si>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</si>
  <si>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</si>
  <si>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</si>
  <si>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</si>
  <si>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</si>
  <si>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</si>
  <si>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</si>
  <si>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</si>
  <si>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</si>
  <si>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</si>
  <si>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</si>
  <si>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</si>
  <si>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</si>
  <si>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</si>
  <si>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</si>
  <si>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</si>
  <si>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</si>
  <si>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</si>
  <si>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</si>
  <si>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</si>
  <si>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</si>
  <si>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</si>
  <si>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</si>
  <si>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</si>
  <si>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</si>
  <si>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</si>
  <si>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</si>
  <si>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</si>
  <si>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</si>
  <si>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</si>
  <si>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</si>
  <si>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</si>
  <si>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</si>
  <si>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</si>
  <si>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</si>
  <si>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</si>
  <si>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</si>
  <si>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</si>
  <si>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</si>
  <si>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</si>
  <si>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</si>
  <si>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</si>
  <si>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</si>
  <si>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</si>
  <si>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</si>
  <si>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</si>
  <si>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</si>
  <si>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</si>
  <si>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</si>
  <si>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</si>
  <si>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</si>
  <si>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</si>
  <si>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</si>
  <si>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</si>
  <si>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</si>
  <si>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</si>
  <si>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</si>
  <si>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</si>
  <si>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</si>
  <si>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</si>
  <si>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</si>
  <si>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</si>
  <si>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</si>
  <si>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</si>
  <si>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</si>
  <si>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</si>
  <si>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</si>
  <si>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</si>
  <si>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</si>
  <si>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</si>
  <si>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</si>
  <si>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</si>
  <si>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</si>
  <si>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</si>
  <si>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</si>
  <si>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</si>
  <si>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</si>
  <si>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</si>
  <si>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</si>
  <si>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</si>
  <si>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</si>
  <si>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</si>
  <si>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</si>
  <si>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</si>
  <si>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</si>
  <si>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</si>
  <si>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</si>
  <si>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</si>
  <si>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</si>
  <si>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</si>
  <si>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</si>
  <si>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</si>
  <si>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</si>
  <si>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</si>
  <si>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</si>
  <si>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</si>
  <si>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</si>
  <si>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</si>
  <si>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</si>
  <si>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</si>
  <si>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</si>
  <si>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</si>
  <si>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</si>
  <si>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</si>
  <si>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</si>
  <si>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</si>
  <si>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</si>
  <si>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</si>
  <si>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</si>
  <si>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</si>
  <si>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</si>
  <si>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</si>
  <si>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</si>
  <si>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</si>
  <si>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</si>
  <si>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</si>
  <si>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</si>
  <si>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</si>
  <si>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</si>
  <si>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</si>
  <si>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</si>
  <si>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</si>
  <si>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</si>
  <si>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</si>
  <si>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</si>
  <si>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</si>
  <si>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</si>
  <si>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</si>
  <si>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</si>
  <si>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</si>
  <si>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</si>
  <si>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</si>
  <si>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</si>
  <si>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</si>
  <si>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</si>
  <si>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</si>
  <si>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</si>
  <si>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</si>
  <si>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</si>
  <si>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</si>
  <si>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</si>
  <si>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</si>
  <si>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</si>
  <si>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</si>
  <si>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</si>
  <si>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</si>
  <si>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</si>
  <si>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</si>
  <si>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</si>
  <si>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</si>
  <si>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</si>
  <si>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</si>
  <si>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</si>
  <si>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</si>
  <si>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</si>
  <si>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</si>
  <si>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</si>
  <si>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</si>
  <si>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</si>
  <si>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</si>
  <si>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</si>
  <si>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</si>
  <si>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</si>
  <si>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</si>
  <si>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</si>
  <si>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</si>
  <si>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</si>
  <si>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</si>
  <si>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</si>
  <si>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</si>
  <si>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</si>
  <si>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</si>
  <si>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</si>
  <si>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</si>
  <si>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</si>
  <si>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</si>
  <si>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</si>
  <si>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</si>
  <si>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</si>
  <si>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</si>
  <si>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</si>
  <si>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</si>
  <si>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</si>
  <si>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</si>
  <si>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</si>
  <si>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</si>
  <si>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</si>
  <si>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</si>
  <si>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</si>
  <si>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</si>
  <si>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</si>
  <si>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</si>
  <si>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</si>
  <si>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</si>
  <si>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</si>
  <si>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</si>
  <si>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</si>
  <si>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</si>
  <si>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</si>
  <si>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</si>
  <si>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</si>
  <si>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</si>
  <si>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</si>
  <si>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</si>
  <si>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</si>
  <si>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</si>
  <si>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</si>
  <si>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</si>
  <si>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</si>
  <si>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</si>
  <si>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</si>
  <si>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</si>
  <si>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</si>
  <si>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</si>
  <si>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</si>
  <si>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</si>
  <si>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</si>
  <si>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</si>
  <si>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</si>
  <si>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</si>
  <si>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</si>
  <si>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</si>
  <si>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</si>
  <si>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</si>
  <si>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</si>
  <si>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</si>
  <si>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</si>
  <si>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</si>
  <si>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</si>
  <si>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</si>
  <si>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</si>
  <si>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</si>
  <si>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</si>
  <si>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</si>
  <si>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</si>
  <si>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</si>
  <si>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</si>
  <si>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</si>
  <si>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</si>
  <si>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</si>
  <si>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</si>
  <si>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</si>
  <si>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</si>
  <si>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</si>
  <si>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</si>
  <si>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</si>
  <si>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</si>
  <si>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</si>
  <si>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</si>
  <si>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</si>
  <si>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</si>
  <si>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</si>
  <si>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</si>
  <si>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</si>
  <si>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</si>
  <si>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</si>
  <si>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</si>
  <si>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</si>
  <si>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</si>
  <si>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</si>
  <si>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</si>
  <si>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</si>
  <si>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</si>
  <si>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</si>
  <si>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</si>
  <si>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</si>
  <si>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</si>
  <si>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</si>
  <si>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</si>
  <si>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</si>
  <si>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</si>
  <si>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</si>
  <si>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</si>
  <si>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</si>
  <si>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</si>
  <si>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</si>
  <si>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</si>
  <si>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</si>
  <si>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</si>
  <si>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</si>
  <si>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</si>
  <si>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</si>
  <si>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</si>
  <si>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</si>
  <si>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</si>
  <si>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</si>
  <si>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</si>
  <si>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</si>
  <si>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</si>
  <si>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</si>
  <si>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</si>
  <si>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</si>
  <si>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</si>
  <si>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</si>
  <si>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</si>
  <si>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</si>
  <si>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</si>
  <si>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</si>
  <si>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</si>
  <si>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</si>
  <si>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</si>
  <si>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</si>
  <si>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</si>
  <si>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</si>
  <si>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</si>
  <si>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</si>
  <si>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</si>
  <si>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</si>
  <si>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</si>
  <si>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</si>
  <si>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</si>
  <si>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</si>
  <si>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</si>
  <si>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</si>
  <si>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</si>
  <si>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</si>
  <si>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</si>
  <si>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</si>
  <si>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</si>
  <si>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</si>
  <si>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</si>
  <si>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</si>
  <si>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</si>
  <si>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</si>
  <si>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</si>
  <si>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</si>
  <si>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</si>
  <si>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</si>
  <si>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</si>
  <si>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</si>
  <si>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</si>
  <si>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</si>
  <si>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</si>
  <si>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</si>
  <si>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</si>
  <si>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</si>
  <si>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</si>
  <si>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</si>
  <si>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</si>
  <si>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</si>
  <si>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</si>
  <si>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</si>
  <si>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</si>
  <si>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</si>
  <si>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</si>
  <si>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</si>
  <si>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</si>
  <si>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</si>
  <si>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</si>
  <si>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</si>
  <si>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</si>
  <si>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</si>
  <si>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</si>
  <si>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</si>
  <si>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</si>
  <si>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</si>
  <si>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</si>
  <si>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</si>
  <si>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</si>
  <si>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</si>
  <si>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</si>
  <si>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</si>
  <si>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</si>
  <si>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</si>
  <si>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</si>
  <si>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</si>
  <si>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</si>
  <si>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</si>
  <si>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</si>
  <si>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</si>
  <si>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</si>
  <si>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</si>
  <si>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</si>
  <si>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</si>
  <si>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</si>
  <si>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</si>
  <si>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</si>
  <si>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</si>
  <si>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</si>
  <si>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</si>
  <si>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</si>
  <si>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</si>
  <si>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</si>
  <si>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</si>
  <si>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</si>
  <si>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</si>
  <si>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</si>
  <si>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</si>
  <si>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</si>
  <si>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</si>
  <si>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</si>
  <si>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</si>
  <si>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</si>
  <si>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</si>
  <si>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</si>
  <si>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</si>
  <si>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</si>
  <si>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</si>
  <si>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</si>
  <si>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</si>
  <si>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</si>
  <si>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</si>
  <si>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</si>
  <si>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</si>
  <si>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</si>
  <si>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</si>
  <si>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</si>
  <si>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</si>
  <si>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</si>
  <si>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</si>
  <si>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</si>
  <si>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</si>
  <si>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</si>
  <si>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</si>
  <si>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</si>
  <si>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</si>
  <si>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</si>
  <si>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</si>
  <si>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</si>
  <si>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</si>
  <si>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</si>
  <si>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</si>
  <si>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</si>
  <si>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</si>
  <si>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</si>
  <si>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</si>
  <si>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</si>
  <si>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</si>
  <si>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</si>
  <si>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</si>
  <si>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</si>
  <si>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</si>
  <si>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</si>
  <si>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</si>
  <si>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</si>
  <si>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</si>
  <si>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</si>
  <si>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</si>
  <si>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</si>
  <si>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</si>
  <si>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</si>
  <si>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</si>
  <si>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</si>
  <si>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</si>
  <si>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</si>
  <si>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</si>
  <si>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</si>
  <si>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</si>
  <si>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</si>
  <si>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</si>
  <si>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</si>
  <si>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</si>
  <si>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</si>
  <si>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</si>
  <si>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</si>
  <si>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</si>
  <si>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</si>
  <si>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</si>
  <si>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</si>
  <si>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</si>
  <si>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</si>
  <si>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</si>
  <si>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</si>
  <si>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</si>
  <si>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</si>
  <si>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</si>
  <si>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</si>
  <si>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</si>
  <si>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</si>
  <si>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</si>
  <si>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</si>
  <si>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</si>
  <si>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</si>
  <si>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</si>
  <si>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</si>
  <si>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</si>
  <si>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</si>
  <si>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</si>
  <si>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</si>
  <si>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</si>
  <si>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</si>
  <si>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</si>
  <si>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</si>
  <si>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</si>
  <si>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</si>
  <si>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</si>
  <si>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</si>
  <si>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</si>
  <si>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</si>
  <si>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</si>
  <si>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</si>
  <si>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</si>
  <si>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</si>
  <si>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</si>
  <si>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</si>
  <si>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</si>
  <si>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</si>
  <si>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</si>
  <si>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</si>
  <si>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</si>
  <si>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</si>
  <si>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</si>
  <si>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</si>
  <si>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</si>
  <si>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</si>
  <si>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</si>
  <si>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</si>
  <si>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</si>
  <si>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</si>
  <si>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</si>
  <si>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</si>
  <si>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</si>
  <si>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</si>
  <si>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</si>
  <si>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</si>
  <si>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</si>
  <si>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</si>
  <si>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</si>
  <si>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</si>
  <si>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</si>
  <si>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</si>
  <si>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</si>
  <si>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</si>
  <si>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</si>
  <si>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</si>
  <si>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</si>
  <si>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</si>
  <si>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</si>
  <si>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</si>
  <si>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</si>
  <si>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</si>
  <si>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</si>
  <si>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</si>
  <si>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</si>
  <si>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</si>
  <si>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</si>
  <si>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</si>
  <si>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</si>
  <si>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</si>
  <si>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</si>
  <si>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</si>
  <si>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</si>
  <si>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</si>
  <si>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</si>
  <si>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</si>
  <si>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</si>
  <si>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</si>
  <si>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</si>
  <si>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</si>
  <si>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</si>
  <si>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</si>
  <si>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</si>
  <si>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</si>
  <si>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</si>
  <si>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</si>
  <si>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</si>
  <si>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</si>
  <si>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</si>
  <si>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</si>
  <si>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</si>
  <si>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</si>
  <si>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</si>
  <si>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</si>
  <si>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</si>
  <si>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</si>
  <si>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</si>
  <si>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</si>
  <si>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</si>
  <si>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</si>
  <si>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</si>
  <si>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</si>
  <si>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</si>
  <si>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</si>
  <si>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</si>
  <si>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</si>
  <si>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</si>
  <si>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</si>
  <si>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</si>
  <si>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</si>
  <si>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</si>
  <si>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</si>
  <si>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</si>
  <si>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</si>
  <si>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</si>
  <si>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</si>
  <si>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</si>
  <si>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</si>
  <si>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</si>
  <si>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</si>
  <si>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</si>
  <si>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</si>
  <si>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</si>
  <si>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</si>
  <si>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</si>
  <si>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</si>
  <si>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</si>
  <si>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</si>
  <si>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</si>
  <si>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</si>
  <si>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</si>
  <si>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</si>
  <si>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</si>
  <si>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</si>
  <si>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</si>
  <si>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</si>
  <si>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</si>
  <si>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</si>
  <si>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</si>
  <si>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</si>
  <si>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</si>
  <si>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</si>
  <si>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</si>
  <si>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</si>
  <si>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</si>
  <si>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</si>
  <si>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</si>
  <si>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</si>
  <si>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</si>
  <si>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</si>
  <si>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</si>
  <si>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</si>
  <si>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</si>
  <si>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</si>
  <si>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</si>
  <si>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</si>
  <si>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</si>
  <si>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</si>
  <si>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</si>
  <si>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</si>
  <si>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</si>
  <si>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</si>
  <si>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</si>
  <si>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</si>
  <si>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</si>
  <si>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</si>
  <si>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</si>
  <si>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</si>
  <si>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</si>
  <si>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</si>
  <si>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</si>
  <si>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</si>
  <si>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</si>
  <si>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</si>
  <si>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</si>
  <si>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</si>
  <si>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</si>
  <si>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</si>
  <si>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</si>
  <si>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</si>
  <si>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</si>
  <si>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</si>
  <si>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</si>
  <si>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</si>
  <si>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</si>
  <si>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</si>
  <si>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</si>
  <si>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</si>
  <si>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</si>
  <si>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</si>
  <si>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</si>
  <si>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</si>
  <si>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</si>
  <si>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</si>
  <si>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</si>
  <si>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</si>
  <si>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</si>
  <si>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</si>
  <si>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</si>
  <si>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</si>
  <si>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</si>
  <si>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</si>
  <si>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</si>
  <si>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</si>
  <si>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</si>
  <si>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</si>
  <si>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</si>
  <si>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</si>
  <si>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</si>
  <si>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</si>
  <si>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</si>
  <si>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</si>
  <si>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</si>
  <si>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</si>
  <si>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</si>
  <si>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</si>
  <si>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</si>
  <si>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</si>
  <si>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</si>
  <si>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</si>
  <si>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</si>
  <si>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</si>
  <si>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</si>
  <si>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</si>
  <si>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</si>
  <si>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</si>
  <si>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</si>
  <si>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</si>
  <si>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</si>
  <si>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</si>
  <si>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</si>
  <si>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</si>
  <si>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</si>
  <si>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</si>
  <si>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</si>
  <si>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</si>
  <si>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</si>
  <si>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</si>
  <si>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</si>
  <si>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</si>
  <si>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</si>
  <si>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</si>
  <si>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</si>
  <si>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</si>
  <si>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</si>
  <si>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</si>
  <si>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</si>
  <si>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</si>
  <si>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</si>
  <si>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</si>
  <si>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</si>
  <si>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</si>
  <si>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</si>
  <si>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</si>
  <si>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</si>
  <si>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</si>
  <si>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</si>
  <si>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</si>
  <si>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</si>
  <si>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</si>
  <si>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</si>
  <si>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</si>
  <si>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</si>
  <si>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</si>
  <si>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</si>
  <si>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</si>
  <si>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</si>
  <si>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</si>
  <si>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</si>
  <si>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</si>
  <si>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</si>
  <si>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</si>
  <si>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</si>
  <si>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</si>
  <si>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</si>
  <si>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</si>
  <si>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</si>
  <si>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</si>
  <si>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</si>
  <si>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</si>
  <si>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</si>
  <si>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</si>
  <si>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</si>
  <si>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</si>
  <si>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</si>
  <si>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</si>
  <si>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</si>
  <si>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</si>
  <si>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</si>
  <si>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</si>
  <si>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</si>
  <si>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</si>
  <si>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</si>
  <si>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</si>
  <si>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</si>
  <si>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</si>
  <si>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</si>
  <si>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</si>
  <si>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</si>
  <si>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</si>
  <si>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</si>
  <si>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</si>
  <si>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</si>
  <si>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</si>
  <si>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</si>
  <si>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</si>
  <si>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</si>
  <si>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</si>
  <si>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</si>
  <si>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</si>
  <si>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</si>
  <si>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</si>
  <si>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</si>
  <si>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</si>
  <si>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</si>
  <si>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</si>
  <si>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</si>
  <si>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</si>
  <si>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</si>
  <si>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</si>
  <si>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</si>
  <si>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</si>
  <si>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</si>
  <si>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</si>
  <si>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</si>
  <si>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</si>
  <si>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</si>
  <si>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</si>
  <si>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</si>
  <si>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</si>
  <si>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</si>
  <si>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</si>
  <si>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</si>
  <si>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</si>
  <si>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</si>
  <si>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</si>
  <si>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</si>
  <si>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</si>
  <si>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</si>
  <si>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</si>
  <si>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</si>
  <si>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</si>
  <si>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</si>
  <si>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</si>
  <si>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</si>
  <si>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</si>
  <si>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</si>
  <si>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</si>
  <si>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</si>
  <si>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</si>
  <si>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</si>
  <si>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</si>
  <si>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</si>
  <si>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</si>
  <si>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</si>
  <si>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</si>
  <si>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</si>
  <si>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</si>
  <si>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</si>
  <si>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</si>
  <si>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</si>
  <si>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</si>
  <si>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</si>
  <si>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</si>
  <si>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</si>
  <si>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</si>
  <si>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</si>
  <si>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</si>
  <si>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</si>
  <si>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</si>
  <si>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</si>
  <si>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</si>
  <si>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</si>
  <si>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</si>
  <si>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</si>
  <si>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</si>
  <si>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</si>
  <si>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</si>
  <si>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</si>
  <si>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</si>
  <si>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</si>
  <si>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</si>
  <si>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</si>
  <si>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</si>
  <si>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</si>
  <si>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</si>
  <si>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</si>
  <si>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</si>
  <si>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</si>
  <si>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</si>
  <si>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</si>
  <si>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</si>
  <si>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</si>
  <si>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</si>
  <si>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</si>
  <si>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</si>
  <si>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</si>
  <si>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</si>
  <si>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</si>
  <si>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</si>
  <si>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</si>
  <si>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</si>
  <si>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</si>
  <si>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</si>
  <si>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</si>
  <si>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</si>
  <si>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</si>
  <si>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</si>
  <si>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</si>
  <si>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</si>
  <si>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</si>
  <si>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</si>
  <si>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</si>
  <si>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</si>
  <si>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</si>
  <si>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</si>
  <si>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</si>
  <si>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</si>
  <si>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</si>
  <si>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</si>
  <si>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</si>
  <si>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</si>
  <si>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</si>
  <si>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</si>
  <si>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</si>
  <si>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</si>
  <si>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</si>
  <si>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</si>
  <si>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</si>
  <si>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</si>
  <si>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</si>
  <si>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</si>
  <si>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</si>
  <si>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</si>
  <si>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</si>
  <si>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</si>
  <si>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</si>
  <si>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</si>
  <si>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</si>
  <si>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</si>
  <si>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</si>
  <si>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</si>
  <si>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</si>
  <si>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</si>
  <si>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</si>
  <si>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</si>
  <si>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</si>
  <si>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</si>
  <si>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</si>
  <si>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</si>
  <si>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</si>
  <si>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</si>
  <si>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</si>
  <si>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</si>
  <si>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</si>
  <si>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</si>
  <si>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</si>
  <si>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</si>
  <si>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</si>
  <si>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</si>
  <si>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</si>
  <si>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</si>
  <si>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</si>
  <si>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</si>
  <si>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</si>
  <si>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</si>
  <si>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</si>
  <si>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</si>
  <si>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</si>
  <si>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</si>
  <si>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</si>
  <si>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</si>
  <si>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</si>
  <si>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</si>
  <si>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</si>
  <si>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</si>
  <si>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</si>
  <si>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</si>
  <si>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</si>
  <si>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</si>
  <si>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</si>
  <si>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</si>
  <si>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</si>
  <si>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</si>
  <si>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</si>
  <si>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</si>
  <si>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</si>
  <si>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</si>
  <si>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</si>
  <si>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</si>
  <si>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</si>
  <si>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</si>
  <si>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</si>
  <si>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</si>
  <si>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</si>
  <si>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</si>
  <si>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</si>
  <si>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</si>
  <si>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</si>
  <si>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</si>
  <si>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</si>
  <si>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</si>
  <si>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</si>
  <si>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</si>
  <si>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</si>
  <si>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</si>
  <si>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</si>
  <si>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</si>
  <si>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</si>
  <si>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</si>
  <si>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</si>
  <si>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</si>
  <si>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</si>
  <si>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</si>
  <si>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</si>
  <si>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</si>
  <si>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</si>
  <si>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</si>
  <si>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</si>
  <si>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</si>
  <si>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</si>
  <si>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</si>
  <si>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</si>
  <si>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</si>
  <si>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</si>
  <si>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</si>
  <si>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</si>
  <si>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</si>
  <si>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</si>
  <si>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</si>
  <si>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</si>
  <si>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</si>
  <si>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</si>
  <si>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</si>
  <si>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</si>
  <si>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</si>
  <si>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</si>
  <si>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</si>
  <si>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</si>
  <si>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</si>
  <si>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</si>
  <si>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</si>
  <si>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</si>
  <si>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</si>
  <si>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</si>
  <si>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</si>
  <si>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</si>
  <si>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</si>
  <si>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</si>
  <si>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</si>
  <si>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</si>
  <si>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</si>
  <si>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</si>
  <si>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</si>
  <si>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</si>
  <si>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</si>
  <si>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</si>
  <si>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</si>
  <si>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</si>
  <si>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</si>
  <si>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</si>
  <si>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</si>
  <si>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</si>
  <si>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</si>
  <si>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</si>
  <si>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</si>
  <si>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</si>
  <si>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</si>
  <si>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</si>
  <si>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</si>
  <si>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</si>
  <si>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</si>
  <si>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</si>
  <si>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</si>
  <si>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</si>
  <si>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</si>
  <si>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</si>
  <si>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</si>
  <si>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</si>
  <si>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</si>
  <si>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</si>
  <si>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</si>
  <si>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</si>
  <si>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</si>
  <si>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</si>
  <si>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</si>
  <si>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</si>
  <si>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</si>
  <si>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</si>
  <si>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</si>
  <si>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</si>
  <si>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</si>
  <si>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</si>
  <si>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</si>
  <si>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</si>
  <si>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</si>
  <si>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</si>
  <si>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</si>
  <si>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</si>
  <si>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</si>
  <si>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</si>
  <si>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</si>
  <si>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</si>
  <si>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</si>
  <si>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</si>
  <si>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</si>
  <si>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</si>
  <si>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</si>
  <si>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</si>
  <si>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</si>
  <si>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</si>
  <si>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</si>
  <si>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</si>
  <si>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</si>
  <si>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</si>
  <si>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</si>
  <si>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</si>
  <si>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</si>
  <si>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</si>
  <si>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</si>
  <si>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</si>
  <si>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</si>
  <si>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</si>
  <si>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</si>
  <si>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</si>
  <si>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</si>
  <si>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</si>
  <si>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</si>
  <si>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</si>
  <si>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</si>
  <si>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</si>
  <si>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</si>
  <si>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</si>
  <si>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</si>
  <si>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</si>
  <si>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</si>
  <si>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</si>
  <si>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</si>
  <si>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</si>
  <si>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</si>
  <si>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</si>
  <si>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</si>
  <si>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</si>
  <si>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</si>
  <si>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</si>
  <si>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</si>
  <si>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</si>
  <si>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</si>
  <si>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</si>
  <si>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</si>
  <si>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</si>
  <si>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</si>
  <si>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</si>
  <si>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</si>
  <si>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</si>
  <si>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</si>
  <si>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</si>
  <si>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</si>
  <si>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</si>
  <si>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</si>
  <si>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</si>
  <si>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</si>
  <si>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</si>
  <si>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</si>
  <si>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</si>
  <si>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</si>
  <si>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</si>
  <si>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</si>
  <si>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</si>
  <si>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</si>
  <si>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</si>
  <si>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</si>
  <si>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</si>
  <si>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</si>
  <si>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</si>
  <si>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</si>
  <si>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</si>
  <si>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</si>
  <si>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</si>
  <si>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</si>
  <si>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</si>
  <si>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</si>
  <si>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</si>
  <si>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</si>
  <si>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</si>
  <si>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</si>
  <si>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</si>
  <si>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</si>
  <si>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</si>
  <si>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</si>
  <si>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</si>
  <si>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</si>
  <si>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</si>
  <si>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</si>
  <si>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</si>
  <si>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</si>
  <si>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</si>
  <si>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</si>
  <si>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</si>
  <si>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</si>
  <si>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</si>
  <si>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</si>
  <si>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</si>
  <si>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</si>
  <si>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</si>
  <si>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</si>
  <si>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</si>
  <si>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</si>
  <si>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</si>
  <si>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</si>
  <si>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</si>
  <si>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</si>
  <si>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</si>
  <si>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</si>
  <si>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</si>
  <si>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</si>
  <si>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</si>
  <si>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</si>
  <si>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</si>
  <si>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</si>
  <si>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</si>
  <si>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</si>
  <si>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</si>
  <si>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</si>
  <si>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</si>
  <si>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</si>
  <si>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</si>
  <si>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</si>
  <si>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</si>
  <si>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</si>
  <si>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</si>
  <si>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</si>
  <si>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</si>
  <si>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</si>
  <si>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</si>
  <si>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</si>
  <si>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</si>
  <si>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</si>
  <si>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</si>
  <si>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</si>
  <si>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</si>
  <si>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</si>
  <si>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</si>
  <si>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</si>
  <si>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</si>
  <si>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</si>
  <si>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</si>
  <si>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</si>
  <si>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</si>
  <si>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</si>
  <si>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</si>
  <si>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</si>
  <si>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</si>
  <si>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</si>
  <si>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</si>
  <si>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</si>
  <si>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</si>
  <si>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</si>
  <si>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</si>
  <si>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</si>
  <si>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</si>
  <si>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</si>
  <si>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</si>
  <si>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</si>
  <si>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</si>
  <si>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</si>
  <si>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</si>
  <si>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</si>
  <si>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</si>
  <si>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</si>
  <si>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</si>
  <si>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</si>
  <si>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</si>
  <si>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</si>
  <si>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</si>
  <si>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</si>
  <si>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</si>
  <si>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</si>
  <si>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</si>
  <si>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</si>
  <si>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</si>
  <si>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</si>
  <si>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</si>
  <si>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</si>
  <si>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</si>
  <si>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</si>
  <si>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</si>
  <si>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</si>
  <si>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</si>
  <si>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</si>
  <si>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</si>
  <si>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</si>
  <si>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</si>
  <si>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</si>
  <si>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</si>
  <si>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</si>
  <si>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</si>
  <si>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</si>
  <si>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</si>
  <si>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</si>
  <si>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</si>
  <si>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</si>
  <si>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</si>
  <si>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</si>
  <si>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</si>
  <si>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</si>
  <si>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</si>
  <si>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</si>
  <si>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</si>
  <si>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</si>
  <si>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</si>
  <si>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</si>
  <si>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</si>
  <si>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</si>
  <si>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</si>
  <si>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</si>
  <si>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</si>
  <si>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</si>
  <si>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</si>
  <si>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</si>
  <si>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</si>
  <si>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</si>
  <si>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</si>
  <si>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</si>
  <si>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</si>
  <si>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</si>
  <si>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</si>
  <si>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</si>
  <si>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</si>
  <si>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</si>
  <si>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</si>
  <si>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</si>
  <si>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</si>
  <si>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</si>
  <si>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</si>
  <si>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</si>
  <si>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</si>
  <si>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</si>
  <si>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</si>
  <si>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</si>
  <si>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</si>
  <si>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</si>
  <si>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</si>
  <si>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</si>
  <si>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</si>
  <si>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</si>
  <si>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</si>
  <si>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</si>
  <si>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</si>
  <si>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</si>
  <si>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</si>
  <si>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</si>
  <si>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</si>
  <si>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</si>
  <si>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</si>
  <si>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</si>
  <si>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</si>
  <si>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</si>
  <si>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</si>
  <si>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</si>
  <si>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</si>
  <si>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</si>
  <si>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</si>
  <si>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</si>
  <si>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</si>
  <si>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</si>
  <si>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</si>
  <si>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</si>
  <si>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</si>
  <si>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</si>
  <si>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</si>
  <si>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</si>
  <si>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</si>
  <si>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</si>
  <si>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</si>
  <si>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</si>
  <si>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</si>
  <si>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</si>
  <si>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</si>
  <si>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</si>
  <si>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</si>
  <si>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</si>
  <si>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</si>
  <si>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</si>
  <si>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</si>
  <si>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</si>
  <si>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</si>
  <si>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</si>
  <si>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</si>
  <si>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</si>
  <si>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</si>
  <si>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</si>
  <si>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</si>
  <si>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</si>
  <si>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</si>
  <si>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</si>
  <si>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</si>
  <si>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</si>
  <si>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</si>
  <si>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</si>
  <si>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</si>
  <si>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</si>
  <si>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</si>
  <si>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</si>
  <si>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</si>
  <si>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</si>
  <si>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</si>
  <si>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</si>
  <si>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</si>
  <si>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</si>
  <si>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</si>
  <si>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</si>
  <si>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</si>
  <si>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</si>
  <si>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</si>
  <si>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</si>
  <si>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</si>
  <si>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</si>
  <si>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</si>
  <si>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</si>
  <si>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</si>
  <si>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</si>
  <si>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</si>
  <si>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</si>
  <si>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</si>
  <si>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</si>
  <si>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</si>
  <si>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</si>
  <si>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</si>
  <si>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</si>
  <si>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</si>
  <si>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</si>
  <si>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</si>
  <si>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</si>
  <si>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</si>
  <si>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</si>
  <si>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</si>
  <si>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</si>
  <si>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</si>
  <si>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</si>
  <si>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</si>
  <si>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</si>
  <si>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</si>
  <si>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</si>
  <si>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</si>
  <si>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</si>
  <si>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</si>
  <si>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</si>
  <si>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</si>
  <si>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</si>
  <si>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</si>
  <si>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</si>
  <si>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</si>
  <si>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</si>
  <si>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</si>
  <si>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</si>
  <si>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</si>
  <si>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</si>
  <si>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</si>
  <si>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</si>
  <si>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</si>
  <si>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</si>
  <si>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</si>
  <si>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</si>
  <si>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</si>
  <si>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</si>
  <si>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</si>
  <si>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</si>
  <si>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</si>
  <si>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</si>
  <si>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</si>
  <si>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</si>
  <si>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</si>
  <si>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</si>
  <si>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</si>
  <si>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</si>
  <si>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</si>
  <si>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</si>
  <si>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</si>
  <si>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</si>
  <si>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</si>
  <si>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</si>
  <si>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</si>
  <si>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</si>
  <si>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</si>
  <si>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</si>
  <si>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</si>
  <si>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</si>
  <si>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</si>
  <si>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</si>
  <si>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</si>
  <si>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</si>
  <si>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</si>
  <si>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</si>
  <si>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</si>
  <si>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</si>
  <si>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</si>
  <si>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</si>
  <si>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</si>
  <si>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</si>
  <si>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</si>
  <si>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</si>
  <si>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</si>
  <si>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</si>
  <si>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</si>
  <si>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</si>
  <si>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</si>
  <si>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</si>
  <si>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</si>
  <si>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</si>
  <si>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</si>
  <si>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</si>
  <si>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</si>
  <si>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</si>
  <si>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</si>
  <si>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</si>
  <si>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</si>
  <si>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</si>
  <si>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</si>
  <si>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</si>
  <si>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</si>
  <si>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</si>
  <si>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</si>
  <si>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</si>
  <si>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</si>
  <si>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</si>
  <si>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</si>
  <si>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</si>
  <si>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</si>
  <si>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</si>
  <si>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</si>
  <si>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</si>
  <si>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</si>
  <si>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</si>
  <si>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</si>
  <si>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</si>
  <si>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</si>
  <si>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</si>
  <si>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</si>
  <si>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</si>
  <si>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</si>
  <si>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</si>
  <si>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</si>
  <si>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</si>
  <si>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</si>
  <si>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</si>
  <si>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</si>
  <si>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</si>
  <si>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</si>
  <si>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</si>
  <si>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</si>
  <si>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</si>
  <si>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</si>
  <si>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</si>
  <si>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</si>
  <si>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</si>
  <si>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</si>
  <si>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</si>
  <si>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</si>
  <si>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</si>
  <si>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</si>
  <si>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</si>
  <si>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</si>
  <si>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</si>
  <si>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</si>
  <si>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</si>
  <si>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</si>
  <si>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</si>
  <si>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</si>
  <si>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</si>
  <si>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</si>
  <si>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</si>
  <si>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</si>
  <si>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</si>
  <si>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</si>
  <si>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</si>
  <si>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</si>
  <si>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</si>
  <si>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</si>
  <si>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</si>
  <si>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</si>
  <si>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</si>
  <si>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</si>
  <si>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</si>
  <si>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</si>
  <si>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</si>
  <si>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</si>
  <si>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</si>
  <si>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</si>
  <si>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</si>
  <si>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</si>
  <si>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</si>
  <si>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</si>
  <si>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</si>
  <si>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</si>
  <si>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</si>
  <si>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</si>
  <si>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</si>
  <si>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</si>
  <si>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</si>
  <si>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</si>
  <si>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</si>
  <si>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</si>
  <si>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</si>
  <si>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</si>
  <si>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</si>
  <si>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</si>
  <si>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</si>
  <si>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</si>
  <si>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</si>
  <si>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</si>
  <si>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</si>
  <si>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</si>
  <si>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</si>
  <si>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</si>
  <si>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</si>
  <si>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</si>
  <si>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</si>
  <si>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</si>
  <si>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</si>
  <si>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</si>
  <si>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</si>
  <si>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</si>
  <si>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</si>
  <si>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</si>
  <si>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</si>
  <si>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</si>
  <si>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</si>
  <si>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</si>
  <si>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</si>
  <si>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</si>
  <si>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</si>
  <si>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</si>
  <si>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</si>
  <si>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</si>
  <si>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</si>
  <si>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</si>
  <si>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</si>
  <si>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</si>
  <si>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</si>
  <si>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</si>
  <si>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</si>
  <si>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</si>
  <si>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</si>
  <si>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</si>
  <si>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</si>
  <si>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</si>
  <si>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</si>
  <si>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</si>
  <si>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</si>
  <si>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</si>
  <si>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</si>
  <si>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</si>
  <si>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</si>
  <si>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</si>
  <si>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</si>
  <si>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</si>
  <si>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</si>
  <si>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</si>
  <si>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</si>
  <si>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</si>
  <si>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</si>
  <si>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</si>
  <si>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</si>
  <si>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</si>
  <si>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</si>
  <si>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</si>
  <si>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</si>
  <si>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</si>
  <si>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</si>
  <si>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</si>
  <si>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</si>
  <si>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</si>
  <si>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</si>
  <si>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</si>
  <si>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</si>
  <si>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</si>
  <si>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</si>
  <si>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</si>
  <si>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</si>
  <si>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</si>
  <si>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</si>
  <si>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</si>
  <si>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</si>
  <si>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</si>
  <si>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</si>
  <si>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</si>
  <si>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</si>
  <si>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</si>
  <si>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</si>
  <si>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</si>
  <si>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</si>
  <si>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</si>
  <si>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</si>
  <si>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</si>
  <si>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</si>
  <si>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</si>
  <si>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</si>
  <si>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</si>
  <si>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</si>
  <si>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</si>
  <si>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</si>
  <si>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</si>
  <si>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</si>
  <si>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</si>
  <si>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</si>
  <si>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</si>
  <si>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</si>
  <si>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</si>
  <si>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</si>
  <si>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</si>
  <si>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</si>
  <si>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</si>
  <si>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</si>
  <si>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</si>
  <si>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</si>
  <si>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</si>
  <si>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</si>
  <si>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</si>
  <si>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</si>
  <si>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</si>
  <si>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</si>
  <si>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</si>
  <si>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</si>
  <si>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</si>
  <si>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</si>
  <si>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</si>
  <si>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</si>
  <si>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</si>
  <si>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</si>
  <si>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</si>
  <si>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</si>
  <si>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</si>
  <si>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</si>
  <si>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</si>
  <si>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</si>
  <si>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</si>
  <si>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</si>
  <si>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</si>
  <si>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</si>
  <si>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</si>
  <si>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</si>
  <si>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</si>
  <si>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</si>
  <si>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</si>
  <si>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</si>
  <si>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</si>
  <si>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</si>
  <si>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</si>
  <si>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</si>
  <si>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</si>
  <si>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</si>
  <si>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</si>
  <si>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</si>
  <si>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</si>
  <si>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</si>
  <si>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</si>
  <si>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</si>
  <si>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</si>
  <si>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</si>
  <si>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</si>
  <si>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</si>
  <si>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</si>
  <si>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</si>
  <si>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</si>
  <si>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</si>
  <si>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</si>
  <si>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</si>
  <si>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</si>
  <si>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</si>
  <si>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</si>
  <si>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</si>
  <si>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</si>
  <si>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</si>
  <si>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</si>
  <si>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</si>
  <si>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</si>
  <si>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</si>
  <si>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</si>
  <si>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</si>
  <si>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</si>
  <si>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</si>
  <si>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</si>
  <si>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</si>
  <si>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</si>
  <si>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</si>
  <si>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</si>
  <si>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</si>
  <si>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</si>
  <si>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</si>
  <si>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</si>
  <si>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</si>
  <si>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</si>
  <si>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</si>
  <si>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</si>
  <si>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</si>
  <si>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</si>
  <si>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</si>
  <si>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</si>
  <si>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</si>
  <si>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</si>
  <si>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</si>
  <si>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</si>
  <si>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</si>
  <si>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</si>
  <si>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</si>
  <si>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</si>
  <si>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</si>
  <si>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</si>
  <si>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</si>
  <si>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</si>
  <si>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</si>
  <si>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</si>
  <si>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</si>
  <si>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</si>
  <si>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</si>
  <si>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</si>
  <si>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</si>
  <si>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</si>
  <si>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</si>
  <si>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</si>
  <si>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</si>
  <si>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</si>
  <si>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</si>
  <si>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</si>
  <si>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</si>
  <si>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</si>
  <si>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</si>
  <si>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</si>
  <si>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</si>
  <si>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</si>
  <si>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</si>
  <si>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</si>
  <si>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</si>
  <si>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</si>
  <si>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</si>
  <si>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</si>
  <si>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</si>
  <si>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</si>
  <si>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</si>
  <si>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</si>
  <si>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</si>
  <si>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</si>
  <si>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</si>
  <si>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</si>
  <si>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</si>
  <si>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</si>
  <si>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</si>
  <si>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</si>
  <si>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</si>
  <si>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</si>
  <si>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</si>
  <si>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</si>
  <si>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</si>
  <si>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</si>
  <si>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</si>
  <si>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</si>
  <si>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</si>
  <si>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</si>
  <si>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</si>
  <si>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</si>
  <si>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</si>
  <si>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</si>
  <si>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</si>
  <si>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</si>
  <si>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</si>
  <si>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</si>
  <si>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</si>
  <si>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</si>
  <si>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</si>
  <si>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</si>
  <si>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</si>
  <si>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</si>
  <si>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</si>
  <si>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</si>
  <si>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</si>
  <si>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</si>
  <si>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</si>
  <si>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</si>
  <si>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</si>
  <si>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</si>
  <si>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</si>
  <si>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</si>
  <si>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</si>
  <si>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</si>
  <si>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</si>
  <si>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</si>
  <si>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</si>
  <si>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</si>
  <si>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</si>
  <si>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</si>
  <si>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</si>
  <si>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</si>
  <si>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</si>
  <si>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</si>
  <si>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</si>
  <si>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</si>
  <si>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</si>
  <si>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</si>
  <si>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</si>
  <si>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</si>
  <si>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</si>
  <si>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</si>
  <si>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</si>
  <si>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</si>
  <si>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</si>
  <si>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</si>
  <si>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</si>
  <si>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</si>
  <si>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</si>
  <si>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</si>
  <si>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</si>
  <si>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</si>
  <si>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</si>
  <si>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</si>
  <si>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</si>
  <si>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</si>
  <si>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</si>
  <si>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</si>
  <si>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</si>
  <si>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</si>
  <si>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</si>
  <si>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</si>
  <si>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</si>
  <si>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</si>
  <si>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</si>
  <si>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</si>
  <si>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</si>
  <si>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</si>
  <si>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</si>
  <si>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</si>
  <si>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</si>
  <si>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</si>
  <si>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</si>
  <si>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</si>
  <si>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</si>
  <si>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</si>
  <si>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</si>
  <si>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</si>
  <si>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</si>
  <si>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</si>
  <si>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</si>
  <si>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</si>
  <si>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</si>
  <si>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</si>
  <si>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</si>
  <si>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</si>
  <si>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</si>
  <si>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</si>
  <si>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</si>
  <si>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</si>
  <si>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</si>
  <si>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</si>
  <si>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</si>
  <si>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</si>
  <si>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</si>
  <si>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</si>
  <si>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</si>
  <si>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</si>
  <si>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</si>
  <si>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</si>
  <si>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</si>
  <si>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</si>
  <si>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</si>
  <si>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</si>
  <si>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</si>
  <si>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</si>
  <si>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</si>
  <si>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</si>
  <si>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</si>
  <si>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</si>
  <si>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</si>
  <si>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</si>
  <si>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</si>
  <si>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</si>
  <si>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</si>
  <si>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</si>
  <si>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</si>
  <si>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</si>
  <si>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</si>
  <si>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</si>
  <si>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</si>
  <si>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</si>
  <si>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</si>
  <si>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</si>
  <si>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</si>
  <si>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</si>
  <si>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</si>
  <si>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</si>
  <si>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</si>
  <si>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</si>
  <si>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</si>
  <si>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</si>
  <si>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</si>
  <si>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</si>
  <si>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</si>
  <si>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</si>
  <si>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</si>
  <si>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</si>
  <si>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</si>
  <si>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</si>
  <si>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</si>
  <si>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</si>
  <si>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</si>
  <si>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</si>
  <si>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</si>
  <si>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</si>
  <si>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</si>
  <si>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</si>
  <si>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</si>
  <si>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</si>
  <si>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</si>
  <si>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</si>
  <si>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</si>
  <si>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</si>
  <si>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</si>
  <si>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</si>
  <si>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</si>
  <si>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</si>
  <si>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</si>
  <si>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</si>
  <si>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</si>
  <si>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</si>
  <si>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</si>
  <si>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</si>
  <si>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</si>
  <si>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</si>
  <si>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</si>
  <si>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</si>
  <si>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</si>
  <si>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</si>
  <si>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</si>
  <si>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</si>
  <si>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</si>
  <si>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</si>
  <si>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</si>
  <si>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</si>
  <si>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</si>
  <si>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</si>
  <si>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</si>
  <si>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</si>
  <si>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</si>
  <si>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</si>
  <si>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</si>
  <si>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</si>
  <si>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</si>
  <si>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</si>
  <si>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</si>
  <si>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</si>
  <si>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</si>
  <si>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</si>
  <si>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</si>
  <si>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</si>
  <si>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</si>
  <si>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</si>
  <si>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</si>
  <si>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</si>
  <si>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</si>
  <si>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</si>
  <si>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</si>
  <si>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</si>
  <si>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</si>
  <si>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</si>
  <si>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</si>
  <si>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</si>
  <si>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</si>
  <si>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</si>
  <si>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</si>
  <si>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</si>
  <si>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</si>
  <si>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</si>
  <si>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</si>
  <si>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</si>
  <si>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</si>
  <si>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</si>
  <si>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</si>
  <si>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</si>
  <si>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</si>
  <si>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</si>
  <si>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</si>
  <si>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</si>
  <si>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</si>
  <si>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</si>
  <si>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</si>
  <si>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</si>
  <si>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</si>
  <si>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</si>
  <si>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</si>
  <si>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</si>
  <si>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</si>
  <si>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</si>
  <si>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</si>
  <si>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</si>
  <si>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</si>
  <si>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</si>
  <si>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</si>
  <si>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</si>
  <si>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</si>
  <si>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</si>
  <si>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</si>
  <si>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</si>
  <si>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</si>
  <si>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</si>
  <si>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</si>
  <si>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</si>
  <si>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</si>
  <si>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</si>
  <si>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</si>
  <si>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</si>
  <si>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</si>
  <si>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</si>
  <si>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</si>
  <si>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</si>
  <si>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</si>
  <si>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</si>
  <si>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</si>
  <si>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</si>
  <si>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</si>
  <si>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</si>
  <si>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</si>
  <si>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</si>
  <si>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</si>
  <si>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</si>
  <si>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</si>
  <si>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</si>
  <si>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</si>
  <si>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</si>
  <si>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</si>
  <si>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</si>
  <si>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</si>
  <si>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</si>
  <si>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</si>
  <si>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</si>
  <si>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</si>
  <si>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</si>
  <si>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</si>
  <si>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</si>
  <si>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</si>
  <si>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</si>
  <si>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</si>
  <si>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</si>
  <si>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</si>
  <si>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</si>
  <si>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</si>
  <si>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</si>
  <si>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</si>
  <si>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</si>
  <si>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</si>
  <si>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</si>
  <si>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</si>
  <si>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</si>
  <si>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</si>
  <si>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</si>
  <si>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</si>
  <si>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</si>
  <si>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</si>
  <si>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</si>
  <si>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</si>
  <si>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</si>
  <si>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</si>
  <si>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</si>
  <si>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</si>
  <si>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</si>
  <si>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</si>
  <si>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</si>
  <si>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</si>
  <si>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</si>
  <si>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</si>
  <si>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</si>
  <si>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</si>
  <si>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</si>
  <si>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</si>
  <si>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</si>
  <si>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</si>
  <si>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</si>
  <si>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</si>
  <si>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</si>
  <si>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</si>
  <si>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</si>
  <si>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</si>
  <si>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</si>
  <si>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</si>
  <si>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</si>
  <si>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</si>
  <si>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</si>
  <si>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</si>
  <si>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</si>
  <si>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</si>
  <si>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</si>
  <si>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</si>
  <si>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</si>
  <si>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</si>
  <si>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</si>
  <si>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</si>
  <si>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</si>
  <si>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</si>
  <si>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</si>
  <si>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</si>
  <si>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</si>
  <si>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</si>
  <si>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</si>
  <si>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</si>
  <si>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</si>
  <si>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</si>
  <si>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</si>
  <si>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</si>
  <si>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</si>
  <si>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</si>
  <si>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</si>
  <si>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</si>
  <si>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</si>
  <si>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</si>
  <si>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</si>
  <si>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</si>
  <si>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</si>
  <si>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</si>
  <si>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</si>
  <si>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</si>
  <si>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</si>
  <si>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</si>
  <si>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</si>
  <si>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</si>
  <si>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</si>
  <si>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</si>
  <si>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</si>
  <si>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</si>
  <si>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</si>
  <si>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</si>
  <si>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</si>
  <si>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</si>
  <si>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</si>
  <si>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</si>
  <si>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</si>
  <si>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</si>
  <si>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</si>
  <si>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</si>
  <si>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</si>
  <si>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</si>
  <si>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</si>
  <si>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</si>
  <si>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</si>
  <si>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</si>
  <si>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</si>
  <si>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</si>
  <si>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</si>
  <si>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</si>
  <si>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</si>
  <si>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</si>
  <si>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</si>
  <si>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</si>
  <si>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</si>
  <si>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</si>
  <si>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</si>
  <si>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</si>
  <si>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</si>
  <si>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</si>
  <si>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</si>
  <si>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</si>
  <si>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</si>
  <si>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</si>
  <si>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</si>
  <si>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</si>
  <si>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</si>
  <si>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</si>
  <si>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</si>
  <si>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</si>
  <si>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</si>
  <si>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</si>
  <si>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</si>
  <si>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</si>
  <si>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</si>
  <si>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</si>
  <si>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</si>
  <si>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</si>
  <si>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</si>
  <si>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</si>
  <si>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</si>
  <si>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</si>
  <si>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</si>
  <si>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</si>
  <si>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</si>
  <si>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</si>
  <si>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</si>
  <si>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</si>
  <si>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</si>
  <si>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</si>
  <si>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</si>
  <si>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</si>
  <si>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</si>
  <si>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</si>
  <si>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</si>
  <si>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</si>
  <si>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</si>
  <si>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</si>
  <si>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</si>
  <si>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</si>
  <si>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</si>
  <si>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</si>
  <si>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</si>
  <si>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</si>
  <si>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</si>
  <si>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</si>
  <si>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</si>
  <si>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</si>
  <si>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</si>
  <si>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</si>
  <si>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</si>
  <si>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</si>
  <si>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</si>
  <si>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</si>
  <si>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</si>
  <si>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</si>
  <si>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</si>
  <si>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</si>
  <si>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</si>
  <si>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</si>
  <si>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</si>
  <si>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</si>
  <si>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</si>
  <si>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</si>
  <si>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</si>
  <si>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</si>
  <si>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</si>
  <si>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</si>
  <si>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</si>
  <si>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</si>
  <si>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</si>
  <si>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</si>
  <si>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</si>
  <si>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</si>
  <si>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</si>
  <si>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</si>
  <si>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</si>
  <si>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</si>
  <si>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</si>
  <si>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</si>
  <si>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</si>
  <si>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</si>
  <si>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</si>
  <si>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</si>
  <si>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</si>
  <si>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</si>
  <si>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</si>
  <si>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</si>
  <si>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</si>
  <si>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</si>
  <si>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</si>
  <si>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</si>
  <si>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</si>
  <si>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</si>
  <si>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</si>
  <si>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</si>
  <si>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</si>
  <si>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</si>
  <si>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</si>
  <si>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</si>
  <si>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</si>
  <si>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</si>
  <si>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</si>
  <si>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</si>
  <si>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</si>
  <si>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</si>
  <si>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</si>
  <si>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</si>
  <si>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</si>
  <si>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</si>
  <si>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</si>
  <si>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</si>
  <si>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</si>
  <si>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</si>
  <si>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</si>
  <si>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</si>
  <si>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</si>
  <si>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</si>
  <si>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</si>
  <si>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</si>
  <si>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</si>
  <si>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</si>
  <si>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</si>
  <si>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</si>
  <si>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</si>
  <si>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</si>
  <si>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</si>
  <si>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</si>
  <si>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</si>
  <si>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</si>
  <si>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</si>
  <si>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</si>
  <si>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</si>
  <si>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</si>
  <si>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</si>
  <si>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</si>
  <si>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</si>
  <si>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</si>
  <si>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</si>
  <si>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</si>
  <si>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</si>
  <si>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</si>
  <si>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</si>
  <si>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</si>
  <si>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</si>
  <si>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</si>
  <si>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</si>
  <si>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</si>
  <si>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</si>
  <si>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</si>
  <si>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</si>
  <si>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</si>
  <si>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</si>
  <si>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</si>
  <si>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</si>
  <si>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</si>
  <si>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</si>
  <si>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</si>
  <si>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</si>
  <si>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</si>
  <si>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</si>
  <si>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</si>
  <si>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</si>
  <si>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</si>
  <si>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</si>
  <si>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</si>
  <si>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</si>
  <si>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</si>
  <si>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</si>
  <si>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</si>
  <si>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</si>
  <si>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</si>
  <si>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</si>
  <si>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</si>
  <si>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</si>
  <si>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</si>
  <si>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</si>
  <si>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</si>
  <si>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</si>
  <si>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</si>
  <si>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</si>
  <si>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</si>
  <si>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</si>
  <si>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</si>
  <si>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</si>
  <si>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</si>
  <si>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</si>
  <si>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</si>
  <si>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</si>
  <si>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</si>
  <si>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</si>
  <si>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</si>
  <si>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</si>
  <si>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</si>
  <si>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</si>
  <si>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</si>
  <si>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</si>
  <si>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</si>
  <si>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</si>
  <si>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</si>
  <si>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</si>
  <si>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</si>
  <si>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</si>
  <si>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</si>
  <si>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</si>
  <si>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</si>
  <si>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</si>
  <si>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</si>
  <si>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</si>
  <si>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</si>
  <si>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</si>
  <si>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</si>
  <si>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</si>
  <si>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</si>
  <si>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</si>
  <si>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</si>
  <si>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</si>
  <si>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</si>
  <si>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</si>
  <si>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</si>
  <si>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</si>
  <si>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</si>
  <si>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</si>
  <si>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</si>
  <si>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</si>
  <si>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</si>
  <si>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</si>
  <si>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</si>
  <si>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</si>
  <si>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</si>
  <si>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</si>
  <si>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</si>
  <si>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</si>
  <si>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</si>
  <si>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</si>
  <si>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</si>
  <si>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</si>
  <si>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</si>
  <si>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</si>
  <si>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</si>
  <si>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</si>
  <si>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</si>
  <si>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</si>
  <si>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</si>
  <si>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</si>
  <si>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</si>
  <si>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</si>
  <si>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</si>
  <si>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</si>
  <si>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</si>
  <si>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</si>
  <si>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</si>
  <si>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</si>
  <si>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</si>
  <si>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</si>
  <si>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</si>
  <si>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</si>
  <si>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</si>
  <si>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</si>
  <si>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</si>
  <si>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</si>
  <si>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</si>
  <si>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</si>
  <si>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</si>
  <si>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</si>
  <si>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</si>
  <si>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</si>
  <si>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</si>
  <si>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</si>
  <si>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</si>
  <si>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</si>
  <si>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</si>
  <si>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</si>
  <si>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</si>
  <si>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</si>
  <si>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</si>
  <si>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</si>
  <si>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</si>
  <si>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</si>
  <si>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</si>
  <si>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</si>
  <si>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</si>
  <si>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</si>
  <si>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</si>
  <si>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</si>
  <si>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</si>
  <si>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</si>
  <si>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</si>
  <si>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</si>
  <si>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</si>
  <si>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</si>
  <si>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</si>
  <si>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</si>
  <si>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</si>
  <si>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</si>
  <si>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</si>
  <si>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</si>
  <si>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</si>
  <si>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</si>
  <si>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</si>
  <si>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</si>
  <si>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</si>
  <si>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</si>
  <si>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</si>
  <si>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</si>
  <si>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</si>
  <si>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</si>
  <si>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</si>
  <si>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</si>
  <si>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</si>
  <si>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</si>
  <si>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</si>
  <si>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</si>
  <si>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</si>
  <si>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</si>
  <si>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</si>
  <si>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</si>
  <si>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</si>
  <si>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</si>
  <si>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</si>
  <si>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</si>
  <si>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</si>
  <si>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</si>
  <si>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</si>
  <si>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</si>
  <si>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</si>
  <si>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</si>
  <si>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</si>
  <si>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</si>
  <si>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</si>
  <si>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</si>
  <si>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</si>
  <si>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</si>
  <si>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</si>
  <si>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</si>
  <si>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</si>
  <si>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</si>
  <si>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</si>
  <si>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</si>
  <si>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</si>
  <si>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</si>
  <si>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</si>
  <si>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</si>
  <si>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</si>
  <si>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</si>
  <si>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</si>
  <si>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</si>
  <si>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</si>
  <si>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</si>
  <si>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</si>
  <si>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</si>
  <si>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</si>
  <si>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</si>
  <si>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</si>
  <si>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</si>
  <si>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</si>
  <si>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</si>
  <si>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</si>
  <si>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</si>
  <si>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</si>
  <si>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</si>
  <si>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</si>
  <si>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</si>
  <si>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</si>
  <si>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</si>
  <si>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</si>
  <si>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</si>
  <si>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</si>
  <si>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</si>
  <si>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</si>
  <si>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</si>
  <si>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</si>
  <si>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</si>
  <si>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</si>
  <si>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</si>
  <si>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</si>
  <si>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</si>
  <si>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</si>
  <si>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</si>
  <si>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</si>
  <si>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</si>
  <si>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</si>
  <si>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</si>
  <si>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</si>
  <si>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</si>
  <si>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</si>
  <si>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</si>
  <si>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</si>
  <si>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</si>
  <si>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</si>
  <si>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</si>
  <si>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</si>
  <si>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</si>
  <si>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</si>
  <si>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</si>
  <si>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</si>
  <si>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</si>
  <si>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</si>
  <si>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</si>
  <si>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</si>
  <si>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</si>
  <si>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</si>
  <si>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</si>
  <si>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</si>
  <si>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</si>
  <si>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</si>
  <si>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</si>
  <si>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</si>
  <si>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</si>
  <si>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</si>
  <si>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</si>
  <si>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</si>
  <si>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</si>
  <si>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</si>
  <si>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</si>
  <si>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</si>
  <si>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</si>
  <si>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</si>
  <si>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</si>
  <si>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</si>
  <si>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</si>
  <si>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</si>
  <si>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</si>
  <si>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</si>
  <si>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</si>
  <si>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</si>
  <si>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</si>
  <si>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</si>
  <si>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</si>
  <si>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</si>
  <si>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</si>
  <si>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</si>
  <si>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</si>
  <si>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</si>
  <si>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</si>
  <si>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</si>
  <si>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</si>
  <si>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</si>
  <si>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</si>
  <si>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</si>
  <si>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</si>
  <si>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</si>
  <si>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</si>
  <si>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</si>
  <si>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</si>
  <si>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</si>
  <si>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</si>
  <si>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</si>
  <si>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</si>
  <si>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</si>
  <si>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</si>
  <si>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</si>
  <si>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</si>
  <si>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</si>
  <si>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</si>
  <si>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</si>
  <si>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</si>
  <si>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</si>
  <si>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</si>
  <si>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</si>
  <si>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</si>
  <si>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</si>
  <si>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</si>
  <si>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</si>
  <si>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</si>
  <si>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</si>
  <si>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</si>
  <si>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</si>
  <si>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</si>
  <si>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</si>
  <si>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</si>
  <si>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</si>
  <si>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</si>
  <si>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</si>
  <si>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</si>
  <si>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</si>
  <si>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</si>
  <si>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</si>
  <si>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</si>
  <si>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</si>
  <si>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</si>
  <si>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</si>
  <si>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</si>
  <si>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</si>
  <si>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</si>
  <si>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</si>
  <si>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</si>
  <si>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</si>
  <si>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</si>
  <si>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</si>
  <si>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</si>
  <si>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</si>
  <si>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</si>
  <si>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</si>
  <si>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</si>
  <si>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</si>
  <si>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</si>
  <si>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</si>
  <si>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</si>
  <si>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</si>
  <si>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</si>
  <si>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</si>
  <si>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</si>
  <si>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</si>
  <si>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</si>
  <si>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</si>
  <si>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</si>
  <si>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</si>
  <si>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</si>
  <si>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</si>
  <si>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</si>
  <si>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</si>
  <si>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</si>
  <si>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</si>
  <si>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</si>
  <si>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</si>
  <si>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</si>
  <si>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</si>
  <si>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</si>
  <si>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</si>
  <si>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</si>
  <si>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</si>
  <si>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</si>
  <si>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</si>
  <si>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</si>
  <si>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</si>
  <si>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</si>
  <si>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</si>
  <si>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</si>
  <si>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</si>
  <si>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</si>
  <si>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</si>
  <si>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</si>
  <si>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</si>
  <si>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</si>
  <si>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</si>
  <si>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</si>
  <si>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</si>
  <si>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</si>
  <si>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</si>
  <si>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</si>
  <si>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</si>
  <si>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</si>
  <si>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</si>
  <si>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</si>
  <si>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</si>
  <si>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</si>
  <si>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</si>
  <si>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</si>
  <si>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</si>
  <si>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</si>
  <si>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</si>
  <si>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</si>
  <si>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</si>
  <si>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</si>
  <si>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</si>
  <si>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</si>
  <si>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</si>
  <si>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</si>
  <si>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</si>
  <si>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</si>
  <si>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</si>
  <si>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</si>
  <si>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</si>
  <si>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</si>
  <si>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</si>
  <si>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</si>
  <si>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</si>
  <si>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</si>
  <si>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</si>
  <si>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</si>
  <si>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</si>
  <si>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</si>
  <si>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</si>
  <si>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</si>
  <si>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</si>
  <si>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</si>
  <si>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</si>
  <si>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</si>
  <si>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</si>
  <si>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</si>
  <si>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</si>
  <si>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</si>
  <si>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</si>
  <si>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</si>
  <si>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</si>
  <si>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</si>
  <si>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</si>
  <si>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</si>
  <si>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</si>
  <si>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</si>
  <si>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</si>
  <si>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</si>
  <si>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</si>
  <si>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</si>
  <si>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</si>
  <si>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</si>
  <si>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</si>
  <si>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</si>
  <si>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</si>
  <si>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</si>
  <si>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</si>
  <si>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</si>
  <si>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</si>
  <si>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</si>
  <si>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</si>
  <si>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</si>
  <si>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</si>
  <si>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</si>
  <si>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</si>
  <si>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</si>
  <si>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</si>
  <si>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</si>
  <si>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</si>
  <si>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</si>
  <si>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</si>
  <si>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</si>
  <si>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</si>
  <si>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</si>
  <si>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</si>
  <si>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</si>
  <si>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</si>
  <si>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</si>
  <si>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</si>
  <si>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</si>
  <si>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</si>
  <si>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</si>
  <si>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</si>
  <si>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</si>
  <si>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</si>
  <si>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</si>
  <si>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</si>
  <si>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</si>
  <si>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</si>
  <si>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</si>
  <si>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</si>
  <si>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</si>
  <si>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</si>
  <si>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</si>
  <si>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</si>
  <si>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</si>
  <si>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</si>
  <si>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</si>
  <si>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</si>
  <si>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</si>
  <si>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</si>
  <si>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</si>
  <si>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</si>
  <si>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</si>
  <si>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</si>
  <si>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</si>
  <si>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</si>
  <si>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</si>
  <si>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</si>
  <si>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</si>
  <si>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</si>
  <si>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</si>
  <si>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</si>
  <si>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</si>
  <si>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</si>
  <si>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</si>
  <si>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</si>
  <si>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</si>
  <si>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</si>
  <si>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</si>
  <si>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</si>
  <si>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</si>
  <si>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</si>
  <si>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</si>
  <si>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</si>
  <si>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</si>
  <si>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</si>
  <si>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</si>
  <si>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</si>
  <si>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</si>
  <si>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</si>
  <si>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</si>
  <si>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</si>
  <si>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</si>
  <si>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</si>
  <si>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</si>
  <si>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</si>
  <si>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</si>
  <si>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</si>
  <si>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</si>
  <si>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</si>
  <si>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</si>
  <si>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</si>
  <si>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</si>
  <si>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</si>
  <si>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</si>
  <si>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</si>
  <si>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</si>
  <si>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</si>
  <si>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</si>
  <si>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</si>
  <si>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</si>
  <si>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</si>
  <si>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</si>
  <si>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</si>
  <si>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</si>
  <si>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</si>
  <si>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</si>
  <si>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</si>
  <si>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</si>
  <si>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</si>
  <si>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</si>
  <si>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</si>
  <si>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</si>
  <si>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</si>
  <si>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</si>
  <si>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</si>
  <si>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</si>
  <si>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</si>
  <si>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</si>
  <si>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</si>
  <si>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</si>
  <si>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</si>
  <si>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</si>
  <si>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</si>
  <si>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</si>
  <si>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</si>
  <si>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</si>
  <si>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</si>
  <si>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</si>
  <si>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</si>
  <si>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</si>
  <si>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</si>
  <si>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</si>
  <si>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</si>
  <si>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</si>
  <si>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</si>
  <si>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</si>
  <si>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</si>
  <si>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</si>
  <si>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</si>
  <si>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</si>
  <si>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</si>
  <si>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</si>
  <si>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</si>
  <si>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</si>
  <si>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</si>
  <si>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</si>
  <si>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</si>
  <si>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</si>
  <si>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</si>
  <si>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</si>
  <si>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</si>
  <si>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</si>
  <si>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</si>
  <si>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</si>
  <si>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</si>
  <si>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</si>
  <si>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</si>
  <si>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</si>
  <si>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</si>
  <si>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</si>
  <si>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</si>
  <si>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</si>
  <si>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</si>
  <si>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</si>
  <si>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</si>
  <si>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</si>
  <si>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</si>
  <si>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</si>
  <si>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</si>
  <si>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</si>
  <si>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</si>
  <si>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</si>
  <si>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</si>
  <si>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</si>
  <si>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</si>
  <si>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</si>
  <si>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</si>
  <si>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</si>
  <si>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</si>
  <si>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</si>
  <si>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</si>
  <si>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</si>
  <si>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</si>
  <si>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</si>
  <si>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</si>
  <si>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</si>
  <si>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</si>
  <si>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</si>
  <si>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</si>
  <si>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</si>
  <si>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</si>
  <si>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</si>
  <si>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</si>
  <si>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</si>
  <si>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</si>
  <si>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</si>
  <si>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</si>
  <si>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</si>
  <si>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</si>
  <si>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</si>
  <si>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</si>
  <si>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</si>
  <si>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</si>
  <si>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</si>
  <si>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</si>
  <si>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</si>
  <si>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</si>
  <si>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</si>
  <si>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</si>
  <si>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</si>
  <si>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</si>
  <si>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</si>
  <si>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</si>
  <si>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</si>
  <si>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</si>
  <si>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</si>
  <si>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</si>
  <si>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</si>
  <si>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</si>
  <si>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</si>
  <si>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</si>
  <si>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</si>
  <si>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</si>
  <si>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</si>
  <si>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</si>
  <si>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</si>
  <si>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</si>
  <si>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</si>
  <si>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</si>
  <si>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</si>
  <si>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</si>
  <si>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</si>
  <si>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</si>
  <si>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</si>
  <si>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</si>
  <si>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</si>
  <si>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</si>
  <si>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</si>
  <si>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</si>
  <si>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</si>
  <si>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</si>
  <si>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</si>
  <si>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</si>
  <si>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</si>
  <si>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</si>
  <si>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</si>
  <si>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</si>
  <si>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</si>
  <si>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</si>
  <si>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</si>
  <si>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</si>
  <si>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</si>
  <si>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</si>
  <si>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</si>
  <si>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</si>
  <si>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</si>
  <si>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</si>
  <si>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</si>
  <si>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</si>
  <si>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</si>
  <si>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</si>
  <si>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</si>
  <si>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</si>
  <si>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</si>
  <si>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</si>
  <si>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</si>
  <si>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</si>
  <si>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</si>
  <si>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</si>
  <si>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</si>
  <si>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</si>
  <si>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</si>
  <si>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</si>
  <si>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</si>
  <si>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</si>
  <si>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</si>
  <si>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</si>
  <si>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</si>
  <si>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</si>
  <si>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</si>
  <si>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</si>
  <si>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</si>
  <si>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</si>
  <si>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</si>
  <si>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</si>
  <si>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</si>
  <si>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</si>
  <si>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</si>
  <si>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</si>
  <si>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</si>
  <si>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</si>
  <si>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</si>
  <si>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</si>
  <si>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</si>
  <si>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</si>
  <si>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</si>
  <si>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</si>
  <si>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</si>
  <si>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</si>
  <si>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</si>
  <si>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</si>
  <si>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</si>
  <si>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</si>
  <si>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</si>
  <si>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</si>
  <si>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</si>
  <si>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</si>
  <si>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</si>
  <si>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</si>
  <si>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</si>
  <si>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</si>
  <si>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</si>
  <si>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</si>
  <si>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</si>
  <si>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</si>
  <si>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</si>
  <si>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</si>
  <si>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</si>
  <si>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</si>
  <si>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</si>
  <si>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</si>
  <si>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</si>
  <si>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</si>
  <si>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</si>
  <si>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</si>
  <si>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</si>
  <si>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</si>
  <si>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</si>
  <si>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</si>
  <si>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</si>
  <si>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</si>
  <si>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</si>
  <si>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</si>
  <si>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</si>
  <si>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</si>
  <si>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</si>
  <si>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</si>
  <si>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</si>
  <si>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</si>
  <si>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</si>
  <si>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</si>
  <si>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</si>
  <si>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</si>
  <si>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</si>
  <si>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</si>
  <si>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</si>
  <si>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</si>
  <si>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</si>
  <si>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</si>
  <si>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</si>
  <si>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</si>
  <si>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</si>
  <si>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</si>
  <si>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</si>
  <si>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</si>
  <si>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</si>
  <si>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</si>
  <si>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</si>
  <si>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</si>
  <si>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</si>
  <si>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</si>
  <si>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</si>
  <si>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</si>
  <si>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</si>
  <si>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</si>
  <si>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</si>
  <si>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</si>
  <si>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</si>
  <si>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</si>
  <si>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</si>
  <si>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</si>
  <si>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</si>
  <si>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</si>
  <si>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</si>
  <si>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</si>
  <si>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</si>
  <si>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</si>
  <si>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</si>
  <si>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</si>
  <si>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</si>
  <si>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</si>
  <si>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</si>
  <si>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</si>
  <si>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</si>
  <si>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</si>
  <si>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</si>
  <si>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</si>
  <si>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</si>
  <si>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</si>
  <si>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</si>
  <si>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</si>
  <si>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</si>
  <si>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</si>
  <si>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</si>
  <si>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</si>
  <si>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</si>
  <si>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</si>
  <si>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</si>
  <si>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</si>
  <si>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</si>
  <si>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</si>
  <si>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</si>
  <si>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</si>
  <si>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</si>
  <si>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</si>
  <si>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</si>
  <si>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</si>
  <si>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</si>
  <si>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</si>
  <si>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</si>
  <si>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</si>
  <si>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</si>
  <si>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</si>
  <si>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</si>
  <si>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</si>
  <si>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</si>
  <si>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</si>
  <si>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</si>
  <si>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</si>
  <si>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</si>
  <si>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</si>
  <si>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</si>
  <si>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</si>
  <si>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</si>
  <si>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</si>
  <si>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</si>
  <si>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</si>
  <si>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</si>
  <si>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</si>
  <si>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</si>
  <si>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</si>
  <si>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</si>
  <si>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</si>
  <si>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</si>
  <si>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</si>
  <si>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</si>
  <si>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</si>
  <si>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</si>
  <si>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</si>
  <si>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</si>
  <si>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</si>
  <si>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</si>
  <si>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</si>
  <si>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</si>
  <si>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</si>
  <si>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</si>
  <si>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</si>
  <si>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</si>
  <si>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</si>
  <si>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</si>
  <si>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</si>
  <si>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</si>
  <si>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</si>
  <si>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</si>
  <si>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</si>
  <si>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</si>
  <si>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</si>
  <si>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</si>
  <si>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</si>
  <si>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</si>
  <si>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</si>
  <si>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</si>
  <si>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</si>
  <si>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</si>
  <si>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</si>
  <si>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</si>
  <si>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</si>
  <si>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</si>
  <si>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</si>
  <si>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</si>
  <si>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</si>
  <si>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</si>
  <si>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</si>
  <si>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</si>
  <si>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</si>
  <si>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</si>
  <si>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</si>
  <si>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</si>
  <si>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</si>
  <si>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</si>
  <si>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</si>
  <si>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</si>
  <si>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</si>
  <si>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</si>
  <si>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</si>
  <si>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</si>
  <si>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</si>
  <si>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</si>
  <si>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</si>
  <si>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</si>
  <si>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</si>
  <si>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</si>
  <si>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</si>
  <si>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</si>
  <si>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</si>
  <si>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</si>
  <si>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</si>
  <si>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</si>
  <si>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</si>
  <si>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</si>
  <si>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</si>
  <si>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</si>
  <si>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</si>
  <si>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</si>
  <si>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</si>
  <si>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</si>
  <si>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</si>
  <si>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</si>
  <si>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</si>
  <si>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</si>
  <si>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</si>
  <si>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</si>
  <si>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</si>
  <si>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</si>
  <si>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</si>
  <si>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</si>
  <si>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</si>
  <si>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</si>
  <si>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</si>
  <si>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</si>
  <si>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</si>
  <si>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</si>
  <si>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</si>
  <si>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</si>
  <si>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</si>
  <si>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</si>
  <si>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</si>
  <si>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</si>
  <si>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</si>
  <si>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</si>
  <si>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</si>
  <si>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</si>
  <si>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</si>
  <si>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</si>
  <si>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</si>
  <si>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</si>
  <si>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</si>
  <si>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</si>
  <si>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</si>
  <si>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</si>
  <si>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</si>
  <si>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</si>
  <si>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</si>
  <si>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</si>
  <si>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</si>
  <si>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</si>
  <si>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</si>
  <si>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</si>
  <si>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</si>
  <si>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</si>
  <si>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</si>
  <si>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</si>
  <si>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</si>
  <si>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</si>
  <si>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</si>
  <si>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</si>
  <si>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</si>
  <si>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</si>
  <si>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</si>
  <si>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</si>
  <si>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</si>
  <si>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</si>
  <si>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</si>
  <si>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</si>
  <si>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</si>
  <si>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</si>
  <si>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</si>
  <si>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</si>
  <si>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</si>
  <si>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</si>
  <si>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</si>
  <si>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</si>
  <si>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</si>
  <si>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</si>
  <si>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</si>
  <si>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</si>
  <si>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</si>
  <si>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</si>
  <si>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</si>
  <si>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</si>
  <si>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</si>
  <si>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</si>
  <si>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</si>
  <si>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</si>
  <si>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</si>
  <si>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</si>
  <si>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</si>
  <si>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</si>
  <si>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</si>
  <si>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</si>
  <si>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</si>
  <si>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</si>
  <si>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</si>
  <si>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</si>
  <si>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</si>
  <si>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</si>
  <si>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</si>
  <si>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</si>
  <si>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</si>
  <si>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</si>
  <si>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</si>
  <si>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</si>
  <si>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</si>
  <si>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</si>
  <si>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</si>
  <si>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</si>
  <si>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</si>
  <si>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</si>
  <si>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</si>
  <si>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</si>
  <si>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</si>
  <si>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</si>
  <si>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</si>
  <si>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</si>
  <si>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</si>
  <si>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</si>
  <si>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</si>
  <si>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</si>
  <si>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</si>
  <si>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</si>
  <si>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</si>
  <si>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</si>
  <si>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</si>
  <si>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</si>
  <si>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</si>
  <si>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</si>
  <si>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</si>
  <si>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</si>
  <si>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</si>
  <si>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</si>
  <si>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</si>
  <si>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</si>
  <si>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</si>
  <si>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</si>
  <si>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</si>
  <si>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</si>
  <si>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</si>
  <si>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</si>
  <si>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</si>
  <si>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</si>
  <si>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</si>
  <si>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</si>
  <si>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</si>
  <si>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</si>
  <si>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</si>
  <si>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</si>
  <si>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</si>
  <si>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</si>
  <si>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</si>
  <si>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</si>
  <si>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</si>
  <si>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</si>
  <si>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</si>
  <si>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</si>
  <si>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</si>
  <si>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</si>
  <si>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</si>
  <si>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</si>
  <si>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</si>
  <si>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</si>
  <si>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</si>
  <si>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</si>
  <si>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</si>
  <si>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</si>
  <si>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</si>
  <si>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</si>
  <si>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</si>
  <si>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</si>
  <si>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</si>
  <si>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</si>
  <si>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</si>
  <si>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</si>
  <si>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</si>
  <si>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</si>
  <si>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</si>
  <si>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</si>
  <si>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</si>
  <si>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</si>
  <si>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</si>
  <si>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</si>
  <si>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</si>
  <si>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</si>
  <si>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</si>
  <si>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</si>
  <si>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</si>
  <si>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</si>
  <si>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</si>
  <si>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</si>
  <si>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</si>
  <si>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</si>
  <si>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</si>
  <si>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</si>
  <si>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</si>
  <si>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</si>
  <si>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</si>
  <si>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</si>
  <si>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</si>
  <si>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</si>
  <si>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</si>
  <si>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</si>
  <si>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</si>
  <si>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</si>
  <si>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</si>
  <si>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</si>
  <si>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</si>
  <si>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</si>
  <si>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</si>
  <si>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</si>
  <si>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</si>
  <si>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</si>
  <si>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</si>
  <si>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</si>
  <si>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</si>
  <si>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</si>
  <si>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</si>
  <si>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</si>
  <si>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</si>
  <si>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</si>
  <si>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</si>
  <si>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</si>
  <si>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</si>
  <si>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</si>
  <si>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</si>
  <si>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</si>
  <si>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</si>
  <si>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</si>
  <si>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</si>
  <si>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</si>
  <si>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</si>
  <si>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</si>
  <si>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</si>
  <si>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</si>
  <si>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</si>
  <si>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</si>
  <si>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</si>
  <si>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</si>
  <si>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</si>
  <si>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</si>
  <si>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</si>
  <si>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</si>
  <si>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</si>
  <si>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</si>
  <si>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</si>
  <si>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</si>
  <si>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</si>
  <si>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</si>
  <si>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</si>
  <si>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</si>
  <si>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</si>
  <si>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</si>
  <si>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</si>
  <si>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</si>
  <si>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</si>
  <si>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</si>
  <si>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</si>
  <si>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</si>
  <si>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</si>
  <si>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</si>
  <si>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</si>
  <si>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</si>
  <si>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</si>
  <si>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</si>
  <si>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</si>
  <si>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</si>
  <si>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</si>
  <si>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</si>
  <si>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</si>
  <si>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</si>
  <si>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</si>
  <si>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</si>
  <si>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</si>
  <si>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</si>
  <si>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</si>
  <si>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</si>
  <si>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</si>
  <si>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</si>
  <si>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</si>
  <si>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</si>
  <si>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</si>
  <si>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</si>
  <si>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</si>
  <si>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</si>
  <si>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</si>
  <si>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</si>
  <si>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</si>
  <si>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</si>
  <si>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</si>
  <si>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</si>
  <si>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</si>
  <si>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</si>
  <si>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</si>
  <si>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</si>
  <si>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</si>
  <si>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</si>
  <si>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</si>
  <si>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</si>
  <si>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</si>
  <si>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</si>
  <si>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</si>
  <si>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</si>
  <si>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</si>
  <si>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</si>
  <si>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</si>
  <si>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</si>
  <si>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</si>
  <si>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</si>
  <si>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</si>
  <si>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</si>
  <si>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</si>
  <si>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</si>
  <si>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</si>
  <si>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</si>
  <si>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</si>
  <si>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</si>
  <si>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</si>
  <si>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</si>
  <si>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</si>
  <si>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</si>
  <si>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</si>
  <si>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</si>
  <si>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</si>
  <si>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</si>
  <si>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</si>
  <si>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</si>
  <si>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</si>
  <si>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</si>
  <si>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</si>
  <si>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</si>
  <si>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</si>
  <si>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</si>
  <si>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</si>
  <si>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</si>
  <si>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</si>
  <si>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</si>
  <si>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</si>
  <si>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</si>
  <si>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</si>
  <si>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</si>
  <si>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</si>
  <si>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</si>
  <si>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</si>
  <si>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</si>
  <si>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</si>
  <si>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</si>
  <si>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</si>
  <si>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</si>
  <si>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</si>
  <si>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</si>
  <si>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</si>
  <si>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</si>
  <si>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</si>
  <si>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</si>
  <si>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</si>
  <si>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</si>
  <si>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</si>
  <si>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</si>
  <si>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</si>
  <si>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</si>
  <si>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</si>
  <si>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</si>
  <si>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</si>
  <si>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</si>
  <si>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</si>
  <si>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</si>
  <si>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</si>
  <si>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</si>
  <si>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</si>
  <si>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</si>
  <si>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</si>
  <si>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</si>
  <si>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</si>
  <si>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</si>
  <si>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</si>
  <si>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</si>
  <si>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</si>
  <si>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</si>
  <si>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</si>
  <si>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</si>
  <si>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</si>
  <si>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</si>
  <si>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</si>
  <si>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</si>
  <si>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</si>
  <si>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</si>
  <si>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</si>
  <si>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</si>
  <si>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</si>
  <si>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</si>
  <si>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</si>
  <si>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</si>
  <si>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</si>
  <si>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</si>
  <si>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</si>
  <si>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</si>
  <si>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</si>
  <si>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</si>
  <si>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</si>
  <si>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</si>
  <si>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</si>
  <si>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</si>
  <si>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</si>
  <si>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</si>
  <si>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</si>
  <si>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</si>
  <si>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</si>
  <si>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</si>
  <si>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</si>
  <si>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</si>
  <si>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</si>
  <si>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</si>
  <si>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</si>
  <si>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</si>
  <si>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</si>
  <si>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</si>
  <si>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</si>
  <si>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</si>
  <si>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</si>
  <si>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</si>
  <si>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</si>
  <si>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</si>
  <si>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</si>
  <si>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</si>
  <si>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</si>
  <si>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</si>
  <si>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</si>
  <si>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</si>
  <si>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</si>
  <si>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</si>
  <si>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</si>
  <si>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</si>
  <si>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</si>
  <si>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</si>
  <si>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</si>
  <si>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</si>
  <si>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</si>
  <si>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</si>
  <si>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</si>
  <si>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</si>
  <si>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</si>
  <si>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</si>
  <si>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</si>
  <si>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</si>
  <si>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</si>
  <si>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</si>
  <si>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</si>
  <si>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</si>
  <si>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</si>
  <si>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</si>
  <si>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</si>
  <si>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</si>
  <si>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</si>
  <si>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</si>
  <si>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</si>
  <si>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</si>
  <si>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</si>
  <si>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</si>
  <si>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</si>
  <si>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</si>
  <si>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</si>
  <si>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</si>
  <si>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</si>
  <si>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</si>
  <si>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</si>
  <si>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</si>
  <si>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</si>
  <si>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</si>
  <si>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</si>
  <si>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</si>
  <si>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</si>
  <si>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</si>
  <si>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</si>
  <si>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</si>
  <si>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</si>
  <si>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</si>
  <si>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</si>
  <si>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</si>
  <si>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</si>
  <si>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</si>
  <si>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</si>
  <si>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</si>
  <si>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</si>
  <si>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</si>
  <si>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</si>
  <si>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</si>
  <si>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</si>
  <si>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</si>
  <si>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</si>
  <si>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</si>
  <si>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</si>
  <si>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</si>
  <si>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</si>
  <si>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</si>
  <si>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</si>
  <si>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</si>
  <si>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</si>
  <si>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</si>
  <si>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</si>
  <si>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</si>
  <si>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</si>
  <si>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</si>
  <si>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</si>
  <si>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</si>
  <si>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</si>
  <si>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</si>
  <si>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</si>
  <si>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</si>
  <si>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</si>
  <si>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</si>
  <si>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</si>
  <si>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</si>
  <si>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</si>
  <si>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</si>
  <si>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</si>
  <si>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</si>
  <si>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</si>
  <si>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</si>
  <si>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</si>
  <si>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</si>
  <si>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</si>
  <si>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</si>
  <si>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</si>
  <si>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</si>
  <si>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</si>
  <si>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</si>
  <si>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</si>
  <si>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</si>
  <si>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</si>
  <si>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</si>
  <si>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</si>
  <si>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</si>
  <si>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</si>
  <si>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</si>
  <si>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</si>
  <si>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</si>
  <si>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</si>
  <si>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</si>
  <si>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</si>
  <si>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</si>
  <si>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</si>
  <si>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</si>
  <si>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</si>
  <si>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</si>
  <si>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</si>
  <si>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</si>
  <si>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</si>
  <si>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</si>
  <si>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</si>
  <si>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</si>
  <si>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</si>
  <si>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</si>
  <si>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</si>
  <si>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</si>
  <si>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</si>
  <si>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</si>
  <si>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</si>
  <si>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</si>
  <si>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</si>
  <si>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</si>
  <si>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</si>
  <si>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</si>
  <si>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</si>
  <si>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</si>
  <si>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</si>
  <si>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</si>
  <si>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</si>
  <si>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</si>
  <si>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</si>
  <si>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</si>
  <si>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</si>
  <si>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</si>
  <si>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</si>
  <si>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</si>
  <si>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</si>
  <si>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</si>
  <si>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</si>
  <si>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</si>
  <si>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</si>
  <si>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</si>
  <si>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</si>
  <si>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</si>
  <si>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</si>
  <si>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</si>
  <si>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</si>
  <si>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</si>
  <si>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</si>
  <si>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</si>
  <si>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</si>
  <si>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</si>
  <si>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</si>
  <si>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</si>
  <si>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</si>
  <si>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</si>
  <si>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</si>
  <si>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</si>
  <si>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</si>
  <si>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</si>
  <si>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</si>
  <si>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</si>
  <si>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</si>
  <si>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</si>
  <si>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</si>
  <si>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</si>
  <si>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</si>
  <si>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</si>
  <si>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</si>
  <si>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</si>
  <si>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</si>
  <si>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</si>
  <si>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</si>
  <si>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</si>
  <si>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</si>
  <si>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</si>
  <si>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</si>
  <si>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</si>
  <si>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</si>
  <si>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</si>
  <si>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</si>
  <si>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</si>
  <si>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</si>
  <si>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</si>
  <si>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</si>
  <si>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</si>
  <si>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</si>
  <si>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</si>
  <si>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</si>
  <si>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</si>
  <si>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</si>
  <si>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</si>
  <si>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</si>
  <si>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</si>
  <si>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</si>
  <si>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</si>
  <si>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</si>
  <si>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</si>
  <si>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</si>
  <si>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</si>
  <si>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</si>
  <si>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</si>
  <si>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</si>
  <si>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</si>
  <si>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</si>
  <si>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</si>
  <si>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</si>
  <si>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</si>
  <si>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</si>
  <si>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</si>
  <si>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</si>
  <si>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</si>
  <si>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</si>
  <si>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</si>
  <si>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</si>
  <si>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</si>
  <si>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</si>
  <si>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</si>
  <si>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</si>
  <si>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</si>
  <si>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</si>
  <si>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</si>
  <si>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</si>
  <si>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</si>
  <si>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</si>
  <si>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</si>
  <si>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</si>
  <si>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</si>
  <si>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</si>
  <si>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</si>
  <si>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</si>
  <si>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</si>
  <si>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</si>
  <si>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</si>
  <si>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</si>
  <si>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</si>
  <si>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</si>
  <si>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</si>
  <si>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</si>
  <si>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</si>
  <si>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</si>
  <si>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</si>
  <si>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</si>
  <si>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</si>
  <si>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</si>
  <si>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</si>
  <si>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</si>
  <si>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</si>
  <si>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</si>
  <si>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</si>
  <si>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</si>
  <si>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</si>
  <si>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</si>
  <si>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</si>
  <si>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</si>
  <si>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</si>
  <si>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</si>
  <si>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</si>
  <si>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</si>
  <si>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</si>
  <si>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</si>
  <si>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</si>
  <si>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</si>
  <si>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</si>
  <si>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</si>
  <si>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</si>
  <si>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</si>
  <si>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</si>
  <si>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</si>
  <si>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</si>
  <si>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</si>
  <si>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</si>
  <si>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</si>
  <si>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</si>
  <si>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</si>
  <si>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</si>
  <si>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</si>
  <si>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</si>
  <si>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</si>
  <si>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</si>
  <si>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</si>
  <si>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</si>
  <si>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</si>
  <si>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</si>
  <si>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</si>
  <si>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</si>
  <si>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</si>
  <si>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</si>
  <si>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</si>
  <si>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</si>
  <si>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</si>
  <si>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</si>
  <si>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</si>
  <si>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</si>
  <si>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</si>
  <si>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</si>
  <si>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</si>
  <si>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</si>
  <si>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</si>
  <si>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</si>
  <si>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</si>
  <si>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</si>
  <si>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</si>
  <si>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</si>
  <si>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</si>
  <si>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</si>
  <si>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</si>
  <si>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</si>
  <si>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</si>
  <si>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</si>
  <si>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</si>
  <si>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</si>
  <si>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</si>
  <si>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</si>
  <si>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</si>
  <si>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</si>
  <si>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</si>
  <si>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</si>
  <si>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</si>
  <si>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</si>
  <si>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</si>
  <si>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</si>
  <si>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</si>
  <si>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</si>
  <si>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</si>
  <si>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</si>
  <si>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</si>
  <si>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</si>
  <si>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</si>
  <si>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</si>
  <si>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</si>
  <si>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</si>
  <si>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</si>
  <si>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</si>
  <si>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</si>
  <si>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</si>
  <si>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</si>
  <si>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</si>
  <si>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</si>
  <si>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</si>
  <si>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</si>
  <si>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</si>
  <si>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</si>
  <si>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</si>
  <si>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</si>
  <si>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</si>
  <si>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</si>
  <si>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</si>
  <si>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</si>
  <si>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</si>
  <si>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</si>
  <si>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</si>
  <si>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</si>
  <si>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</si>
  <si>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</si>
  <si>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</si>
  <si>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</si>
  <si>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</si>
  <si>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</si>
  <si>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</si>
  <si>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</si>
  <si>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</si>
  <si>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</si>
  <si>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</si>
  <si>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</si>
  <si>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</si>
  <si>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</si>
  <si>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</si>
  <si>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</si>
  <si>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</si>
  <si>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</si>
  <si>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</si>
  <si>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</si>
  <si>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</si>
  <si>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</si>
  <si>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</si>
  <si>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</si>
  <si>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</si>
  <si>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</si>
  <si>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</si>
  <si>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</si>
  <si>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</si>
  <si>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</si>
  <si>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</si>
  <si>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</si>
  <si>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</si>
  <si>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</si>
  <si>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</si>
  <si>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</si>
  <si>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</si>
  <si>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</si>
  <si>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</si>
  <si>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</si>
  <si>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</si>
  <si>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</si>
  <si>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</si>
  <si>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</si>
  <si>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</si>
  <si>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</si>
  <si>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</si>
  <si>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</si>
  <si>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</si>
  <si>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</si>
  <si>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</si>
  <si>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</si>
  <si>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</si>
  <si>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</si>
  <si>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</si>
  <si>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</si>
  <si>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</si>
  <si>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</si>
  <si>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</si>
  <si>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</si>
  <si>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</si>
  <si>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</si>
  <si>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</si>
  <si>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</si>
  <si>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</si>
  <si>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</si>
  <si>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</si>
  <si>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</si>
  <si>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</si>
  <si>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</si>
  <si>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</si>
  <si>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</si>
  <si>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</si>
  <si>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</si>
  <si>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</si>
  <si>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</si>
  <si>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</si>
  <si>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</si>
  <si>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</si>
  <si>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</si>
  <si>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</si>
  <si>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</si>
  <si>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</si>
  <si>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</si>
  <si>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</si>
  <si>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</si>
  <si>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</si>
  <si>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</si>
  <si>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</si>
  <si>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</si>
  <si>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</si>
  <si>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</si>
  <si>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</si>
  <si>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</si>
  <si>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</si>
  <si>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</si>
  <si>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</si>
  <si>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</si>
  <si>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</si>
  <si>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</si>
  <si>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</si>
  <si>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</si>
  <si>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</si>
  <si>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</si>
  <si>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</si>
  <si>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</si>
  <si>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</si>
  <si>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</si>
  <si>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</si>
  <si>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</si>
  <si>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</si>
  <si>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</si>
  <si>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</si>
  <si>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</si>
  <si>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</si>
  <si>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</si>
  <si>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</si>
  <si>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</si>
  <si>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</si>
  <si>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</si>
  <si>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</si>
  <si>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</si>
  <si>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</si>
  <si>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</si>
  <si>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</si>
  <si>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</si>
  <si>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</si>
  <si>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</si>
  <si>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</si>
  <si>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</si>
  <si>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</si>
  <si>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</si>
  <si>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</si>
  <si>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</si>
  <si>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</si>
  <si>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</si>
  <si>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</si>
  <si>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</si>
  <si>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</si>
  <si>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</si>
  <si>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</si>
  <si>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</si>
  <si>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</si>
  <si>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</si>
  <si>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</si>
  <si>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</si>
  <si>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</si>
  <si>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</si>
  <si>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</si>
  <si>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</si>
  <si>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</si>
  <si>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</si>
  <si>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</si>
  <si>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</si>
  <si>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</si>
  <si>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</si>
  <si>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</si>
  <si>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</si>
  <si>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</si>
  <si>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</si>
  <si>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</si>
  <si>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</si>
  <si>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</si>
  <si>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</si>
  <si>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</si>
  <si>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</si>
  <si>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</si>
  <si>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</si>
  <si>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</si>
  <si>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</si>
  <si>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</si>
  <si>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</si>
  <si>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</si>
  <si>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</si>
  <si>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</si>
  <si>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</si>
  <si>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</si>
  <si>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</si>
  <si>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</si>
  <si>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</si>
  <si>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</si>
  <si>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</si>
  <si>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</si>
  <si>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</si>
  <si>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</si>
  <si>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</si>
  <si>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</si>
  <si>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</si>
  <si>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</si>
  <si>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</si>
  <si>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</si>
  <si>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</si>
  <si>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</si>
  <si>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</si>
  <si>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</si>
  <si>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</si>
  <si>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</si>
  <si>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</si>
  <si>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</si>
  <si>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</si>
  <si>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</si>
  <si>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</si>
  <si>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</si>
  <si>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</si>
  <si>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</si>
  <si>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</si>
  <si>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</si>
  <si>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</si>
  <si>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</si>
  <si>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</si>
  <si>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</si>
  <si>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</si>
  <si>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</si>
  <si>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</si>
  <si>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</si>
  <si>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</si>
  <si>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</si>
  <si>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</si>
  <si>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</si>
  <si>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</si>
  <si>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</si>
  <si>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</si>
  <si>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</si>
  <si>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</si>
  <si>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</si>
  <si>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</si>
  <si>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</si>
  <si>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</si>
  <si>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</si>
  <si>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</si>
  <si>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</si>
  <si>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</si>
  <si>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</si>
  <si>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</si>
  <si>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</si>
  <si>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</si>
  <si>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</si>
  <si>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</si>
  <si>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</si>
  <si>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</si>
  <si>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</si>
  <si>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</si>
  <si>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</si>
  <si>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</si>
  <si>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</si>
  <si>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</si>
  <si>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</si>
  <si>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</si>
  <si>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</si>
  <si>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</si>
  <si>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</si>
  <si>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</si>
  <si>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</si>
  <si>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</si>
  <si>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</si>
  <si>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</si>
  <si>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</si>
  <si>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</si>
  <si>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</si>
  <si>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</si>
  <si>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</si>
  <si>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</si>
  <si>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</si>
  <si>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</si>
  <si>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</si>
  <si>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</si>
  <si>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</si>
  <si>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</si>
  <si>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</si>
  <si>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</si>
  <si>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</si>
  <si>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</si>
  <si>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</si>
  <si>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</si>
  <si>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</si>
  <si>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</si>
  <si>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</si>
  <si>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</si>
  <si>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</si>
  <si>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</si>
  <si>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</si>
  <si>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</si>
  <si>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</si>
  <si>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</si>
  <si>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</si>
  <si>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</si>
  <si>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</si>
  <si>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</si>
  <si>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</si>
  <si>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</si>
  <si>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</si>
  <si>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</si>
  <si>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</si>
  <si>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</si>
  <si>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</si>
  <si>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</si>
  <si>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</si>
  <si>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</si>
  <si>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</si>
  <si>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</si>
  <si>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</si>
  <si>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</si>
  <si>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</si>
  <si>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</si>
  <si>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</si>
  <si>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</si>
  <si>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</si>
  <si>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</si>
  <si>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</si>
  <si>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</si>
  <si>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</si>
  <si>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</si>
  <si>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</si>
  <si>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</si>
  <si>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</si>
  <si>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</si>
  <si>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</si>
  <si>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</si>
  <si>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</si>
  <si>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</si>
  <si>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</si>
  <si>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</si>
  <si>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</si>
  <si>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</si>
  <si>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</si>
  <si>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</si>
  <si>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</si>
  <si>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</si>
  <si>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</si>
  <si>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</si>
  <si>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</si>
  <si>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</si>
  <si>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</si>
  <si>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</si>
  <si>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</si>
  <si>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</si>
  <si>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</si>
  <si>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</si>
  <si>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</si>
  <si>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</si>
  <si>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</si>
  <si>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</si>
  <si>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</si>
  <si>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</si>
  <si>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</si>
  <si>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</si>
  <si>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</si>
  <si>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</si>
  <si>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</si>
  <si>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</si>
  <si>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</si>
  <si>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</si>
  <si>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</si>
  <si>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</si>
  <si>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</si>
  <si>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</si>
  <si>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</si>
  <si>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</si>
  <si>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</si>
  <si>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</si>
  <si>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</si>
  <si>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</si>
  <si>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</si>
  <si>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</si>
  <si>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</si>
  <si>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</si>
  <si>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</si>
  <si>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</si>
  <si>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</si>
  <si>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</si>
  <si>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</si>
  <si>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</si>
  <si>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</si>
  <si>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</si>
  <si>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</si>
  <si>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</si>
  <si>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</si>
  <si>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</si>
  <si>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</si>
  <si>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</si>
  <si>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</si>
  <si>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</si>
  <si>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</si>
  <si>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</si>
  <si>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</si>
  <si>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</si>
  <si>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</si>
  <si>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</si>
  <si>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</si>
  <si>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</si>
  <si>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</si>
  <si>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</si>
  <si>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</si>
  <si>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</si>
  <si>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</si>
  <si>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</si>
  <si>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</si>
  <si>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</si>
  <si>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</si>
  <si>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</si>
  <si>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</si>
  <si>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</si>
  <si>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</si>
  <si>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</si>
  <si>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</si>
  <si>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</si>
  <si>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</si>
  <si>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</si>
  <si>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</si>
  <si>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</si>
  <si>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</si>
  <si>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</si>
  <si>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</si>
  <si>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</si>
  <si>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</si>
  <si>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</si>
  <si>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</si>
  <si>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</si>
  <si>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</si>
  <si>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</si>
  <si>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</si>
  <si>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</si>
  <si>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</si>
  <si>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</si>
  <si>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</si>
  <si>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</si>
  <si>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</si>
  <si>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</si>
  <si>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</si>
  <si>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</si>
  <si>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</si>
  <si>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</si>
  <si>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</si>
  <si>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</si>
  <si>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</si>
  <si>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</si>
  <si>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</si>
  <si>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</si>
  <si>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</si>
  <si>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</si>
  <si>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</si>
  <si>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</si>
  <si>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</si>
  <si>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</si>
  <si>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</si>
  <si>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</si>
  <si>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</si>
  <si>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</si>
  <si>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</si>
  <si>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</si>
  <si>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</si>
  <si>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</si>
  <si>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</si>
  <si>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</si>
  <si>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</si>
  <si>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</si>
  <si>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</si>
  <si>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</si>
  <si>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</si>
  <si>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</si>
  <si>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</si>
  <si>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</si>
  <si>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</si>
  <si>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</si>
  <si>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</si>
  <si>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</si>
  <si>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</si>
  <si>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</si>
  <si>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</si>
  <si>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</si>
  <si>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</si>
  <si>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</si>
  <si>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</si>
  <si>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</si>
  <si>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</si>
  <si>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</si>
  <si>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</si>
  <si>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</si>
  <si>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</si>
  <si>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</si>
  <si>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</si>
  <si>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</si>
  <si>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</si>
  <si>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</si>
  <si>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</si>
  <si>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</si>
  <si>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</si>
  <si>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</si>
  <si>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</si>
  <si>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</si>
  <si>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</si>
  <si>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</si>
  <si>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</si>
  <si>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</si>
  <si>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</si>
  <si>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</si>
  <si>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</si>
  <si>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</si>
  <si>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</si>
  <si>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</si>
  <si>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</si>
  <si>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</si>
  <si>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</si>
  <si>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</si>
  <si>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</si>
  <si>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</si>
  <si>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</si>
  <si>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</si>
  <si>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</si>
  <si>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</si>
  <si>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</si>
  <si>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</si>
  <si>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</si>
  <si>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</si>
  <si>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</si>
  <si>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</si>
  <si>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</si>
  <si>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</si>
  <si>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</si>
  <si>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</si>
  <si>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</si>
  <si>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</si>
  <si>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</si>
  <si>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</si>
  <si>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</si>
  <si>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</si>
  <si>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</si>
  <si>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</si>
  <si>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</si>
  <si>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</si>
  <si>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</si>
  <si>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</si>
  <si>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</si>
  <si>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</si>
  <si>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</si>
  <si>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</si>
  <si>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</si>
  <si>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</si>
  <si>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</si>
  <si>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</si>
  <si>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</si>
  <si>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</si>
  <si>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</si>
  <si>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</si>
  <si>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</si>
  <si>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</si>
  <si>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</si>
  <si>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</si>
  <si>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</si>
  <si>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</si>
  <si>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</si>
  <si>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</si>
  <si>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</si>
  <si>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</si>
  <si>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</si>
  <si>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</si>
  <si>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</si>
  <si>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</si>
  <si>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</si>
  <si>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</si>
  <si>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</si>
  <si>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</si>
  <si>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</si>
  <si>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</si>
  <si>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</si>
  <si>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</si>
  <si>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</si>
  <si>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</si>
  <si>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</si>
  <si>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</si>
  <si>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</si>
  <si>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</si>
  <si>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</si>
  <si>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</si>
  <si>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</si>
  <si>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</si>
  <si>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</si>
  <si>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</si>
  <si>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</si>
  <si>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</si>
  <si>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</si>
  <si>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</si>
  <si>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</si>
  <si>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</si>
  <si>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</si>
  <si>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</si>
  <si>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</si>
  <si>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</si>
  <si>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</si>
  <si>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</si>
  <si>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</si>
  <si>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</si>
  <si>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</si>
  <si>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</si>
  <si>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</si>
  <si>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</si>
  <si>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</si>
  <si>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</si>
  <si>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</si>
  <si>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</si>
  <si>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</si>
  <si>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</si>
  <si>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</si>
  <si>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</si>
  <si>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</si>
  <si>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</si>
  <si>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</si>
  <si>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</si>
  <si>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</si>
  <si>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</si>
  <si>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</si>
  <si>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</si>
  <si>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</si>
  <si>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</si>
  <si>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</si>
  <si>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</si>
  <si>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</si>
  <si>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</si>
  <si>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</si>
  <si>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</si>
  <si>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</si>
  <si>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</si>
  <si>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</si>
  <si>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</si>
  <si>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</si>
  <si>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</si>
  <si>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</si>
  <si>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</si>
  <si>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</si>
  <si>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</si>
  <si>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</si>
  <si>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</si>
  <si>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</si>
  <si>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</si>
  <si>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</si>
  <si>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</si>
  <si>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</si>
  <si>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</si>
  <si>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</si>
  <si>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</si>
  <si>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</si>
  <si>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</si>
  <si>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</si>
  <si>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</si>
  <si>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</si>
  <si>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</si>
  <si>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</si>
  <si>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</si>
  <si>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</si>
  <si>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</si>
  <si>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</si>
  <si>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</si>
  <si>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</si>
  <si>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</si>
  <si>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</si>
  <si>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</si>
  <si>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</si>
  <si>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</si>
  <si>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</si>
  <si>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</si>
  <si>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</si>
  <si>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</si>
  <si>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</si>
  <si>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</si>
  <si>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</si>
  <si>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</si>
  <si>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</si>
  <si>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</si>
  <si>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</si>
  <si>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</si>
  <si>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</si>
  <si>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</si>
  <si>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</si>
  <si>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</si>
  <si>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</si>
  <si>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</si>
  <si>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</si>
  <si>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</si>
  <si>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</si>
  <si>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</si>
  <si>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</si>
  <si>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</si>
  <si>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</si>
  <si>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</si>
  <si>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</si>
  <si>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</si>
  <si>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</si>
  <si>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</si>
  <si>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</si>
  <si>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</si>
  <si>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</si>
  <si>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</si>
  <si>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</si>
  <si>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</si>
  <si>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</si>
  <si>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</si>
  <si>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</si>
  <si>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</si>
  <si>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</si>
  <si>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</si>
  <si>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</si>
  <si>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</si>
  <si>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</si>
  <si>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</si>
  <si>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</si>
  <si>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</si>
  <si>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</si>
  <si>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</si>
  <si>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</si>
  <si>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</si>
  <si>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</si>
  <si>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</si>
  <si>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</si>
  <si>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</si>
  <si>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</si>
  <si>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</si>
  <si>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</si>
  <si>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</si>
  <si>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</si>
  <si>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</si>
  <si>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</si>
  <si>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</si>
  <si>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</si>
  <si>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</si>
  <si>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</si>
  <si>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</si>
  <si>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</si>
  <si>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</si>
  <si>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</si>
  <si>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</si>
  <si>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</si>
  <si>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</si>
  <si>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</si>
  <si>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</si>
  <si>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</si>
  <si>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</si>
  <si>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</si>
  <si>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</si>
  <si>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</si>
  <si>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</si>
  <si>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</si>
  <si>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</si>
  <si>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</si>
  <si>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</si>
  <si>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</si>
  <si>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</si>
  <si>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</si>
  <si>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</si>
  <si>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</si>
  <si>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</si>
  <si>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</si>
  <si>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</si>
  <si>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</si>
  <si>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</si>
  <si>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</si>
  <si>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</si>
  <si>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</si>
  <si>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</si>
  <si>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</si>
  <si>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</si>
  <si>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</si>
  <si>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</si>
  <si>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</si>
  <si>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</si>
  <si>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</si>
  <si>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</si>
  <si>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</si>
  <si>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</si>
  <si>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</si>
  <si>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</si>
  <si>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</si>
  <si>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</si>
  <si>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</si>
  <si>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</si>
  <si>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</si>
  <si>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</si>
  <si>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</si>
  <si>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</si>
  <si>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</si>
  <si>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</si>
  <si>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</si>
  <si>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</si>
  <si>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</si>
  <si>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</si>
  <si>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</si>
  <si>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</si>
  <si>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</si>
  <si>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</si>
  <si>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</si>
  <si>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</si>
  <si>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</si>
  <si>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</si>
  <si>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</si>
  <si>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</si>
  <si>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</si>
  <si>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</si>
  <si>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</si>
  <si>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</si>
  <si>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</si>
  <si>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</si>
  <si>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</si>
  <si>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</si>
  <si>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</si>
  <si>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</si>
  <si>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</si>
  <si>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</si>
  <si>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</si>
  <si>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</si>
  <si>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</si>
  <si>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</si>
  <si>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</si>
  <si>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</si>
  <si>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</si>
  <si>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</si>
  <si>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</si>
  <si>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</si>
  <si>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</si>
  <si>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</si>
  <si>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</si>
  <si>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</si>
  <si>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</si>
  <si>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</si>
  <si>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</si>
  <si>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</si>
  <si>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</si>
  <si>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</si>
  <si>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</si>
  <si>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</si>
  <si>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</si>
  <si>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</si>
  <si>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</si>
  <si>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</si>
  <si>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</si>
  <si>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</si>
  <si>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</si>
  <si>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</si>
  <si>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</si>
  <si>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</si>
  <si>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</si>
  <si>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</si>
  <si>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</si>
  <si>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</si>
  <si>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</si>
  <si>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</si>
  <si>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</si>
  <si>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</si>
  <si>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</si>
  <si>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</si>
  <si>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</si>
  <si>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</si>
  <si>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</si>
  <si>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</si>
  <si>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</si>
  <si>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</si>
  <si>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</si>
  <si>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</si>
  <si>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</si>
  <si>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</si>
  <si>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</si>
  <si>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</si>
  <si>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</si>
  <si>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</si>
  <si>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</si>
  <si>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</si>
  <si>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</si>
  <si>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</si>
  <si>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</si>
  <si>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</si>
  <si>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</si>
  <si>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</si>
  <si>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</si>
  <si>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</si>
  <si>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</si>
  <si>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</si>
  <si>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</si>
  <si>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</si>
  <si>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</si>
  <si>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</si>
  <si>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</si>
  <si>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</si>
  <si>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</si>
  <si>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</si>
  <si>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</si>
  <si>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</si>
  <si>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</si>
  <si>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</si>
  <si>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</si>
  <si>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</si>
  <si>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</si>
  <si>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</si>
  <si>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</si>
  <si>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</si>
  <si>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</si>
  <si>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</si>
  <si>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</si>
  <si>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</si>
  <si>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</si>
  <si>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</si>
  <si>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</si>
  <si>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</si>
  <si>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</si>
  <si>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</si>
  <si>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</si>
  <si>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</si>
  <si>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</si>
  <si>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</si>
  <si>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</si>
  <si>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</si>
  <si>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</si>
  <si>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</si>
  <si>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</si>
  <si>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</si>
  <si>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</si>
  <si>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</si>
  <si>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</si>
  <si>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</si>
  <si>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</si>
  <si>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</si>
  <si>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</si>
  <si>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</si>
  <si>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</si>
  <si>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</si>
  <si>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</si>
  <si>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</si>
  <si>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</si>
  <si>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</si>
  <si>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</si>
  <si>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</si>
  <si>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</si>
  <si>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</si>
  <si>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</si>
  <si>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</si>
  <si>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</si>
  <si>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</si>
  <si>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</si>
  <si>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</si>
  <si>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</si>
  <si>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</si>
  <si>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</si>
  <si>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</si>
  <si>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</si>
  <si>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</si>
  <si>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</si>
  <si>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</si>
  <si>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</si>
  <si>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</si>
  <si>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</si>
  <si>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</si>
  <si>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</si>
  <si>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</si>
  <si>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</si>
  <si>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</si>
  <si>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</si>
  <si>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</si>
  <si>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</si>
  <si>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</si>
  <si>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</si>
  <si>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</si>
  <si>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</si>
  <si>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</si>
  <si>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</si>
  <si>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</si>
  <si>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</si>
  <si>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</si>
  <si>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</si>
  <si>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</si>
  <si>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</si>
  <si>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</si>
  <si>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</si>
  <si>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</si>
  <si>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</si>
  <si>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</si>
  <si>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</si>
  <si>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</si>
  <si>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</si>
  <si>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</si>
  <si>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</si>
  <si>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</si>
  <si>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</si>
  <si>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</si>
  <si>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</si>
  <si>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</si>
  <si>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</si>
  <si>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</si>
  <si>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</si>
  <si>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</si>
  <si>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</si>
  <si>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</si>
  <si>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</si>
  <si>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</si>
  <si>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</si>
  <si>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</si>
  <si>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</si>
  <si>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</si>
  <si>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</si>
  <si>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</si>
  <si>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</si>
  <si>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</si>
  <si>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</si>
  <si>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</si>
  <si>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</si>
  <si>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</si>
  <si>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</si>
  <si>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</si>
  <si>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</si>
  <si>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</si>
  <si>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</si>
  <si>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</si>
  <si>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</si>
  <si>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</si>
  <si>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</si>
  <si>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</si>
  <si>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</si>
  <si>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</si>
  <si>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</si>
  <si>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</si>
  <si>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</si>
  <si>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</si>
  <si>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</si>
  <si>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</si>
  <si>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</si>
  <si>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</si>
  <si>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</si>
  <si>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</si>
  <si>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</si>
  <si>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</si>
  <si>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</si>
  <si>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</si>
  <si>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</si>
  <si>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</si>
  <si>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</si>
  <si>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</si>
  <si>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</si>
  <si>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</si>
  <si>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</si>
  <si>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</si>
  <si>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</si>
  <si>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</si>
  <si>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</si>
  <si>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</si>
  <si>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</si>
  <si>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</si>
  <si>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</si>
  <si>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</si>
  <si>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</si>
  <si>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</si>
  <si>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</si>
  <si>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</si>
  <si>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</si>
  <si>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</si>
  <si>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</si>
  <si>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</si>
  <si>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</si>
  <si>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</si>
  <si>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</si>
  <si>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</si>
  <si>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</si>
  <si>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</si>
  <si>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</si>
  <si>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</si>
  <si>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</si>
  <si>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</si>
  <si>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</si>
  <si>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</si>
  <si>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</si>
  <si>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</si>
  <si>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</si>
  <si>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</si>
  <si>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</si>
  <si>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</si>
  <si>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</si>
  <si>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</si>
  <si>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</si>
  <si>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</si>
  <si>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</si>
  <si>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</si>
  <si>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</si>
  <si>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</si>
  <si>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</si>
  <si>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</si>
  <si>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</si>
  <si>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</si>
  <si>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</si>
  <si>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</si>
  <si>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</si>
  <si>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</si>
  <si>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</si>
  <si>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</si>
  <si>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</si>
  <si>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</si>
  <si>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</si>
  <si>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</si>
  <si>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</si>
  <si>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</si>
  <si>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</si>
  <si>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</si>
  <si>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</si>
  <si>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</si>
  <si>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</si>
  <si>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</si>
  <si>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</si>
  <si>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</si>
  <si>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</si>
  <si>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</si>
  <si>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</si>
  <si>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</si>
  <si>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</si>
  <si>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</si>
  <si>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</si>
  <si>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</si>
  <si>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</si>
  <si>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</si>
  <si>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</si>
  <si>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</si>
  <si>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</si>
  <si>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</si>
  <si>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</si>
  <si>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</si>
  <si>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</si>
  <si>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</si>
  <si>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</si>
  <si>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</si>
  <si>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</si>
  <si>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</si>
  <si>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</si>
  <si>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</si>
  <si>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</si>
  <si>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</si>
  <si>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</si>
  <si>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</si>
  <si>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</si>
  <si>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</si>
  <si>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</si>
  <si>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</si>
  <si>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</si>
  <si>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</si>
  <si>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</si>
  <si>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</si>
  <si>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</si>
  <si>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</si>
  <si>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</si>
  <si>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</si>
  <si>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</si>
  <si>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</si>
  <si>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</si>
  <si>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</si>
  <si>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</si>
  <si>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</si>
  <si>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</si>
  <si>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</si>
  <si>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</si>
  <si>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</si>
  <si>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</si>
  <si>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</si>
  <si>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</si>
  <si>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</si>
  <si>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</si>
  <si>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</si>
  <si>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</si>
  <si>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</si>
  <si>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</si>
  <si>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</si>
  <si>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</si>
  <si>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</si>
  <si>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</si>
  <si>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</si>
  <si>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</si>
  <si>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</si>
  <si>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</si>
  <si>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</si>
  <si>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</si>
  <si>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</si>
  <si>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</si>
  <si>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</si>
  <si>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</si>
  <si>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</si>
  <si>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</si>
  <si>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</si>
  <si>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</si>
  <si>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</si>
  <si>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</si>
  <si>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</si>
  <si>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</si>
  <si>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</si>
  <si>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</si>
  <si>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</si>
  <si>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</si>
  <si>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</si>
  <si>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</si>
  <si>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</si>
  <si>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</si>
  <si>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</si>
  <si>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</si>
  <si>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</si>
  <si>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</si>
  <si>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</si>
  <si>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</si>
  <si>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</si>
  <si>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</si>
  <si>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</si>
  <si>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</si>
  <si>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</si>
  <si>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</si>
  <si>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</si>
  <si>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</si>
  <si>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</si>
  <si>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</si>
  <si>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</si>
  <si>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</si>
  <si>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</si>
  <si>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</si>
  <si>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</si>
  <si>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</si>
  <si>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</si>
  <si>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</si>
  <si>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</si>
  <si>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</si>
  <si>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</si>
  <si>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</si>
  <si>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</si>
  <si>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</si>
  <si>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</si>
  <si>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</si>
  <si>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</si>
  <si>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</si>
  <si>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</si>
  <si>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</si>
  <si>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</si>
  <si>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</si>
  <si>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</si>
  <si>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</si>
  <si>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</si>
  <si>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</si>
  <si>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</si>
  <si>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</si>
  <si>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</si>
  <si>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</si>
  <si>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</si>
  <si>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</si>
  <si>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</si>
  <si>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</si>
  <si>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</si>
  <si>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</si>
  <si>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</si>
  <si>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</si>
  <si>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</si>
  <si>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</si>
  <si>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</si>
  <si>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</si>
  <si>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</si>
  <si>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</si>
  <si>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</si>
  <si>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</si>
  <si>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</si>
  <si>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</si>
  <si>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</si>
  <si>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</si>
  <si>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</si>
  <si>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</si>
  <si>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</si>
  <si>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</si>
  <si>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</si>
  <si>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</si>
  <si>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</si>
  <si>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</si>
  <si>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</si>
  <si>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</si>
  <si>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</si>
  <si>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</si>
  <si>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</si>
  <si>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</si>
  <si>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</si>
  <si>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</si>
  <si>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</si>
  <si>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</si>
  <si>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</si>
  <si>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</si>
  <si>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</si>
  <si>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</si>
  <si>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</si>
  <si>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</si>
  <si>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</si>
  <si>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</si>
  <si>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</si>
  <si>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</si>
  <si>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</si>
  <si>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</si>
  <si>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</si>
  <si>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</si>
  <si>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</si>
  <si>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</si>
  <si>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</si>
  <si>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</si>
  <si>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</si>
  <si>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</si>
  <si>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</si>
  <si>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</si>
  <si>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</si>
  <si>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</si>
  <si>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</si>
  <si>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</si>
  <si>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</si>
  <si>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</si>
  <si>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</si>
  <si>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</si>
  <si>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</si>
  <si>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</si>
  <si>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</si>
  <si>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</si>
  <si>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</si>
  <si>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</si>
  <si>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</si>
  <si>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</si>
  <si>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</si>
  <si>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</si>
  <si>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</si>
  <si>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</si>
  <si>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</si>
  <si>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</si>
  <si>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</si>
  <si>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</si>
  <si>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</si>
  <si>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</si>
  <si>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</si>
  <si>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</si>
  <si>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</si>
  <si>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</si>
  <si>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</si>
  <si>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</si>
  <si>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</si>
  <si>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</si>
  <si>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</si>
  <si>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</si>
  <si>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</si>
  <si>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</si>
  <si>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</si>
  <si>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</si>
  <si>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</si>
  <si>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</si>
  <si>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</si>
  <si>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</si>
  <si>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</si>
  <si>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</si>
  <si>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</si>
  <si>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</si>
  <si>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</si>
  <si>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</si>
  <si>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</si>
  <si>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</si>
  <si>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</si>
  <si>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</si>
  <si>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</si>
  <si>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</si>
  <si>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</si>
  <si>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</si>
  <si>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</si>
  <si>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</si>
  <si>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</si>
  <si>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</si>
  <si>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</si>
  <si>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</si>
  <si>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</si>
  <si>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</si>
  <si>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</si>
  <si>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</si>
  <si>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</si>
  <si>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</si>
  <si>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</si>
  <si>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</si>
  <si>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</si>
  <si>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</si>
  <si>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</si>
  <si>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</si>
  <si>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</si>
  <si>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</si>
  <si>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</si>
  <si>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</si>
  <si>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</si>
  <si>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</si>
  <si>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</si>
  <si>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</si>
  <si>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</si>
  <si>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</si>
  <si>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</si>
  <si>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</si>
  <si>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</si>
  <si>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</si>
  <si>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</si>
  <si>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</si>
  <si>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</si>
  <si>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</si>
  <si>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</si>
  <si>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</si>
  <si>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</si>
  <si>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</si>
  <si>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</si>
  <si>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</si>
  <si>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</si>
  <si>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</si>
  <si>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</si>
  <si>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</si>
  <si>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</si>
  <si>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</si>
  <si>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</si>
  <si>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</si>
  <si>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</si>
  <si>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</si>
  <si>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</si>
  <si>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</si>
  <si>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</si>
  <si>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</si>
  <si>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</si>
  <si>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</si>
  <si>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</si>
  <si>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</si>
  <si>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</si>
  <si>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</si>
  <si>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</si>
  <si>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</si>
  <si>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</si>
  <si>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</si>
  <si>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</si>
  <si>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</si>
  <si>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</si>
  <si>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</si>
  <si>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</si>
  <si>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</si>
  <si>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</si>
  <si>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</si>
  <si>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</si>
  <si>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</si>
  <si>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</si>
  <si>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</si>
  <si>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</si>
  <si>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</si>
  <si>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</si>
  <si>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</si>
  <si>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</si>
  <si>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</si>
  <si>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</si>
  <si>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</si>
  <si>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</si>
  <si>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</si>
  <si>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</si>
  <si>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</si>
  <si>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</si>
  <si>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</si>
  <si>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</si>
  <si>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</si>
  <si>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</si>
  <si>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</si>
  <si>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</si>
  <si>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</si>
  <si>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</si>
  <si>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</si>
  <si>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</si>
  <si>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</si>
  <si>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</si>
  <si>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</si>
  <si>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</si>
  <si>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</si>
  <si>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</si>
  <si>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</si>
  <si>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</si>
  <si>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</si>
  <si>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</si>
  <si>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</si>
  <si>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</si>
  <si>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</si>
  <si>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</si>
  <si>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</si>
  <si>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</si>
  <si>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</si>
  <si>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</si>
  <si>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</si>
  <si>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</si>
  <si>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</si>
  <si>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</si>
  <si>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</si>
  <si>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</si>
  <si>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</si>
  <si>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</si>
  <si>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</si>
  <si>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</si>
  <si>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</si>
  <si>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</si>
  <si>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</si>
  <si>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</si>
  <si>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</si>
  <si>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</si>
  <si>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</si>
  <si>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</si>
  <si>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</si>
  <si>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</si>
  <si>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</si>
  <si>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</si>
  <si>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</si>
  <si>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</si>
  <si>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</si>
  <si>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</si>
  <si>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</si>
  <si>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</si>
  <si>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</si>
  <si>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</si>
  <si>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</si>
  <si>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</si>
  <si>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</si>
  <si>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</si>
  <si>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</si>
  <si>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</si>
  <si>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</si>
  <si>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</si>
  <si>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</si>
  <si>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</si>
  <si>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</si>
  <si>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</si>
  <si>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</si>
  <si>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</si>
  <si>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</si>
  <si>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</si>
  <si>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</si>
  <si>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</si>
  <si>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</si>
  <si>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</si>
  <si>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</si>
  <si>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</si>
  <si>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</si>
  <si>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</si>
  <si>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</si>
  <si>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</si>
  <si>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</si>
  <si>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</si>
  <si>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</si>
  <si>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</si>
  <si>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</si>
  <si>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</si>
  <si>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</si>
  <si>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</si>
  <si>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</si>
  <si>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</si>
  <si>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</si>
  <si>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</si>
  <si>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</si>
  <si>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</si>
  <si>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</si>
  <si>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</si>
  <si>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</si>
  <si>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</si>
  <si>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</si>
  <si>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</si>
  <si>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</si>
  <si>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</si>
  <si>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</si>
  <si>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</si>
  <si>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</si>
  <si>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</si>
  <si>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</si>
  <si>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</si>
  <si>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</si>
  <si>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</si>
  <si>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</si>
  <si>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</si>
  <si>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</si>
  <si>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</si>
  <si>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</si>
  <si>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</si>
  <si>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</si>
  <si>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</si>
  <si>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</si>
  <si>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</si>
  <si>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</si>
  <si>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</si>
  <si>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</si>
  <si>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</si>
  <si>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</si>
  <si>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</si>
  <si>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</si>
  <si>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</si>
  <si>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</si>
  <si>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</si>
  <si>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</si>
  <si>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</si>
  <si>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</si>
  <si>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</si>
  <si>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</si>
  <si>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</si>
  <si>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</si>
  <si>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</si>
  <si>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</si>
  <si>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</si>
  <si>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</si>
  <si>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</si>
  <si>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</si>
  <si>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</si>
  <si>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</si>
  <si>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</si>
  <si>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</si>
  <si>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</si>
  <si>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</si>
  <si>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</si>
  <si>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</si>
  <si>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</si>
  <si>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</si>
  <si>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</si>
  <si>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</si>
  <si>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</si>
  <si>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</si>
  <si>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</si>
  <si>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</si>
  <si>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</si>
  <si>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</si>
  <si>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</si>
  <si>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</si>
  <si>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</si>
  <si>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</si>
  <si>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</si>
  <si>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</si>
  <si>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</si>
  <si>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</si>
  <si>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</si>
  <si>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</si>
  <si>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</si>
  <si>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</si>
  <si>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</si>
  <si>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</si>
  <si>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</si>
  <si>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</si>
  <si>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</si>
  <si>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</si>
  <si>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</si>
  <si>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</si>
  <si>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</si>
  <si>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</si>
  <si>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</si>
  <si>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</si>
  <si>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</si>
  <si>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</si>
  <si>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</si>
  <si>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</si>
  <si>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</si>
  <si>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</si>
  <si>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</si>
  <si>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</si>
  <si>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</si>
  <si>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</si>
  <si>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</si>
  <si>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</si>
  <si>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</si>
  <si>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</si>
  <si>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</si>
  <si>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</si>
  <si>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</si>
  <si>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</si>
  <si>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</si>
  <si>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</si>
  <si>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</si>
  <si>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</si>
  <si>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</si>
  <si>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</si>
  <si>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</si>
  <si>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</si>
  <si>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</si>
  <si>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</si>
  <si>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</si>
  <si>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</si>
  <si>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</si>
  <si>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</si>
  <si>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</si>
  <si>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</si>
  <si>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</si>
  <si>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</si>
  <si>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</si>
  <si>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</si>
  <si>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</si>
  <si>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</si>
  <si>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</si>
  <si>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</si>
  <si>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</si>
  <si>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</si>
  <si>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</si>
  <si>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</si>
  <si>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</si>
  <si>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</si>
  <si>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</si>
  <si>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</si>
  <si>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</si>
  <si>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</si>
  <si>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</si>
  <si>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</si>
  <si>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</si>
  <si>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</si>
  <si>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</si>
  <si>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</si>
  <si>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</si>
  <si>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</si>
  <si>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</si>
  <si>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</si>
  <si>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</si>
  <si>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</si>
  <si>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</si>
  <si>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</si>
  <si>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</si>
  <si>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</si>
  <si>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</si>
  <si>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</si>
  <si>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</si>
  <si>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</si>
  <si>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</si>
  <si>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</si>
  <si>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</si>
  <si>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</si>
  <si>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</si>
  <si>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</si>
  <si>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</si>
  <si>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</si>
  <si>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</si>
  <si>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</si>
  <si>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</si>
  <si>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</si>
  <si>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</si>
  <si>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</si>
  <si>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</si>
  <si>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</si>
  <si>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</si>
  <si>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</si>
  <si>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</si>
  <si>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</si>
  <si>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</si>
  <si>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</si>
  <si>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</si>
  <si>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</si>
  <si>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</si>
  <si>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</si>
  <si>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</si>
  <si>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</si>
  <si>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</si>
  <si>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</si>
  <si>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</si>
  <si>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</si>
  <si>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</si>
  <si>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</si>
  <si>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</si>
  <si>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</si>
  <si>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</si>
  <si>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</si>
  <si>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</si>
  <si>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</si>
  <si>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</si>
  <si>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</si>
  <si>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</si>
  <si>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</si>
  <si>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</si>
  <si>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</si>
  <si>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</si>
  <si>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</si>
  <si>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</si>
  <si>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</si>
  <si>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</si>
  <si>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</si>
  <si>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</si>
  <si>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</si>
  <si>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</si>
  <si>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</si>
  <si>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</si>
  <si>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</si>
  <si>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</si>
  <si>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</si>
  <si>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</si>
  <si>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</si>
  <si>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</si>
  <si>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</si>
  <si>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</si>
  <si>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</si>
  <si>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</si>
  <si>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</si>
  <si>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</si>
  <si>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</si>
  <si>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</si>
  <si>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</si>
  <si>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</si>
  <si>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</si>
  <si>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</si>
  <si>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</si>
  <si>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</si>
  <si>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</si>
  <si>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</si>
  <si>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</si>
  <si>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</si>
  <si>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</si>
  <si>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</si>
  <si>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</si>
  <si>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</si>
  <si>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</si>
  <si>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</si>
  <si>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</si>
  <si>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</si>
  <si>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</si>
  <si>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</si>
  <si>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</si>
  <si>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</si>
  <si>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</si>
  <si>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</si>
  <si>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</si>
  <si>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</si>
  <si>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</si>
  <si>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</si>
  <si>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</si>
  <si>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</si>
  <si>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</si>
  <si>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</si>
  <si>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</si>
  <si>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</si>
  <si>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</si>
  <si>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</si>
  <si>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</si>
  <si>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</si>
  <si>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</si>
  <si>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</si>
  <si>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</si>
  <si>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</si>
  <si>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</si>
  <si>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</si>
  <si>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</si>
  <si>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</si>
  <si>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</si>
  <si>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</si>
  <si>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</si>
  <si>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</si>
  <si>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</si>
  <si>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</si>
  <si>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</si>
  <si>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</si>
  <si>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</si>
  <si>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</si>
  <si>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</si>
  <si>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</si>
  <si>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</si>
  <si>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</si>
  <si>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</si>
  <si>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</si>
  <si>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</si>
  <si>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</si>
  <si>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</si>
  <si>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</si>
  <si>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</si>
  <si>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</si>
  <si>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</si>
  <si>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</si>
  <si>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</si>
  <si>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</si>
  <si>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</si>
  <si>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</si>
  <si>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</si>
  <si>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</si>
  <si>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</si>
  <si>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</si>
  <si>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</si>
  <si>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</si>
  <si>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</si>
  <si>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</si>
  <si>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</si>
  <si>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</si>
  <si>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</si>
  <si>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</si>
  <si>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</si>
  <si>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</si>
  <si>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</si>
  <si>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</si>
  <si>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</si>
  <si>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</si>
  <si>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</si>
  <si>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</si>
  <si>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</si>
  <si>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</si>
  <si>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</si>
  <si>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</si>
  <si>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</si>
  <si>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</si>
  <si>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</si>
  <si>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</si>
  <si>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</si>
  <si>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</si>
  <si>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</si>
  <si>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</si>
  <si>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</si>
  <si>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</si>
  <si>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</si>
  <si>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</si>
  <si>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</si>
  <si>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</si>
  <si>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</si>
  <si>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</si>
  <si>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</si>
  <si>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</si>
  <si>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</si>
  <si>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</si>
  <si>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</si>
  <si>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</si>
  <si>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</si>
  <si>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</si>
  <si>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</si>
  <si>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</si>
  <si>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</si>
  <si>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</si>
  <si>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</si>
  <si>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</si>
  <si>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</si>
  <si>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</si>
  <si>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</si>
  <si>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</si>
  <si>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</si>
  <si>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</si>
  <si>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</si>
  <si>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</si>
  <si>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</si>
  <si>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</si>
  <si>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</si>
  <si>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</si>
  <si>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</si>
  <si>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</si>
  <si>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</si>
  <si>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</si>
  <si>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</si>
  <si>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</si>
  <si>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</si>
  <si>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</si>
  <si>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</si>
  <si>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</si>
  <si>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</si>
  <si>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</si>
  <si>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</si>
  <si>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</si>
  <si>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</si>
  <si>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</si>
  <si>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</si>
  <si>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</si>
  <si>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</si>
  <si>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</si>
  <si>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</si>
  <si>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</si>
  <si>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</si>
  <si>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</si>
  <si>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</si>
  <si>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</si>
  <si>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</si>
  <si>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</si>
  <si>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</si>
  <si>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</si>
  <si>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</si>
  <si>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</si>
  <si>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</si>
  <si>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</si>
  <si>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</si>
  <si>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</si>
  <si>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</si>
  <si>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</si>
  <si>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</si>
  <si>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</si>
  <si>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</si>
  <si>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</si>
  <si>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</si>
  <si>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</si>
  <si>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</si>
  <si>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</si>
  <si>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</si>
  <si>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</si>
  <si>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</si>
  <si>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</si>
  <si>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</si>
  <si>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</si>
  <si>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</si>
  <si>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</si>
  <si>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</si>
  <si>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</si>
  <si>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</si>
  <si>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</si>
  <si>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</si>
  <si>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</si>
  <si>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</si>
  <si>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</si>
  <si>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</si>
  <si>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</si>
  <si>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</si>
  <si>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</si>
  <si>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</si>
  <si>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</si>
  <si>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</si>
  <si>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</si>
  <si>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</si>
  <si>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</si>
  <si>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</si>
  <si>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</si>
  <si>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</si>
  <si>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</si>
  <si>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</si>
  <si>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</si>
  <si>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</si>
  <si>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</si>
  <si>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</si>
  <si>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</si>
  <si>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</si>
  <si>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</si>
  <si>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</si>
  <si>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</si>
  <si>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</si>
  <si>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</si>
  <si>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</si>
  <si>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</si>
  <si>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</si>
  <si>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</si>
  <si>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</si>
  <si>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</si>
  <si>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</si>
  <si>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</si>
  <si>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</si>
  <si>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</si>
  <si>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</si>
  <si>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</si>
  <si>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</si>
  <si>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</si>
  <si>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</si>
  <si>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</si>
  <si>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</si>
  <si>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</si>
  <si>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</si>
  <si>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</si>
  <si>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</si>
  <si>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</si>
  <si>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</si>
  <si>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</si>
  <si>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</si>
  <si>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</si>
  <si>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</si>
  <si>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</si>
  <si>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</si>
  <si>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</si>
  <si>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</si>
  <si>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</si>
  <si>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</si>
  <si>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</si>
  <si>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</si>
  <si>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</si>
  <si>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</si>
  <si>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</si>
  <si>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</si>
  <si>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</si>
  <si>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</si>
  <si>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</si>
  <si>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</si>
  <si>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</si>
  <si>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</si>
  <si>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</si>
  <si>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</si>
  <si>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</si>
  <si>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</si>
  <si>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</si>
  <si>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</si>
  <si>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</si>
  <si>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</si>
  <si>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</si>
  <si>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</si>
  <si>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</si>
  <si>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</si>
  <si>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</si>
  <si>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</si>
  <si>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</si>
  <si>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</si>
  <si>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</si>
  <si>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</si>
  <si>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</si>
  <si>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</si>
  <si>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</si>
  <si>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</si>
  <si>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</si>
  <si>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</si>
  <si>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</si>
  <si>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</si>
  <si>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</si>
  <si>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</si>
  <si>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</si>
  <si>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</si>
  <si>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</si>
  <si>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</si>
  <si>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</si>
  <si>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</si>
  <si>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</si>
  <si>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</si>
  <si>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</si>
  <si>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</si>
  <si>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</si>
  <si>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</si>
  <si>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</si>
  <si>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</si>
  <si>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</si>
  <si>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</si>
  <si>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</si>
  <si>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</si>
  <si>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</si>
  <si>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</si>
  <si>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</si>
  <si>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</si>
  <si>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</si>
  <si>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</si>
  <si>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</si>
  <si>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</si>
  <si>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</si>
  <si>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</si>
  <si>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</si>
  <si>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</si>
  <si>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</si>
  <si>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</si>
  <si>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</si>
  <si>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</si>
  <si>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</si>
  <si>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</si>
  <si>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</si>
  <si>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</si>
  <si>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</si>
  <si>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</si>
  <si>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</si>
  <si>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</si>
  <si>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</si>
  <si>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</si>
  <si>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</si>
  <si>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</si>
  <si>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</si>
  <si>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</si>
  <si>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</si>
  <si>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</si>
  <si>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</si>
  <si>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</si>
  <si>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</si>
  <si>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</si>
  <si>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</si>
  <si>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</si>
  <si>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</si>
  <si>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</si>
  <si>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</si>
  <si>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</si>
  <si>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</si>
  <si>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</si>
  <si>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</si>
  <si>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</si>
  <si>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</si>
  <si>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</si>
  <si>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</si>
  <si>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</si>
  <si>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</si>
  <si>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</si>
  <si>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</si>
  <si>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</si>
  <si>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</si>
  <si>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</si>
  <si>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</si>
  <si>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</si>
  <si>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</si>
  <si>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</si>
  <si>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</si>
  <si>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</si>
  <si>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</si>
  <si>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</si>
  <si>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</si>
  <si>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</si>
  <si>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</si>
  <si>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</si>
  <si>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</si>
  <si>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</si>
  <si>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</si>
  <si>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</si>
  <si>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</si>
  <si>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</si>
  <si>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</si>
  <si>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</si>
  <si>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</si>
  <si>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</si>
  <si>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</si>
  <si>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</si>
  <si>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</si>
  <si>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</si>
  <si>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</si>
  <si>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</si>
  <si>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</si>
  <si>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</si>
  <si>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</si>
  <si>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</si>
  <si>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</si>
  <si>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</si>
  <si>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</si>
  <si>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</si>
  <si>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</si>
  <si>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</si>
  <si>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</si>
  <si>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</si>
  <si>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</si>
  <si>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</si>
  <si>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</si>
  <si>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</si>
  <si>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</si>
  <si>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</si>
  <si>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</si>
  <si>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</si>
  <si>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</si>
  <si>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</si>
  <si>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</si>
  <si>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</si>
  <si>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</si>
  <si>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</si>
  <si>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</si>
  <si>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</si>
  <si>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</si>
  <si>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</si>
  <si>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</si>
  <si>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</si>
  <si>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</si>
  <si>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</si>
  <si>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</si>
  <si>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</si>
  <si>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</si>
  <si>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</si>
  <si>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</si>
  <si>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</si>
  <si>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</si>
  <si>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</si>
  <si>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</si>
  <si>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</si>
  <si>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</si>
  <si>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</si>
  <si>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</si>
  <si>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</si>
  <si>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</si>
  <si>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</si>
  <si>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</si>
  <si>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</si>
  <si>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</si>
  <si>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</si>
  <si>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</si>
  <si>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</si>
  <si>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</si>
  <si>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</si>
  <si>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</si>
  <si>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</si>
  <si>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</si>
  <si>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</si>
  <si>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</si>
  <si>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</si>
  <si>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</si>
  <si>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</si>
  <si>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</si>
  <si>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</si>
  <si>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</si>
  <si>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</si>
  <si>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</si>
  <si>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</si>
  <si>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</si>
  <si>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</si>
  <si>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</si>
  <si>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</si>
  <si>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</si>
  <si>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</si>
  <si>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</si>
  <si>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</si>
  <si>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</si>
  <si>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</si>
  <si>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</si>
  <si>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</si>
  <si>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</si>
  <si>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</si>
  <si>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</si>
  <si>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</si>
  <si>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</si>
  <si>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</si>
  <si>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</si>
  <si>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</si>
  <si>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</si>
  <si>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</si>
  <si>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</si>
  <si>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</si>
  <si>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</si>
  <si>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</si>
  <si>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</si>
  <si>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</si>
  <si>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</si>
  <si>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</si>
  <si>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</si>
  <si>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</si>
  <si>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</si>
  <si>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</si>
  <si>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</si>
  <si>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</si>
  <si>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</si>
  <si>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</si>
  <si>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</si>
  <si>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</si>
  <si>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</si>
  <si>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</si>
  <si>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</si>
  <si>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</si>
  <si>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</si>
  <si>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</si>
  <si>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</si>
  <si>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</si>
  <si>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</si>
  <si>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</si>
  <si>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</si>
  <si>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</si>
  <si>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</si>
  <si>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</si>
  <si>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</si>
  <si>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</si>
  <si>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</si>
  <si>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</si>
  <si>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</si>
  <si>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</si>
  <si>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</si>
  <si>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</si>
  <si>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</si>
  <si>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</si>
  <si>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</si>
  <si>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</si>
  <si>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</si>
  <si>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</si>
  <si>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</si>
  <si>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</si>
  <si>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</si>
  <si>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</si>
  <si>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</si>
  <si>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</si>
  <si>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</si>
  <si>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</si>
  <si>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</si>
  <si>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</si>
  <si>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</si>
  <si>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</si>
  <si>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</si>
  <si>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</si>
  <si>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</si>
  <si>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</si>
  <si>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</si>
  <si>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</si>
  <si>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</si>
  <si>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</si>
  <si>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</si>
  <si>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</si>
  <si>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</si>
  <si>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</si>
  <si>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</si>
  <si>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</si>
  <si>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</si>
  <si>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</si>
  <si>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</si>
  <si>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</si>
  <si>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</si>
  <si>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</si>
  <si>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</si>
  <si>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</si>
  <si>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</si>
  <si>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</si>
  <si>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</si>
  <si>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</si>
  <si>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</si>
  <si>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</si>
  <si>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</si>
  <si>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</si>
  <si>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</si>
  <si>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</si>
  <si>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</si>
  <si>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</si>
  <si>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</si>
  <si>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</si>
  <si>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</si>
  <si>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</si>
  <si>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</si>
  <si>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</si>
  <si>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</si>
  <si>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</si>
  <si>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</si>
  <si>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</si>
  <si>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</si>
  <si>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</si>
  <si>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</si>
  <si>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</si>
  <si>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</si>
  <si>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</si>
  <si>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</si>
  <si>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</si>
  <si>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</si>
  <si>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</si>
  <si>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</si>
  <si>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</si>
  <si>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</si>
  <si>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</si>
  <si>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</si>
  <si>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</si>
  <si>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</si>
  <si>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</si>
  <si>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</si>
  <si>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</si>
  <si>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</si>
  <si>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</si>
  <si>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</si>
  <si>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</si>
  <si>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</si>
  <si>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</si>
  <si>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</si>
  <si>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</si>
  <si>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</si>
  <si>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</si>
  <si>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</si>
  <si>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</si>
  <si>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</si>
  <si>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</si>
  <si>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</si>
  <si>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</si>
  <si>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</si>
  <si>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</si>
  <si>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</si>
  <si>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</si>
  <si>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</si>
  <si>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</si>
  <si>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</si>
  <si>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</si>
  <si>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</si>
  <si>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</si>
  <si>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</si>
  <si>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</si>
  <si>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</si>
  <si>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</si>
  <si>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</si>
  <si>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</si>
  <si>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</si>
  <si>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</si>
  <si>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</si>
  <si>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</si>
  <si>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</si>
  <si>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</si>
  <si>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</si>
  <si>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</si>
  <si>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</si>
  <si>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</si>
  <si>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</si>
  <si>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</si>
  <si>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</si>
  <si>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</si>
  <si>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</si>
  <si>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</si>
  <si>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</si>
  <si>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</si>
  <si>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</si>
  <si>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</si>
  <si>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</si>
  <si>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</si>
  <si>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</si>
  <si>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</si>
  <si>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</si>
  <si>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</si>
  <si>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</si>
  <si>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</si>
  <si>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</si>
  <si>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</si>
  <si>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</si>
  <si>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</si>
  <si>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</si>
  <si>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</si>
  <si>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</si>
  <si>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</si>
  <si>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</si>
  <si>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</si>
  <si>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</si>
  <si>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</si>
  <si>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</si>
  <si>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</si>
  <si>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</si>
  <si>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</si>
  <si>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</si>
  <si>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</si>
  <si>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</si>
  <si>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</si>
  <si>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</si>
  <si>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</si>
  <si>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</si>
  <si>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</si>
  <si>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</si>
  <si>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</si>
  <si>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</si>
  <si>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</si>
  <si>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</si>
  <si>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</si>
  <si>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</si>
  <si>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</si>
  <si>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</si>
  <si>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</si>
  <si>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</si>
  <si>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</si>
  <si>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</si>
  <si>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</si>
  <si>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</si>
  <si>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</si>
  <si>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</si>
  <si>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</si>
  <si>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</si>
  <si>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</si>
  <si>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</si>
  <si>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</si>
  <si>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</si>
  <si>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</si>
  <si>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</si>
  <si>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</si>
  <si>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</si>
  <si>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</si>
  <si>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</si>
  <si>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</si>
  <si>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</si>
  <si>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</si>
  <si>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</si>
  <si>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</si>
  <si>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</si>
  <si>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</si>
  <si>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</si>
  <si>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</si>
  <si>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</si>
  <si>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</si>
  <si>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</si>
  <si>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</si>
  <si>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</si>
  <si>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</si>
  <si>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</si>
  <si>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</si>
  <si>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</si>
  <si>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</si>
  <si>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</si>
  <si>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</si>
  <si>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</si>
  <si>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</si>
  <si>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</si>
  <si>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</si>
  <si>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</si>
  <si>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</si>
  <si>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</si>
  <si>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</si>
  <si>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</si>
  <si>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</si>
  <si>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</si>
  <si>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</si>
  <si>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</si>
  <si>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</si>
  <si>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</si>
  <si>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</si>
  <si>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</si>
  <si>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</si>
  <si>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</si>
  <si>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</si>
  <si>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</si>
  <si>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</si>
  <si>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</si>
  <si>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</si>
  <si>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</si>
  <si>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</si>
  <si>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</si>
  <si>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</si>
  <si>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</si>
  <si>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</si>
  <si>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</si>
  <si>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</si>
  <si>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</si>
  <si>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</si>
  <si>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</si>
  <si>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</si>
  <si>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</si>
  <si>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</si>
  <si>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</si>
  <si>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</si>
  <si>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</si>
  <si>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</si>
  <si>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</si>
  <si>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</si>
  <si>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</si>
  <si>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</si>
  <si>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</si>
  <si>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</si>
  <si>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</si>
  <si>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</si>
  <si>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</si>
  <si>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</si>
  <si>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</si>
  <si>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</si>
  <si>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</si>
  <si>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</si>
  <si>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</si>
  <si>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</si>
  <si>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</si>
  <si>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</si>
  <si>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</si>
  <si>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</si>
  <si>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</si>
  <si>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</si>
  <si>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</si>
  <si>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</si>
  <si>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</si>
  <si>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</si>
  <si>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</si>
  <si>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</si>
  <si>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</si>
  <si>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</si>
  <si>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</si>
  <si>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</si>
  <si>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</si>
  <si>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</si>
  <si>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</si>
  <si>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</si>
  <si>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</si>
  <si>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</si>
  <si>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</si>
  <si>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</si>
  <si>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</si>
  <si>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</si>
  <si>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</si>
  <si>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</si>
  <si>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</si>
  <si>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</si>
  <si>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</si>
  <si>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</si>
  <si>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</si>
  <si>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</si>
  <si>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</si>
  <si>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</si>
  <si>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</si>
  <si>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</si>
  <si>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</si>
  <si>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</si>
  <si>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</si>
  <si>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</si>
  <si>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</si>
  <si>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</si>
  <si>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</si>
  <si>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</si>
  <si>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</si>
  <si>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</si>
  <si>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</si>
  <si>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</si>
  <si>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</si>
  <si>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</si>
  <si>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</si>
  <si>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</si>
  <si>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</si>
  <si>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</si>
  <si>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</si>
  <si>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</si>
  <si>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</si>
  <si>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</si>
  <si>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</si>
  <si>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</si>
  <si>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</si>
  <si>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</si>
  <si>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</si>
  <si>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</si>
  <si>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</si>
  <si>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</si>
  <si>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</si>
  <si>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</si>
  <si>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</si>
  <si>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</si>
  <si>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</si>
  <si>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</si>
  <si>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</si>
  <si>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</si>
  <si>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</si>
  <si>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</si>
  <si>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</si>
  <si>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</si>
  <si>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</si>
  <si>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</si>
  <si>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</si>
  <si>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</si>
  <si>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</si>
  <si>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</si>
  <si>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</si>
  <si>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</si>
  <si>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</si>
  <si>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</si>
  <si>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</si>
  <si>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</si>
  <si>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</si>
  <si>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</si>
  <si>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</si>
  <si>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</si>
  <si>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</si>
  <si>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</si>
  <si>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</si>
  <si>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</si>
  <si>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</si>
  <si>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</si>
  <si>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</si>
  <si>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</si>
  <si>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</si>
  <si>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</si>
  <si>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</si>
  <si>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</si>
  <si>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</si>
  <si>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</si>
  <si>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</si>
  <si>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</si>
  <si>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</si>
  <si>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</si>
  <si>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</si>
  <si>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</si>
  <si>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</si>
  <si>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</si>
  <si>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</si>
  <si>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</si>
  <si>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</si>
  <si>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</si>
  <si>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</si>
  <si>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</si>
  <si>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</si>
  <si>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</si>
  <si>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</si>
  <si>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</si>
  <si>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</si>
  <si>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</si>
  <si>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</si>
  <si>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</si>
  <si>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</si>
  <si>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</si>
  <si>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</si>
  <si>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</si>
  <si>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</si>
  <si>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</si>
  <si>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</si>
  <si>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</si>
  <si>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</si>
  <si>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</si>
  <si>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</si>
  <si>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</si>
  <si>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</si>
  <si>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</si>
  <si>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</si>
  <si>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</si>
  <si>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</si>
  <si>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</si>
  <si>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</si>
  <si>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</si>
  <si>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</si>
  <si>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</si>
  <si>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</si>
  <si>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</si>
  <si>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</si>
  <si>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</si>
  <si>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</si>
  <si>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</si>
  <si>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</si>
  <si>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</si>
  <si>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</si>
  <si>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</si>
  <si>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</si>
  <si>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</si>
  <si>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</si>
  <si>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</si>
  <si>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</si>
  <si>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</si>
  <si>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</si>
  <si>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</si>
  <si>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</si>
  <si>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</si>
  <si>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</si>
  <si>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</si>
  <si>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</si>
  <si>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</si>
  <si>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</si>
  <si>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</si>
  <si>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</si>
  <si>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</si>
  <si>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</si>
  <si>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</si>
  <si>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</si>
  <si>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</si>
  <si>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</si>
  <si>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</si>
  <si>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</si>
  <si>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</si>
  <si>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</si>
  <si>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</si>
  <si>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</si>
  <si>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</si>
  <si>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</si>
  <si>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</si>
  <si>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</si>
  <si>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</si>
  <si>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</si>
  <si>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</si>
  <si>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</si>
  <si>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</si>
  <si>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</si>
  <si>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</si>
  <si>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</si>
  <si>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</si>
  <si>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</si>
  <si>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</si>
  <si>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</si>
  <si>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</si>
  <si>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</si>
  <si>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</si>
  <si>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</si>
  <si>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</si>
  <si>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</si>
  <si>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</si>
  <si>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</si>
  <si>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</si>
  <si>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</si>
  <si>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</si>
  <si>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</si>
  <si>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</si>
  <si>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</si>
  <si>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</si>
  <si>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</si>
  <si>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</si>
  <si>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</si>
  <si>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</si>
  <si>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</si>
  <si>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</si>
  <si>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</si>
  <si>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</si>
  <si>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</si>
  <si>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</si>
  <si>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</si>
  <si>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</si>
  <si>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</si>
  <si>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</si>
  <si>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</si>
  <si>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</si>
  <si>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</si>
  <si>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</si>
  <si>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</si>
  <si>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</si>
  <si>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</si>
  <si>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</si>
  <si>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</si>
  <si>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</si>
  <si>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</si>
  <si>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</si>
  <si>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</si>
  <si>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</si>
  <si>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</si>
  <si>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</si>
  <si>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</si>
  <si>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</si>
  <si>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</si>
  <si>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</si>
  <si>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</si>
  <si>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</si>
  <si>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</si>
  <si>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</si>
  <si>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</si>
  <si>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</si>
  <si>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</si>
  <si>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</si>
  <si>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</si>
  <si>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</si>
  <si>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</si>
  <si>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</si>
  <si>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</si>
  <si>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</si>
  <si>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</si>
  <si>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</si>
  <si>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</si>
  <si>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</si>
  <si>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</si>
  <si>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</si>
  <si>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</si>
  <si>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</si>
  <si>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</si>
  <si>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</si>
  <si>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</si>
  <si>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</si>
  <si>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</si>
  <si>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</si>
  <si>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</si>
  <si>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</si>
  <si>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</si>
  <si>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</si>
  <si>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</si>
  <si>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</si>
  <si>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</si>
  <si>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</si>
  <si>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</si>
  <si>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</si>
  <si>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</si>
  <si>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</si>
  <si>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</si>
  <si>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</si>
  <si>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</si>
  <si>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</si>
  <si>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</si>
  <si>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</si>
  <si>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</si>
  <si>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</si>
  <si>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</si>
  <si>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</si>
  <si>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</si>
  <si>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</si>
  <si>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</si>
  <si>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</si>
  <si>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</si>
  <si>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</si>
  <si>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</si>
  <si>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</si>
  <si>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</si>
  <si>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</si>
  <si>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</si>
  <si>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</si>
  <si>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</si>
  <si>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</si>
  <si>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</si>
  <si>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</si>
  <si>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</si>
  <si>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</si>
  <si>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</si>
  <si>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</si>
  <si>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</si>
  <si>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</si>
  <si>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</si>
  <si>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</si>
  <si>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</si>
  <si>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</si>
  <si>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</si>
  <si>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</si>
  <si>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</si>
  <si>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</si>
  <si>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</si>
  <si>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</si>
  <si>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</si>
  <si>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</si>
  <si>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</si>
  <si>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</si>
  <si>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</si>
  <si>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</si>
  <si>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</si>
  <si>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</si>
  <si>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</si>
  <si>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</si>
  <si>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</si>
  <si>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</si>
  <si>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</si>
  <si>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</si>
  <si>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</si>
  <si>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</si>
  <si>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</si>
  <si>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</si>
  <si>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</si>
  <si>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</si>
  <si>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</si>
  <si>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</si>
  <si>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</si>
  <si>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</si>
  <si>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</si>
  <si>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</si>
  <si>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</si>
  <si>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</si>
  <si>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</si>
  <si>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</si>
  <si>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</si>
  <si>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</si>
  <si>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</si>
  <si>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</si>
  <si>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</si>
  <si>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</si>
  <si>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</si>
  <si>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</si>
  <si>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</si>
  <si>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</si>
  <si>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</si>
  <si>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</si>
  <si>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</si>
  <si>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</si>
  <si>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</si>
  <si>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</si>
  <si>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</si>
  <si>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</si>
  <si>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</si>
  <si>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</si>
  <si>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</si>
  <si>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</si>
  <si>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</si>
  <si>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</si>
  <si>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</si>
  <si>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</si>
  <si>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</si>
  <si>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</si>
  <si>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</si>
  <si>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</si>
  <si>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</si>
  <si>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</si>
  <si>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</si>
  <si>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</si>
  <si>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</si>
  <si>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</si>
  <si>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</si>
  <si>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</si>
  <si>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</si>
  <si>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</si>
  <si>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</si>
  <si>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</si>
  <si>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</si>
  <si>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</si>
  <si>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</si>
  <si>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</si>
  <si>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</si>
  <si>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</si>
  <si>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</si>
  <si>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</si>
  <si>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</si>
  <si>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</si>
  <si>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</si>
  <si>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</si>
  <si>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</si>
  <si>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</si>
  <si>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</si>
  <si>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</si>
  <si>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</si>
  <si>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</si>
  <si>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</si>
  <si>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</si>
  <si>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</si>
  <si>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</si>
  <si>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</si>
  <si>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</si>
  <si>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</si>
  <si>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</si>
  <si>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</si>
  <si>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</si>
  <si>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</si>
  <si>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</si>
  <si>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</si>
  <si>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</si>
  <si>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</si>
  <si>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</si>
  <si>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</si>
  <si>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</si>
  <si>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</si>
  <si>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</si>
  <si>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</si>
  <si>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</si>
  <si>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</si>
  <si>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</si>
  <si>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</si>
  <si>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</si>
  <si>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</si>
  <si>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</si>
  <si>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</si>
  <si>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</si>
  <si>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</si>
  <si>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</si>
  <si>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</si>
  <si>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</si>
  <si>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</si>
  <si>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</si>
  <si>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</si>
  <si>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</si>
  <si>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</si>
  <si>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</si>
  <si>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</si>
  <si>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</si>
  <si>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</si>
  <si>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</si>
  <si>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</si>
  <si>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</si>
  <si>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</si>
  <si>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</si>
  <si>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</si>
  <si>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</si>
  <si>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</si>
  <si>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</si>
  <si>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</si>
  <si>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</si>
  <si>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</si>
  <si>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</si>
  <si>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</si>
  <si>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</si>
  <si>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</si>
  <si>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</si>
  <si>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</si>
  <si>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</si>
  <si>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</si>
  <si>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</si>
  <si>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</si>
  <si>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</si>
  <si>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</si>
  <si>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</si>
  <si>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</si>
  <si>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</si>
  <si>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</si>
  <si>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</si>
  <si>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</si>
  <si>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</si>
  <si>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</si>
  <si>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</si>
  <si>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</si>
  <si>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</si>
  <si>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</si>
  <si>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</si>
  <si>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</si>
  <si>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</si>
  <si>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</si>
  <si>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</si>
  <si>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</si>
  <si>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</si>
  <si>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</si>
  <si>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</si>
  <si>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</si>
  <si>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</si>
  <si>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</si>
  <si>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</si>
  <si>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</si>
  <si>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</si>
  <si>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</si>
  <si>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</si>
  <si>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</si>
  <si>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</si>
  <si>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</si>
  <si>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</si>
  <si>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</si>
  <si>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</si>
  <si>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</si>
  <si>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</si>
  <si>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</si>
  <si>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</si>
  <si>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</si>
  <si>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</si>
  <si>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</si>
  <si>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</si>
  <si>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</si>
  <si>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</si>
  <si>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</si>
  <si>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</si>
  <si>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</si>
  <si>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</si>
  <si>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</si>
  <si>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</si>
  <si>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</si>
  <si>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</si>
  <si>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</si>
  <si>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</si>
  <si>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</si>
  <si>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</si>
  <si>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</si>
  <si>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</si>
  <si>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</si>
  <si>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</si>
  <si>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</si>
  <si>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</si>
  <si>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</si>
  <si>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</si>
  <si>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</si>
  <si>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</si>
  <si>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</si>
  <si>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</si>
  <si>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</si>
  <si>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</si>
  <si>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</si>
  <si>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</si>
  <si>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</si>
  <si>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</si>
  <si>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</si>
  <si>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</si>
  <si>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</si>
  <si>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</si>
  <si>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</si>
  <si>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</si>
  <si>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</si>
  <si>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</si>
  <si>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</si>
  <si>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</si>
  <si>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</si>
  <si>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</si>
  <si>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</si>
  <si>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</si>
  <si>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</si>
  <si>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</si>
  <si>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</si>
  <si>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</si>
  <si>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</si>
  <si>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</si>
  <si>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</si>
  <si>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</si>
  <si>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</si>
  <si>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</si>
  <si>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</si>
  <si>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</si>
  <si>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</si>
  <si>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</si>
  <si>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</si>
  <si>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</si>
  <si>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</si>
  <si>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</si>
  <si>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</si>
  <si>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</si>
  <si>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</si>
  <si>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</si>
  <si>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</si>
  <si>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</si>
  <si>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</si>
  <si>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</si>
  <si>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</si>
  <si>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</si>
  <si>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</si>
  <si>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</si>
  <si>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</si>
  <si>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</si>
  <si>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</si>
  <si>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</si>
  <si>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</si>
  <si>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</si>
  <si>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</si>
  <si>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</si>
  <si>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</si>
  <si>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</si>
  <si>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</si>
  <si>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</si>
  <si>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</si>
  <si>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</si>
  <si>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</si>
  <si>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</si>
  <si>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</si>
  <si>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</si>
  <si>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</si>
  <si>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</si>
  <si>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</si>
  <si>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</si>
  <si>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</si>
  <si>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</si>
  <si>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</si>
  <si>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</si>
  <si>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</si>
  <si>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</si>
  <si>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</si>
  <si>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</si>
  <si>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</si>
  <si>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</si>
  <si>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</si>
  <si>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</si>
  <si>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</si>
  <si>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</si>
  <si>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</si>
  <si>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</si>
  <si>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</si>
  <si>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</si>
  <si>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</si>
  <si>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</si>
  <si>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</si>
  <si>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</si>
  <si>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</si>
  <si>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</si>
  <si>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</si>
  <si>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</si>
  <si>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</si>
  <si>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</si>
  <si>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</si>
  <si>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</si>
  <si>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</si>
  <si>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</si>
  <si>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</si>
  <si>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</si>
  <si>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</si>
  <si>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</si>
  <si>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</si>
  <si>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</si>
  <si>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</si>
  <si>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</si>
  <si>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</si>
  <si>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</si>
  <si>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</si>
  <si>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</si>
  <si>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</si>
  <si>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</si>
  <si>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</si>
  <si>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</si>
  <si>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</si>
  <si>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</si>
  <si>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</si>
  <si>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</si>
  <si>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</si>
  <si>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</si>
  <si>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</si>
  <si>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</si>
  <si>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</si>
  <si>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</si>
  <si>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</si>
  <si>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</si>
  <si>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</si>
  <si>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</si>
  <si>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</si>
  <si>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</si>
  <si>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</si>
  <si>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</si>
  <si>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</si>
  <si>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</si>
  <si>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</si>
  <si>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</si>
  <si>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</si>
  <si>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</si>
  <si>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</si>
  <si>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</si>
  <si>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</si>
  <si>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</si>
  <si>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</si>
  <si>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</si>
  <si>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</si>
  <si>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</si>
  <si>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</si>
  <si>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</si>
  <si>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</si>
  <si>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</si>
  <si>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</si>
  <si>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</si>
  <si>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</si>
  <si>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</si>
  <si>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</si>
  <si>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</si>
  <si>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</si>
  <si>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</si>
  <si>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</si>
  <si>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</si>
  <si>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</si>
  <si>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</si>
  <si>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</si>
  <si>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</si>
  <si>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</si>
  <si>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</si>
  <si>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</si>
  <si>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</si>
  <si>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</si>
  <si>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</si>
  <si>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</si>
  <si>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</si>
  <si>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</si>
  <si>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</si>
  <si>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</si>
  <si>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</si>
  <si>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</si>
  <si>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</si>
  <si>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</si>
  <si>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</si>
  <si>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</si>
  <si>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</si>
  <si>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</si>
  <si>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</si>
  <si>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</si>
  <si>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</si>
  <si>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</si>
  <si>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</si>
  <si>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</si>
  <si>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</si>
  <si>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</si>
  <si>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</si>
  <si>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</si>
  <si>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</si>
  <si>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</si>
  <si>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</si>
  <si>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</si>
  <si>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</si>
  <si>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</si>
  <si>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</si>
  <si>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</si>
  <si>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</si>
  <si>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</si>
  <si>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</si>
  <si>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</si>
  <si>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</si>
  <si>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</si>
  <si>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</si>
  <si>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</si>
  <si>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</si>
  <si>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</si>
  <si>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</si>
  <si>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</si>
  <si>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</si>
  <si>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</si>
  <si>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</si>
  <si>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</si>
  <si>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</si>
  <si>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</si>
  <si>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</si>
  <si>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</si>
  <si>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</si>
  <si>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</si>
  <si>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</si>
  <si>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</si>
  <si>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</si>
  <si>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</si>
  <si>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</si>
  <si>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</si>
  <si>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</si>
  <si>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</si>
  <si>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</si>
  <si>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</si>
  <si>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</si>
  <si>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</si>
  <si>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</si>
  <si>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</si>
  <si>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</si>
  <si>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</si>
  <si>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</si>
  <si>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</si>
  <si>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</si>
  <si>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</si>
  <si>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</si>
  <si>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</si>
  <si>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</si>
  <si>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</si>
  <si>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</si>
  <si>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</si>
  <si>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</si>
  <si>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</si>
  <si>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</si>
  <si>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</si>
  <si>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</si>
  <si>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</si>
  <si>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</si>
  <si>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</si>
  <si>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</si>
  <si>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</si>
  <si>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</si>
  <si>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</si>
  <si>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</si>
  <si>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</si>
  <si>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</si>
  <si>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</si>
  <si>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</si>
  <si>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</si>
  <si>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</si>
  <si>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</si>
  <si>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</si>
  <si>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</si>
  <si>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</si>
  <si>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</si>
  <si>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</si>
  <si>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</si>
  <si>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</si>
  <si>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</si>
  <si>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</si>
  <si>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</si>
  <si>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</si>
  <si>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</si>
  <si>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</si>
  <si>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</si>
  <si>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</si>
  <si>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</si>
  <si>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</si>
  <si>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</si>
  <si>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</si>
  <si>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</si>
  <si>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</si>
  <si>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</si>
  <si>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</si>
  <si>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</si>
  <si>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</si>
  <si>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</si>
  <si>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</si>
  <si>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</si>
  <si>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</si>
  <si>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</si>
  <si>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</si>
  <si>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</si>
  <si>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</si>
  <si>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</si>
  <si>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</si>
  <si>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</si>
  <si>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</si>
  <si>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</si>
  <si>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</si>
  <si>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</si>
  <si>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</si>
  <si>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</si>
  <si>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</si>
  <si>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</si>
  <si>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</si>
  <si>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</si>
  <si>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</si>
  <si>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</si>
  <si>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</si>
  <si>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</si>
  <si>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</si>
  <si>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</si>
  <si>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</si>
  <si>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</si>
  <si>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</si>
  <si>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</si>
  <si>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</si>
  <si>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</si>
  <si>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</si>
  <si>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</si>
  <si>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</si>
  <si>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</si>
  <si>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</si>
  <si>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</si>
  <si>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</si>
  <si>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</si>
  <si>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</si>
  <si>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</si>
  <si>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</si>
  <si>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</si>
  <si>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</si>
  <si>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</si>
  <si>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</si>
  <si>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</si>
  <si>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</si>
  <si>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</si>
  <si>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</si>
  <si>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</si>
  <si>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</si>
  <si>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</si>
  <si>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</si>
  <si>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</si>
  <si>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</si>
  <si>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</si>
  <si>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</si>
  <si>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</si>
  <si>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</si>
  <si>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</si>
  <si>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</si>
  <si>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</si>
  <si>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</si>
  <si>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</si>
  <si>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</si>
  <si>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</si>
  <si>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</si>
  <si>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</si>
  <si>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</si>
  <si>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</si>
  <si>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</si>
  <si>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</si>
  <si>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</si>
  <si>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</si>
  <si>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</si>
  <si>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</si>
  <si>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</si>
  <si>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</si>
  <si>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</si>
  <si>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</si>
  <si>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</si>
  <si>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</si>
  <si>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</si>
  <si>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</si>
  <si>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</si>
  <si>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</si>
  <si>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</si>
  <si>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</si>
  <si>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</si>
  <si>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</si>
  <si>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</si>
  <si>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</si>
  <si>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</si>
  <si>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</si>
  <si>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</si>
  <si>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</si>
  <si>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</si>
  <si>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</si>
  <si>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</si>
  <si>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</si>
  <si>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</si>
  <si>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</si>
  <si>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</si>
  <si>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</si>
  <si>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</si>
  <si>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</si>
  <si>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</si>
  <si>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</si>
  <si>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</si>
  <si>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</si>
  <si>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</si>
  <si>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</si>
  <si>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</si>
  <si>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</si>
  <si>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</si>
  <si>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</si>
  <si>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</si>
  <si>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</si>
  <si>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</si>
  <si>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</si>
  <si>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</si>
  <si>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</si>
  <si>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</si>
  <si>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</si>
  <si>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</si>
  <si>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</si>
  <si>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</si>
  <si>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</si>
  <si>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</si>
  <si>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</si>
  <si>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</si>
  <si>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</si>
  <si>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</si>
  <si>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</si>
  <si>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</si>
  <si>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</si>
  <si>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</si>
  <si>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</si>
  <si>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</si>
  <si>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</si>
  <si>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</si>
  <si>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</si>
  <si>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</si>
  <si>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</si>
  <si>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</si>
  <si>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</si>
  <si>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</si>
  <si>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</si>
  <si>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</si>
  <si>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</si>
  <si>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</si>
  <si>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</si>
  <si>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</si>
  <si>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</si>
  <si>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</si>
  <si>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</si>
  <si>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</si>
  <si>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</si>
  <si>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</si>
  <si>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</si>
  <si>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</si>
  <si>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</si>
  <si>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</si>
  <si>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</si>
  <si>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</si>
  <si>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</si>
  <si>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</si>
  <si>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</si>
  <si>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</si>
  <si>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</si>
  <si>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</si>
  <si>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</si>
  <si>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</si>
  <si>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</si>
  <si>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</si>
  <si>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</si>
  <si>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</si>
  <si>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</si>
  <si>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</si>
  <si>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</si>
  <si>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</si>
  <si>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</si>
  <si>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</si>
  <si>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</si>
  <si>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</si>
  <si>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</si>
  <si>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</si>
  <si>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</si>
  <si>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</si>
  <si>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</si>
  <si>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</si>
  <si>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</si>
  <si>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</si>
  <si>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</si>
  <si>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</si>
  <si>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</si>
  <si>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</si>
  <si>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</si>
  <si>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</si>
  <si>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</si>
  <si>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</si>
  <si>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</si>
  <si>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</si>
  <si>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</si>
  <si>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</si>
  <si>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</si>
  <si>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</si>
  <si>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</si>
  <si>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</si>
  <si>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</si>
  <si>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</si>
  <si>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</si>
  <si>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</si>
  <si>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</si>
  <si>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</si>
  <si>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</si>
  <si>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</si>
  <si>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</si>
  <si>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</si>
  <si>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</si>
  <si>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</si>
  <si>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</si>
  <si>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</si>
  <si>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</si>
  <si>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</si>
  <si>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</si>
  <si>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</si>
  <si>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</si>
  <si>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</si>
  <si>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</si>
  <si>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</si>
  <si>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</si>
  <si>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</si>
  <si>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</si>
  <si>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</si>
  <si>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</si>
  <si>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</si>
  <si>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</si>
  <si>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</si>
  <si>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</si>
  <si>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</si>
  <si>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</si>
  <si>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</si>
  <si>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</si>
  <si>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</si>
  <si>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</si>
  <si>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</si>
  <si>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</si>
  <si>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</si>
  <si>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</si>
  <si>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</si>
  <si>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</si>
  <si>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</si>
  <si>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</si>
  <si>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</si>
  <si>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</si>
  <si>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</si>
  <si>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</si>
  <si>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</si>
  <si>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</si>
  <si>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</si>
  <si>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</si>
  <si>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</si>
  <si>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</si>
  <si>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</si>
  <si>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</si>
  <si>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</si>
  <si>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</si>
  <si>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</si>
  <si>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</si>
  <si>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</si>
  <si>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</si>
  <si>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</si>
  <si>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</si>
  <si>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</si>
  <si>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</si>
  <si>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</si>
  <si>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</si>
  <si>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</si>
  <si>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</si>
  <si>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</si>
  <si>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</si>
  <si>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</si>
  <si>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</si>
  <si>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</si>
  <si>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</si>
  <si>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</si>
  <si>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</si>
  <si>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</si>
  <si>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</si>
  <si>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</si>
  <si>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</si>
  <si>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</si>
  <si>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</si>
  <si>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</si>
  <si>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</si>
  <si>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</si>
  <si>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</si>
  <si>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</si>
  <si>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</si>
  <si>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</si>
  <si>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</si>
  <si>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</si>
  <si>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</si>
  <si>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</si>
  <si>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</si>
  <si>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</si>
  <si>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</si>
  <si>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</si>
  <si>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</si>
  <si>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</si>
  <si>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</si>
  <si>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</si>
  <si>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</si>
  <si>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</si>
  <si>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</si>
  <si>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</si>
  <si>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</si>
  <si>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</si>
  <si>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</si>
  <si>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</si>
  <si>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</si>
  <si>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</si>
  <si>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</si>
  <si>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</si>
  <si>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</si>
  <si>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</si>
  <si>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</si>
  <si>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</si>
  <si>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</si>
  <si>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</si>
  <si>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</si>
  <si>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</si>
  <si>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</si>
  <si>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</si>
  <si>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</si>
  <si>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</si>
  <si>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</si>
  <si>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</si>
  <si>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</si>
  <si>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</si>
  <si>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</si>
  <si>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</si>
  <si>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</si>
  <si>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</si>
  <si>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</si>
  <si>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</si>
  <si>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</si>
  <si>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</si>
  <si>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</si>
  <si>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</si>
  <si>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</si>
  <si>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</si>
  <si>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</si>
  <si>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</si>
  <si>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</si>
  <si>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</si>
  <si>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</si>
  <si>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</si>
  <si>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</si>
  <si>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</si>
  <si>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</si>
  <si>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</si>
  <si>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</si>
  <si>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</si>
  <si>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</si>
  <si>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</si>
  <si>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</si>
  <si>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</si>
  <si>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</si>
  <si>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</si>
  <si>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</si>
  <si>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</si>
  <si>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</si>
  <si>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</si>
  <si>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</si>
  <si>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</si>
  <si>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</si>
  <si>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</si>
  <si>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</si>
  <si>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</si>
  <si>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</si>
  <si>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</si>
  <si>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</si>
  <si>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</si>
  <si>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</si>
  <si>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</si>
  <si>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</si>
  <si>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</si>
  <si>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</si>
  <si>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</si>
  <si>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</si>
  <si>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</si>
  <si>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</si>
  <si>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</si>
  <si>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</si>
  <si>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</si>
  <si>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</si>
  <si>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</si>
  <si>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</si>
  <si>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</si>
  <si>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</si>
  <si>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</si>
  <si>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</si>
  <si>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</si>
  <si>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</si>
  <si>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</si>
  <si>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</si>
  <si>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</si>
  <si>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</si>
  <si>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</si>
  <si>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</si>
  <si>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</si>
  <si>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</si>
  <si>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</si>
  <si>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</si>
  <si>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</si>
  <si>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</si>
  <si>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</si>
  <si>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</si>
  <si>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</si>
  <si>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</si>
  <si>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</si>
  <si>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</si>
  <si>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</si>
  <si>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</si>
  <si>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</si>
  <si>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</si>
  <si>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</si>
  <si>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</si>
  <si>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</si>
  <si>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</si>
  <si>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</si>
  <si>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</si>
  <si>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</si>
  <si>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</si>
  <si>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</si>
  <si>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</si>
  <si>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</si>
  <si>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</si>
  <si>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</si>
  <si>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</si>
  <si>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</si>
  <si>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</si>
  <si>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</si>
  <si>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</si>
  <si>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</si>
  <si>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</si>
  <si>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</si>
  <si>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</si>
  <si>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</si>
  <si>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</si>
  <si>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</si>
  <si>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</si>
  <si>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</si>
  <si>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</si>
  <si>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</si>
  <si>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</si>
  <si>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</si>
  <si>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</si>
  <si>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</si>
  <si>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</si>
  <si>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</si>
  <si>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</si>
  <si>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</si>
  <si>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</si>
  <si>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</si>
  <si>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</si>
  <si>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</si>
  <si>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</si>
  <si>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</si>
  <si>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</si>
  <si>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</si>
  <si>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</si>
  <si>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</si>
  <si>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</si>
  <si>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</si>
  <si>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</si>
  <si>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</si>
  <si>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</si>
  <si>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</si>
  <si>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</si>
  <si>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</si>
  <si>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</si>
  <si>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</si>
  <si>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</si>
  <si>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</si>
  <si>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</si>
  <si>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</si>
  <si>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</si>
  <si>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</si>
  <si>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</si>
  <si>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</si>
  <si>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</si>
  <si>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</si>
  <si>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</si>
  <si>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</si>
  <si>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</si>
  <si>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</si>
  <si>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</si>
  <si>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</si>
  <si>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</si>
  <si>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</si>
  <si>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</si>
  <si>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</si>
  <si>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</si>
  <si>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</si>
  <si>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</si>
  <si>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</si>
  <si>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</si>
  <si>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</si>
  <si>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</si>
  <si>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</si>
  <si>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</si>
  <si>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</si>
  <si>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</si>
  <si>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</si>
  <si>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</si>
  <si>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</si>
  <si>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</si>
  <si>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</si>
  <si>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</si>
  <si>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</si>
  <si>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</si>
  <si>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</si>
  <si>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</si>
  <si>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</si>
  <si>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</si>
  <si>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</si>
  <si>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</si>
  <si>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</si>
  <si>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</si>
  <si>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</si>
  <si>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</si>
  <si>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</si>
  <si>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</si>
  <si>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</si>
  <si>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</si>
  <si>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</si>
  <si>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</si>
  <si>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</si>
  <si>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</si>
  <si>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</si>
  <si>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</si>
  <si>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</si>
  <si>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</si>
  <si>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</si>
  <si>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</si>
  <si>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</si>
  <si>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</si>
  <si>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</si>
  <si>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</si>
  <si>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</si>
  <si>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</si>
  <si>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</si>
  <si>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</si>
  <si>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</si>
  <si>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</si>
  <si>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</si>
  <si>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</si>
  <si>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</si>
  <si>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</si>
  <si>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</si>
  <si>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</si>
  <si>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</si>
  <si>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</si>
  <si>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</si>
  <si>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</si>
  <si>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</si>
  <si>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</si>
  <si>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</si>
  <si>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</si>
  <si>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</si>
  <si>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</si>
  <si>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</si>
  <si>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</si>
  <si>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</si>
  <si>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</si>
  <si>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</si>
  <si>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</si>
  <si>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</si>
  <si>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</si>
  <si>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</si>
  <si>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</si>
  <si>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</si>
  <si>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</si>
  <si>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</si>
  <si>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</si>
  <si>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</si>
  <si>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</si>
  <si>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</si>
  <si>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</si>
  <si>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</si>
  <si>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</si>
  <si>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</si>
  <si>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</si>
  <si>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</si>
  <si>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</si>
  <si>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</si>
  <si>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</si>
  <si>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</si>
  <si>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</si>
  <si>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</si>
  <si>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</si>
  <si>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</si>
  <si>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</si>
  <si>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</si>
  <si>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</si>
  <si>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</si>
  <si>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</si>
  <si>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</si>
  <si>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</si>
  <si>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</si>
  <si>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</si>
  <si>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</si>
  <si>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</si>
  <si>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</si>
  <si>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</si>
  <si>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</si>
  <si>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</si>
  <si>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</si>
  <si>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</si>
  <si>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</si>
  <si>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</si>
  <si>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</si>
  <si>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</si>
  <si>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</si>
  <si>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</si>
  <si>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</si>
  <si>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</si>
  <si>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</si>
  <si>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</si>
  <si>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</si>
  <si>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</si>
  <si>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</si>
  <si>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</si>
  <si>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</si>
  <si>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</si>
  <si>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</si>
  <si>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</si>
  <si>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</si>
  <si>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</si>
  <si>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</si>
  <si>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</si>
  <si>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</si>
  <si>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</si>
  <si>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</si>
  <si>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</si>
  <si>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</si>
  <si>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</si>
  <si>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</si>
  <si>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</si>
  <si>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</si>
  <si>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</si>
  <si>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</si>
  <si>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</si>
  <si>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</si>
  <si>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</si>
  <si>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</si>
  <si>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</si>
  <si>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</si>
  <si>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</si>
  <si>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</si>
  <si>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</si>
  <si>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</si>
  <si>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</si>
  <si>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</si>
  <si>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</si>
  <si>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</si>
  <si>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</si>
  <si>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</si>
  <si>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</si>
  <si>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</si>
  <si>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</si>
  <si>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</si>
  <si>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</si>
  <si>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</si>
  <si>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</si>
  <si>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</si>
  <si>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</si>
  <si>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</si>
  <si>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</si>
  <si>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</si>
  <si>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</si>
  <si>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</si>
  <si>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</si>
  <si>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</si>
  <si>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</si>
  <si>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</si>
  <si>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</si>
  <si>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</si>
  <si>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</si>
  <si>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</si>
  <si>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</si>
  <si>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</si>
  <si>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</si>
  <si>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</si>
  <si>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</si>
  <si>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</si>
  <si>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</si>
  <si>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</si>
  <si>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</si>
  <si>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</si>
  <si>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</si>
  <si>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</si>
  <si>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</si>
  <si>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</si>
  <si>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</si>
  <si>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</si>
  <si>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</si>
  <si>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</si>
  <si>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</si>
  <si>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</si>
  <si>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</si>
  <si>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</si>
  <si>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</si>
  <si>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</si>
  <si>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</si>
  <si>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</si>
  <si>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</si>
  <si>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</si>
  <si>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</si>
  <si>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</si>
  <si>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</si>
  <si>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</si>
  <si>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</si>
  <si>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</si>
  <si>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</si>
  <si>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</si>
  <si>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</si>
  <si>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</si>
  <si>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</si>
  <si>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</si>
  <si>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</si>
  <si>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</si>
  <si>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</si>
  <si>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</si>
  <si>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</si>
  <si>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</si>
  <si>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</si>
  <si>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</si>
  <si>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</si>
  <si>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</si>
  <si>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</si>
  <si>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</si>
  <si>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</si>
  <si>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</si>
  <si>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</si>
  <si>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</si>
  <si>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</si>
  <si>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</si>
  <si>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</si>
  <si>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</si>
  <si>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</si>
  <si>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</si>
  <si>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</si>
  <si>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</si>
  <si>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</si>
  <si>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</si>
  <si>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</si>
  <si>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</si>
  <si>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</si>
  <si>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</si>
  <si>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</si>
  <si>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</si>
  <si>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</si>
  <si>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</si>
  <si>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</si>
  <si>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</si>
  <si>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</si>
  <si>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</si>
  <si>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</si>
  <si>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</si>
  <si>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</si>
  <si>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</si>
  <si>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</si>
  <si>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</si>
  <si>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</si>
  <si>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</si>
  <si>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</si>
  <si>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</si>
  <si>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</si>
  <si>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</si>
  <si>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</si>
  <si>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</si>
  <si>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</si>
  <si>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</si>
  <si>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</si>
  <si>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</si>
  <si>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</si>
  <si>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</si>
  <si>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</si>
  <si>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</si>
  <si>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</si>
  <si>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</si>
  <si>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</si>
  <si>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</si>
  <si>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</si>
  <si>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</si>
  <si>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</si>
  <si>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</si>
  <si>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</si>
  <si>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</si>
  <si>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</si>
  <si>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</si>
  <si>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</si>
  <si>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</si>
  <si>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</si>
  <si>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</si>
  <si>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</si>
  <si>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</si>
  <si>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</si>
  <si>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</si>
  <si>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</si>
  <si>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</si>
  <si>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</si>
  <si>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</si>
  <si>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</si>
  <si>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</si>
  <si>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</si>
  <si>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</si>
  <si>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</si>
  <si>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</si>
  <si>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</si>
  <si>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</si>
  <si>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</si>
  <si>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</si>
  <si>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</si>
  <si>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</si>
  <si>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</si>
  <si>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</si>
  <si>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</si>
  <si>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</si>
  <si>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</si>
  <si>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</si>
  <si>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</si>
  <si>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</si>
  <si>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</si>
  <si>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</si>
  <si>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</si>
  <si>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</si>
  <si>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</si>
  <si>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</si>
  <si>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</si>
  <si>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</si>
  <si>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</si>
  <si>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</si>
  <si>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</si>
  <si>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</si>
  <si>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</si>
  <si>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</si>
  <si>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</si>
  <si>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</si>
  <si>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</si>
  <si>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</si>
  <si>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</si>
  <si>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</si>
  <si>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</si>
  <si>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</si>
  <si>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</si>
  <si>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</si>
  <si>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</si>
  <si>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</si>
  <si>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</si>
  <si>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</si>
  <si>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</si>
  <si>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</si>
  <si>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</si>
  <si>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</si>
  <si>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</si>
  <si>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</si>
  <si>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</si>
  <si>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</si>
  <si>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</si>
  <si>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</si>
  <si>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</si>
  <si>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</si>
  <si>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</si>
  <si>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</si>
  <si>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</si>
  <si>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</si>
  <si>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</si>
  <si>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</si>
  <si>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</si>
  <si>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</si>
  <si>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</si>
  <si>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</si>
  <si>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</si>
  <si>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</si>
  <si>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</si>
  <si>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</si>
  <si>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</si>
  <si>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</si>
  <si>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</si>
  <si>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</si>
  <si>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</si>
  <si>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</si>
  <si>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</si>
  <si>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</si>
  <si>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</si>
  <si>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</si>
  <si>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</si>
  <si>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</si>
  <si>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</si>
  <si>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</si>
  <si>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</si>
  <si>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</si>
  <si>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</si>
  <si>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</si>
  <si>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</si>
  <si>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</si>
  <si>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</si>
  <si>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</si>
  <si>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</si>
  <si>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</si>
  <si>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</si>
  <si>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</si>
  <si>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</si>
  <si>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</si>
  <si>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</si>
  <si>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</si>
  <si>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</si>
  <si>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</si>
  <si>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</si>
  <si>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</si>
  <si>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</si>
  <si>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</si>
  <si>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</si>
  <si>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</si>
  <si>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</si>
  <si>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</si>
  <si>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</si>
  <si>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</si>
  <si>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</si>
  <si>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</si>
  <si>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</si>
  <si>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</si>
  <si>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</si>
  <si>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</si>
  <si>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</si>
  <si>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</si>
  <si>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</si>
  <si>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</si>
  <si>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</si>
  <si>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</si>
  <si>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</si>
  <si>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</si>
  <si>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</si>
  <si>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</si>
  <si>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</si>
  <si>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</si>
  <si>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</si>
  <si>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</si>
  <si>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</si>
  <si>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</si>
  <si>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</si>
  <si>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</si>
  <si>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</si>
  <si>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</si>
  <si>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</si>
  <si>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</si>
  <si>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</si>
  <si>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</si>
  <si>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</si>
  <si>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</si>
  <si>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</si>
  <si>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</si>
  <si>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</si>
  <si>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</si>
  <si>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</si>
  <si>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</si>
  <si>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</si>
  <si>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</si>
  <si>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</si>
  <si>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</si>
  <si>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</si>
  <si>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</si>
  <si>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</si>
  <si>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</si>
  <si>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</si>
  <si>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</si>
  <si>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</si>
  <si>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</si>
  <si>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</si>
  <si>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</si>
  <si>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</si>
  <si>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</si>
  <si>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</si>
  <si>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</si>
  <si>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</si>
  <si>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</si>
  <si>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</si>
  <si>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</si>
  <si>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</si>
  <si>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</si>
  <si>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</si>
  <si>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</si>
  <si>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</si>
  <si>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</si>
  <si>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</si>
  <si>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</si>
  <si>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</si>
  <si>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</si>
  <si>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</si>
  <si>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</si>
  <si>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</si>
  <si>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</si>
  <si>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</si>
  <si>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</si>
  <si>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</si>
  <si>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</si>
  <si>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</si>
  <si>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</si>
  <si>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</si>
  <si>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</si>
  <si>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</si>
  <si>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</si>
  <si>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</si>
  <si>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</si>
  <si>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</si>
  <si>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</si>
  <si>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</si>
  <si>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</si>
  <si>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</si>
  <si>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</si>
  <si>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</si>
  <si>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</si>
  <si>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</si>
  <si>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</si>
  <si>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</si>
  <si>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</si>
  <si>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</si>
  <si>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</si>
  <si>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</si>
  <si>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</si>
  <si>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</si>
  <si>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</si>
  <si>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</si>
  <si>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</si>
  <si>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</si>
  <si>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</si>
  <si>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</si>
  <si>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</si>
  <si>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</si>
  <si>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</si>
  <si>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</si>
  <si>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</si>
  <si>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</si>
  <si>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</si>
  <si>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</si>
  <si>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</si>
  <si>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</si>
  <si>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</si>
  <si>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</si>
  <si>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</si>
  <si>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</si>
  <si>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</si>
  <si>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</si>
  <si>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</si>
  <si>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</si>
  <si>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</si>
  <si>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</si>
  <si>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</si>
  <si>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</si>
  <si>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</si>
  <si>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</si>
  <si>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</si>
  <si>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</si>
  <si>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</si>
  <si>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</si>
  <si>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</si>
  <si>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</si>
  <si>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</si>
  <si>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</si>
  <si>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</si>
  <si>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</si>
  <si>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</si>
  <si>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</si>
  <si>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</si>
  <si>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</si>
  <si>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</si>
  <si>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</si>
  <si>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</si>
  <si>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</si>
  <si>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</si>
  <si>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</si>
  <si>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</si>
  <si>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</si>
  <si>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</si>
  <si>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</si>
  <si>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</si>
  <si>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</si>
  <si>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</si>
  <si>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</si>
  <si>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</si>
  <si>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</si>
  <si>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</si>
  <si>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</si>
  <si>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</si>
  <si>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</si>
  <si>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</si>
  <si>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</si>
  <si>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</si>
  <si>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</si>
  <si>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</si>
  <si>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</si>
  <si>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</si>
  <si>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</si>
  <si>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</si>
  <si>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</si>
  <si>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</si>
  <si>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</si>
  <si>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</si>
  <si>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</si>
  <si>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</si>
  <si>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</si>
  <si>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</si>
  <si>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</si>
  <si>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</si>
  <si>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</si>
  <si>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</si>
  <si>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</si>
  <si>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</si>
  <si>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</si>
  <si>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</si>
  <si>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</si>
  <si>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</si>
  <si>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</si>
  <si>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</si>
  <si>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</si>
  <si>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</si>
  <si>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</si>
  <si>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</si>
  <si>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</si>
  <si>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</si>
  <si>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</si>
  <si>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</si>
  <si>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</si>
  <si>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</si>
  <si>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</si>
  <si>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</si>
  <si>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</si>
  <si>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</si>
  <si>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</si>
  <si>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</si>
  <si>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</si>
  <si>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</si>
  <si>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</si>
  <si>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</si>
  <si>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</si>
  <si>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</si>
  <si>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</si>
  <si>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</si>
  <si>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</si>
  <si>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</si>
  <si>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</si>
  <si>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</si>
  <si>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</si>
  <si>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</si>
  <si>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</si>
  <si>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</si>
  <si>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</si>
  <si>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</si>
  <si>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</si>
  <si>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</si>
  <si>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</si>
  <si>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</si>
  <si>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</si>
  <si>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</si>
  <si>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</si>
  <si>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</si>
  <si>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</si>
  <si>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</si>
  <si>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</si>
  <si>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</si>
  <si>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</si>
  <si>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</si>
  <si>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</si>
  <si>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</si>
  <si>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</si>
  <si>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</si>
  <si>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</si>
  <si>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</si>
  <si>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</si>
  <si>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</si>
  <si>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</si>
  <si>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</si>
  <si>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</si>
  <si>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</si>
  <si>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</si>
  <si>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</si>
  <si>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</si>
  <si>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</si>
  <si>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</si>
  <si>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</si>
  <si>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</si>
  <si>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</si>
  <si>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</si>
  <si>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</si>
  <si>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</si>
  <si>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</si>
  <si>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</si>
  <si>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</si>
  <si>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</si>
  <si>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</si>
  <si>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</si>
  <si>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</si>
  <si>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</si>
  <si>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</si>
  <si>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</si>
  <si>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</si>
  <si>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</si>
  <si>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</si>
  <si>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</si>
  <si>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</si>
  <si>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</si>
  <si>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</si>
  <si>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</si>
  <si>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</si>
  <si>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</si>
  <si>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</si>
  <si>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</si>
  <si>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</si>
  <si>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</si>
  <si>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</si>
  <si>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</si>
  <si>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</si>
  <si>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</si>
  <si>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</si>
  <si>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</si>
  <si>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</si>
  <si>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</si>
  <si>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</si>
  <si>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</si>
  <si>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</si>
  <si>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</si>
  <si>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</si>
  <si>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</si>
  <si>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</si>
  <si>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</si>
  <si>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</si>
  <si>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</si>
  <si>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</si>
  <si>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</si>
  <si>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</si>
  <si>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</si>
  <si>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</si>
  <si>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</si>
  <si>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</si>
  <si>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</si>
  <si>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</si>
  <si>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</si>
  <si>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</si>
  <si>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</si>
  <si>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</si>
  <si>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</si>
  <si>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</si>
  <si>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</si>
  <si>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</si>
  <si>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</si>
  <si>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</si>
  <si>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</si>
  <si>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</si>
  <si>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</si>
  <si>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</si>
  <si>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</si>
  <si>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</si>
  <si>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</si>
  <si>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</si>
  <si>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</si>
  <si>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</si>
  <si>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</si>
  <si>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</si>
  <si>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</si>
  <si>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</si>
  <si>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</si>
  <si>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</si>
  <si>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</si>
  <si>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</si>
  <si>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</si>
  <si>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</si>
  <si>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</si>
  <si>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</si>
  <si>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</si>
  <si>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</si>
  <si>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</si>
  <si>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</si>
  <si>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</si>
  <si>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</si>
  <si>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</si>
  <si>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</si>
  <si>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</si>
  <si>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</si>
  <si>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</si>
  <si>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</si>
  <si>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</si>
  <si>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</si>
  <si>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</si>
  <si>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</si>
  <si>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</si>
  <si>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</si>
  <si>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</si>
  <si>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</si>
  <si>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</si>
  <si>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</si>
  <si>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</si>
  <si>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</si>
  <si>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</si>
  <si>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</si>
  <si>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</si>
  <si>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</si>
  <si>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</si>
  <si>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</si>
  <si>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</si>
  <si>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</si>
  <si>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</si>
  <si>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</si>
  <si>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</si>
  <si>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</si>
  <si>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</si>
  <si>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</si>
  <si>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</si>
  <si>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</si>
  <si>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</si>
  <si>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</si>
  <si>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</si>
  <si>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</si>
  <si>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</si>
  <si>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</si>
  <si>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</si>
  <si>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</si>
  <si>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</si>
  <si>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</si>
  <si>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</si>
  <si>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</si>
  <si>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</si>
  <si>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</si>
  <si>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</si>
  <si>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</si>
  <si>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</si>
  <si>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</si>
  <si>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</si>
  <si>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</si>
  <si>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</si>
  <si>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</si>
  <si>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</si>
  <si>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</si>
  <si>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</si>
  <si>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</si>
  <si>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</si>
  <si>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</si>
  <si>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</si>
  <si>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</si>
  <si>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</si>
  <si>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</si>
  <si>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</si>
  <si>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</si>
  <si>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</si>
  <si>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</si>
  <si>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</si>
  <si>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</si>
  <si>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</si>
  <si>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</si>
  <si>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</si>
  <si>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</si>
  <si>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</si>
  <si>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</si>
  <si>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</si>
  <si>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</si>
  <si>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</si>
  <si>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</si>
  <si>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</si>
  <si>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</si>
  <si>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</si>
  <si>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</si>
  <si>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</si>
  <si>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</si>
  <si>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</si>
  <si>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</si>
  <si>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</si>
  <si>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</si>
  <si>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</si>
  <si>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</si>
  <si>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</si>
  <si>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</si>
  <si>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</si>
  <si>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</si>
  <si>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</si>
  <si>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</si>
  <si>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</si>
  <si>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</si>
  <si>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</si>
  <si>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</si>
  <si>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</si>
  <si>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</si>
  <si>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</si>
  <si>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</si>
  <si>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</si>
  <si>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</si>
  <si>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</si>
  <si>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</si>
  <si>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</si>
  <si>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</si>
  <si>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</si>
  <si>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</si>
  <si>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</si>
  <si>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</si>
  <si>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</si>
  <si>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</si>
  <si>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</si>
  <si>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</si>
  <si>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</si>
  <si>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</si>
  <si>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</si>
  <si>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</si>
  <si>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</si>
  <si>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</si>
  <si>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</si>
  <si>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</si>
  <si>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</si>
  <si>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</si>
  <si>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</si>
  <si>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</si>
  <si>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</si>
  <si>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</si>
  <si>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</si>
  <si>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</si>
  <si>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</si>
  <si>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</si>
  <si>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</si>
  <si>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</si>
  <si>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</si>
  <si>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</si>
  <si>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</si>
  <si>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</si>
  <si>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</si>
  <si>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</si>
  <si>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</si>
  <si>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</si>
  <si>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</si>
  <si>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</si>
  <si>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</si>
  <si>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</si>
  <si>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</si>
  <si>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</si>
  <si>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</si>
  <si>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</si>
  <si>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</si>
  <si>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</si>
  <si>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</si>
  <si>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</si>
  <si>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</si>
  <si>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</si>
  <si>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</si>
  <si>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</si>
  <si>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</si>
  <si>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</si>
  <si>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</si>
  <si>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</si>
  <si>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</si>
  <si>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</si>
  <si>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</si>
  <si>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</si>
  <si>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</si>
  <si>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</si>
  <si>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</si>
  <si>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</si>
  <si>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</si>
  <si>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</si>
  <si>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</si>
  <si>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</si>
  <si>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</si>
  <si>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</si>
  <si>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</si>
  <si>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</si>
  <si>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</si>
  <si>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</si>
  <si>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</si>
  <si>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</si>
  <si>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</si>
  <si>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</si>
  <si>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</si>
  <si>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</si>
  <si>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</si>
  <si>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</si>
  <si>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</si>
  <si>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</si>
  <si>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</si>
  <si>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</si>
  <si>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</si>
  <si>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</si>
  <si>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</si>
  <si>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</si>
  <si>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</si>
  <si>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</si>
  <si>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</si>
  <si>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</si>
  <si>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</si>
  <si>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</si>
  <si>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</si>
  <si>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</si>
  <si>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</si>
  <si>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</si>
  <si>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</si>
  <si>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</si>
  <si>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</si>
  <si>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</si>
  <si>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</si>
  <si>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</si>
  <si>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</si>
  <si>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</si>
  <si>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</si>
  <si>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</si>
  <si>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</si>
  <si>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</si>
  <si>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</si>
  <si>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</si>
  <si>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</si>
  <si>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</si>
  <si>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</si>
  <si>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</si>
  <si>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</si>
  <si>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</si>
  <si>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</si>
  <si>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</si>
  <si>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</si>
  <si>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</si>
  <si>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</si>
  <si>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</si>
  <si>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</si>
  <si>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</si>
  <si>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</si>
  <si>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</si>
  <si>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</si>
  <si>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</si>
  <si>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</si>
  <si>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</si>
  <si>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</si>
  <si>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</si>
  <si>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</si>
  <si>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</si>
  <si>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</si>
  <si>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</si>
  <si>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</si>
  <si>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</si>
  <si>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</si>
  <si>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</si>
  <si>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</si>
  <si>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</si>
  <si>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</si>
  <si>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</si>
  <si>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</si>
  <si>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</si>
  <si>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</si>
  <si>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</si>
  <si>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</si>
  <si>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</si>
  <si>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</si>
  <si>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</si>
  <si>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</si>
  <si>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</si>
  <si>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</si>
  <si>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</si>
  <si>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</si>
  <si>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</si>
  <si>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</si>
  <si>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</si>
  <si>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</si>
  <si>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</si>
  <si>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</si>
  <si>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</si>
  <si>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</si>
  <si>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</si>
  <si>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</si>
  <si>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</si>
  <si>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</si>
  <si>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</si>
  <si>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</si>
  <si>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</si>
  <si>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</si>
  <si>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</si>
  <si>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</si>
  <si>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</si>
  <si>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</si>
  <si>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</si>
  <si>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</si>
  <si>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</si>
  <si>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</si>
  <si>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</si>
  <si>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</si>
  <si>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</si>
  <si>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</si>
  <si>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</si>
  <si>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</si>
  <si>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</si>
  <si>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</si>
  <si>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</si>
  <si>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</si>
  <si>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</si>
  <si>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</si>
  <si>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</si>
  <si>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</si>
  <si>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</si>
  <si>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</si>
  <si>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</si>
  <si>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</si>
  <si>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</si>
  <si>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</si>
  <si>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</si>
  <si>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</si>
  <si>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</si>
  <si>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</si>
  <si>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</si>
  <si>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</si>
  <si>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</si>
  <si>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</si>
  <si>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</si>
  <si>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</si>
  <si>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</si>
  <si>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</si>
  <si>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</si>
  <si>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</si>
  <si>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</si>
  <si>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</si>
  <si>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</si>
  <si>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</si>
  <si>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</si>
  <si>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</si>
  <si>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</si>
  <si>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</si>
  <si>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</si>
  <si>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</si>
  <si>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</si>
  <si>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</si>
  <si>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</si>
  <si>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</si>
  <si>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</si>
  <si>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</si>
  <si>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</si>
  <si>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</si>
  <si>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</si>
  <si>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</si>
  <si>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</si>
  <si>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</si>
  <si>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</si>
  <si>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</si>
  <si>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</si>
  <si>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</si>
  <si>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</si>
  <si>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</si>
  <si>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</si>
  <si>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</si>
  <si>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</si>
  <si>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</si>
  <si>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</si>
  <si>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</si>
  <si>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</si>
  <si>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</si>
  <si>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</si>
  <si>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</si>
  <si>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</si>
  <si>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</si>
  <si>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</si>
  <si>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</si>
  <si>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</si>
  <si>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</si>
  <si>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</si>
  <si>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</si>
  <si>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</si>
  <si>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</si>
  <si>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</si>
  <si>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</si>
  <si>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</si>
  <si>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</si>
  <si>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</si>
  <si>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</si>
  <si>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</si>
  <si>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</si>
  <si>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</si>
  <si>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</si>
  <si>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</si>
  <si>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</si>
  <si>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</si>
  <si>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</si>
  <si>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</si>
  <si>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</si>
  <si>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</si>
  <si>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</si>
  <si>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</si>
  <si>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</si>
  <si>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</si>
  <si>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</si>
  <si>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</si>
  <si>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</si>
  <si>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</si>
  <si>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</si>
  <si>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</si>
  <si>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</si>
  <si>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</si>
  <si>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</si>
  <si>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</si>
  <si>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</si>
  <si>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</si>
  <si>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</si>
  <si>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</si>
  <si>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</si>
  <si>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</si>
  <si>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</si>
  <si>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</si>
  <si>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</si>
  <si>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</si>
  <si>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</si>
  <si>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</si>
  <si>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</si>
  <si>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</si>
  <si>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</si>
  <si>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</si>
  <si>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</si>
  <si>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</si>
  <si>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</si>
  <si>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</si>
  <si>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</si>
  <si>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</si>
  <si>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</si>
  <si>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</si>
  <si>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</si>
  <si>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</si>
  <si>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</si>
  <si>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</si>
  <si>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</si>
  <si>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</si>
  <si>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</si>
  <si>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</si>
  <si>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</si>
  <si>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</si>
  <si>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</si>
  <si>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</si>
  <si>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</si>
  <si>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</si>
  <si>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</si>
  <si>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</si>
  <si>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</si>
  <si>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</si>
  <si>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</si>
  <si>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</si>
  <si>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</si>
  <si>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</si>
  <si>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</si>
  <si>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</si>
  <si>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</si>
  <si>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</si>
  <si>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</si>
  <si>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</si>
  <si>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</si>
  <si>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</si>
  <si>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</si>
  <si>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</si>
  <si>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</si>
  <si>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</si>
  <si>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</si>
  <si>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</si>
  <si>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</si>
  <si>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</si>
  <si>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</si>
  <si>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</si>
  <si>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</si>
  <si>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</si>
  <si>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</si>
  <si>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</si>
  <si>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</si>
  <si>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</si>
  <si>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</si>
  <si>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</si>
  <si>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</si>
  <si>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</si>
  <si>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</si>
  <si>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</si>
  <si>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</si>
  <si>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</si>
  <si>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</si>
  <si>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</si>
  <si>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</si>
  <si>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</si>
  <si>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</si>
  <si>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</si>
  <si>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</si>
  <si>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</si>
  <si>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</si>
  <si>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</si>
  <si>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</si>
  <si>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</si>
  <si>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</si>
  <si>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</si>
  <si>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</si>
  <si>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</si>
  <si>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</si>
  <si>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</si>
  <si>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</si>
  <si>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</si>
  <si>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</si>
  <si>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</si>
  <si>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</si>
  <si>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</si>
  <si>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</si>
  <si>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</si>
  <si>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</si>
  <si>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</si>
  <si>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</si>
  <si>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</si>
  <si>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</si>
  <si>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</si>
  <si>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</si>
  <si>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</si>
  <si>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</si>
  <si>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</si>
  <si>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</si>
  <si>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</si>
  <si>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</si>
  <si>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</si>
  <si>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</si>
  <si>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</si>
  <si>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</si>
  <si>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</si>
  <si>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</si>
  <si>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</si>
  <si>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</si>
  <si>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</si>
  <si>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</si>
  <si>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</si>
  <si>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</si>
  <si>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</si>
  <si>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</si>
  <si>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</si>
  <si>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</si>
  <si>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</si>
  <si>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</si>
  <si>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</si>
  <si>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</si>
  <si>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</si>
  <si>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</si>
  <si>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</si>
  <si>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</si>
  <si>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</si>
  <si>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</si>
  <si>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</si>
  <si>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</si>
  <si>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</si>
  <si>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</si>
  <si>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</si>
  <si>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</si>
  <si>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</si>
  <si>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</si>
  <si>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</si>
  <si>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</si>
  <si>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</si>
  <si>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</si>
  <si>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</si>
  <si>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</si>
  <si>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</si>
  <si>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</si>
  <si>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</si>
  <si>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</si>
  <si>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</si>
  <si>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</si>
  <si>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</si>
  <si>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</si>
  <si>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</si>
  <si>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</si>
  <si>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</si>
  <si>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</si>
  <si>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</si>
  <si>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</si>
  <si>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</si>
  <si>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</si>
  <si>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</si>
  <si>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</si>
  <si>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</si>
  <si>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</si>
  <si>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</si>
  <si>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</si>
  <si>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</si>
  <si>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</si>
  <si>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</si>
  <si>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</si>
  <si>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</si>
  <si>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</si>
  <si>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</si>
  <si>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</si>
  <si>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</si>
  <si>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</si>
  <si>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</si>
  <si>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</si>
  <si>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</si>
  <si>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</si>
  <si>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</si>
  <si>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</si>
  <si>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</si>
  <si>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</si>
  <si>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</si>
  <si>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</si>
  <si>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</si>
  <si>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</si>
  <si>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</si>
  <si>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</si>
  <si>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</si>
  <si>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</si>
  <si>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</si>
  <si>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</si>
  <si>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</si>
  <si>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</si>
  <si>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</si>
  <si>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</si>
  <si>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</si>
  <si>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</si>
  <si>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</si>
  <si>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</si>
  <si>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</si>
  <si>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</si>
  <si>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</si>
  <si>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</si>
  <si>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</si>
  <si>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</si>
  <si>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</si>
  <si>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</si>
  <si>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</si>
  <si>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</si>
  <si>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</si>
  <si>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</si>
  <si>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</si>
  <si>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</si>
  <si>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</si>
  <si>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</si>
  <si>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</si>
  <si>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</si>
  <si>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</si>
  <si>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</si>
  <si>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</si>
  <si>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</si>
  <si>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</si>
  <si>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</si>
  <si>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</si>
  <si>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</si>
  <si>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</si>
  <si>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</si>
  <si>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</si>
  <si>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</si>
  <si>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</si>
  <si>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</si>
  <si>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</si>
  <si>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</si>
  <si>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</si>
  <si>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</si>
  <si>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</si>
  <si>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</si>
  <si>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</si>
  <si>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</si>
  <si>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</si>
  <si>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</si>
  <si>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</si>
  <si>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</si>
  <si>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</si>
  <si>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</si>
  <si>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</si>
  <si>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</si>
  <si>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</si>
  <si>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</si>
  <si>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</si>
  <si>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</si>
  <si>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</si>
  <si>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</si>
  <si>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</si>
  <si>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</si>
  <si>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</si>
  <si>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</si>
  <si>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</si>
  <si>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</si>
  <si>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</si>
  <si>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</si>
  <si>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</si>
  <si>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</si>
  <si>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</si>
  <si>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</si>
  <si>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</si>
  <si>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</si>
  <si>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</si>
  <si>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</si>
  <si>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</si>
  <si>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</si>
  <si>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</si>
  <si>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</si>
  <si>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</si>
  <si>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</si>
  <si>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</si>
  <si>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</si>
  <si>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</si>
  <si>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</si>
  <si>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</si>
  <si>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</si>
  <si>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</si>
  <si>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</si>
  <si>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</si>
  <si>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</si>
  <si>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</si>
  <si>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</si>
  <si>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</si>
  <si>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</si>
  <si>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</si>
  <si>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</si>
  <si>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</si>
  <si>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</si>
  <si>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</si>
  <si>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</si>
  <si>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</si>
  <si>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</si>
  <si>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</si>
  <si>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</si>
  <si>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</si>
  <si>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</si>
  <si>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</si>
  <si>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</si>
  <si>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</si>
  <si>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</si>
  <si>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</si>
  <si>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</si>
  <si>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</si>
  <si>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</si>
  <si>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</si>
  <si>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</si>
  <si>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</si>
  <si>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</si>
  <si>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</si>
  <si>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</si>
  <si>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</si>
  <si>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</si>
  <si>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</si>
  <si>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</si>
  <si>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</si>
  <si>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</si>
  <si>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</si>
  <si>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</si>
  <si>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</si>
  <si>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</si>
  <si>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</si>
  <si>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</si>
  <si>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</si>
  <si>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</si>
  <si>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</si>
  <si>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</si>
  <si>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</si>
  <si>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</si>
  <si>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</si>
  <si>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</si>
  <si>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</si>
  <si>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</si>
  <si>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</si>
  <si>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</si>
  <si>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</si>
  <si>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</si>
  <si>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</si>
  <si>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</si>
  <si>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</si>
  <si>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</si>
  <si>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</si>
  <si>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</si>
  <si>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</si>
  <si>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</si>
  <si>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</si>
  <si>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</si>
  <si>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</si>
  <si>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</si>
  <si>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</si>
  <si>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</si>
  <si>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</si>
  <si>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</si>
  <si>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</si>
  <si>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</si>
  <si>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</si>
  <si>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</si>
  <si>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</si>
  <si>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</si>
  <si>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</si>
  <si>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</si>
  <si>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</si>
  <si>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</si>
  <si>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</si>
  <si>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</si>
  <si>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</si>
  <si>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</si>
  <si>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</si>
  <si>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</si>
  <si>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</si>
  <si>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</si>
  <si>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</si>
  <si>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</si>
  <si>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</si>
  <si>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</si>
  <si>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</si>
  <si>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</si>
  <si>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</si>
  <si>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</si>
  <si>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</si>
  <si>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</si>
  <si>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</si>
  <si>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</si>
  <si>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</si>
  <si>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</si>
  <si>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</si>
  <si>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</si>
  <si>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</si>
  <si>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</si>
  <si>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</si>
  <si>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</si>
  <si>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</si>
  <si>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</si>
  <si>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</si>
  <si>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</si>
  <si>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</si>
  <si>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</si>
  <si>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</si>
  <si>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</si>
  <si>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</si>
  <si>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</si>
  <si>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</si>
  <si>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</si>
  <si>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</si>
  <si>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</si>
  <si>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</si>
  <si>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</si>
  <si>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</si>
  <si>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</si>
  <si>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</si>
  <si>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</si>
  <si>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</si>
  <si>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</si>
  <si>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</si>
  <si>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</si>
  <si>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</si>
  <si>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</si>
  <si>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</si>
  <si>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</si>
  <si>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</si>
  <si>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</si>
  <si>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</si>
  <si>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</si>
  <si>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</si>
  <si>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</si>
  <si>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</si>
  <si>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</si>
  <si>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</si>
  <si>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</si>
  <si>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</si>
  <si>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</si>
  <si>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</si>
  <si>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</si>
  <si>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</si>
  <si>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</si>
  <si>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</si>
  <si>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</si>
  <si>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</si>
  <si>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</si>
  <si>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</si>
  <si>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</si>
  <si>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</si>
  <si>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</si>
  <si>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</si>
  <si>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</si>
  <si>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</si>
  <si>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</si>
  <si>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</si>
  <si>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</si>
  <si>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</si>
  <si>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</si>
  <si>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</si>
  <si>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</si>
  <si>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</si>
  <si>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</si>
  <si>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</si>
  <si>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</si>
  <si>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</si>
  <si>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</si>
  <si>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</si>
  <si>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</si>
  <si>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</si>
  <si>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</si>
  <si>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</si>
  <si>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</si>
  <si>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</si>
  <si>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</si>
  <si>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</si>
  <si>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</si>
  <si>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</si>
  <si>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</si>
  <si>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</si>
  <si>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</si>
  <si>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</si>
  <si>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</si>
  <si>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</si>
  <si>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</si>
  <si>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</si>
  <si>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</si>
  <si>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</si>
  <si>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</si>
  <si>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</si>
  <si>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</si>
  <si>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</si>
  <si>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</si>
  <si>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</si>
  <si>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</si>
  <si>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</si>
  <si>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</si>
  <si>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</si>
  <si>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</si>
  <si>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</si>
  <si>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</si>
  <si>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</si>
  <si>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</si>
  <si>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</si>
  <si>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</si>
  <si>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</si>
  <si>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</si>
  <si>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</si>
  <si>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</si>
  <si>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</si>
  <si>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</si>
  <si>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</si>
  <si>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</si>
  <si>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</si>
  <si>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</si>
  <si>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</si>
  <si>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</si>
  <si>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</si>
  <si>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</si>
  <si>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</si>
  <si>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</si>
  <si>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</si>
  <si>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</si>
  <si>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</si>
  <si>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</si>
  <si>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</si>
  <si>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</si>
  <si>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</si>
  <si>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</si>
  <si>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</si>
  <si>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</si>
  <si>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</si>
  <si>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</si>
  <si>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</si>
  <si>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</si>
  <si>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</si>
  <si>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</si>
  <si>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</si>
  <si>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</si>
  <si>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</si>
  <si>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</si>
  <si>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</si>
  <si>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</si>
  <si>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</si>
  <si>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</si>
  <si>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</si>
  <si>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</si>
  <si>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</si>
  <si>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</si>
  <si>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</si>
  <si>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</si>
  <si>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</si>
  <si>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</si>
  <si>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</si>
  <si>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</si>
  <si>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</si>
  <si>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</si>
  <si>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</si>
  <si>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</si>
  <si>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</si>
  <si>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</si>
  <si>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</si>
  <si>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</si>
  <si>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</si>
  <si>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</si>
  <si>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</si>
  <si>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</si>
  <si>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</si>
  <si>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</si>
  <si>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</si>
  <si>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</si>
  <si>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</si>
  <si>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</si>
  <si>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</si>
  <si>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</si>
  <si>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</si>
  <si>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</si>
  <si>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</si>
  <si>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</si>
  <si>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</si>
  <si>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</si>
  <si>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</si>
  <si>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</si>
  <si>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</si>
  <si>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</si>
  <si>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</si>
  <si>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</si>
  <si>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</si>
  <si>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</si>
  <si>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</si>
  <si>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</si>
  <si>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</si>
  <si>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</si>
  <si>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</si>
  <si>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</si>
  <si>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</si>
  <si>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</si>
  <si>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</si>
  <si>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</si>
  <si>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</si>
  <si>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</si>
  <si>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</si>
  <si>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</si>
  <si>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</si>
  <si>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</si>
  <si>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</si>
  <si>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</si>
  <si>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</si>
  <si>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</si>
  <si>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</si>
  <si>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</si>
  <si>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</si>
  <si>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</si>
  <si>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</si>
  <si>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</si>
  <si>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</si>
  <si>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</si>
  <si>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</si>
  <si>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</si>
  <si>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</si>
  <si>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</si>
  <si>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</si>
  <si>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</si>
  <si>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</si>
  <si>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</si>
  <si>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</si>
  <si>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</si>
  <si>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</si>
  <si>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</si>
  <si>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</si>
  <si>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</si>
  <si>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</si>
  <si>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</si>
  <si>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</si>
  <si>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</si>
  <si>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</si>
  <si>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</si>
  <si>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</si>
  <si>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</si>
  <si>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</si>
  <si>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</si>
  <si>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</si>
  <si>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</si>
  <si>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</si>
  <si>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</si>
  <si>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</si>
  <si>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</si>
  <si>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</si>
  <si>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</si>
  <si>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</si>
  <si>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</si>
  <si>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</si>
  <si>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</si>
  <si>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</si>
  <si>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</si>
  <si>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</si>
  <si>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</si>
  <si>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</si>
  <si>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</si>
  <si>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</si>
  <si>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</si>
  <si>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</si>
  <si>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</si>
  <si>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</si>
  <si>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</si>
  <si>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</si>
  <si>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</si>
  <si>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</si>
  <si>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</si>
  <si>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</si>
  <si>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</si>
  <si>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</si>
  <si>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</si>
  <si>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</si>
  <si>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</si>
  <si>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</si>
  <si>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</si>
  <si>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</si>
  <si>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</si>
  <si>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</si>
  <si>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</si>
  <si>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</si>
  <si>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</si>
  <si>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</si>
  <si>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</si>
  <si>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</si>
  <si>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</si>
  <si>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</si>
  <si>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</si>
  <si>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</si>
  <si>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</si>
  <si>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</si>
  <si>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</si>
  <si>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</si>
  <si>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</si>
  <si>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</si>
  <si>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</si>
  <si>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</si>
  <si>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</si>
  <si>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</si>
  <si>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</si>
  <si>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</si>
  <si>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</si>
  <si>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</si>
  <si>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</si>
  <si>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</si>
  <si>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</si>
  <si>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</si>
  <si>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</si>
  <si>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</si>
  <si>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</si>
  <si>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</si>
  <si>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</si>
  <si>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</si>
  <si>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</si>
  <si>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</si>
  <si>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</si>
  <si>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</si>
  <si>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</si>
  <si>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</si>
  <si>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</si>
  <si>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</si>
  <si>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</si>
  <si>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</si>
  <si>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</si>
  <si>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</si>
  <si>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</si>
  <si>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</si>
  <si>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</si>
  <si>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</si>
  <si>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</si>
  <si>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</si>
  <si>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</si>
  <si>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</si>
  <si>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</si>
  <si>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</si>
  <si>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</si>
  <si>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</si>
  <si>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</si>
  <si>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</si>
  <si>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</si>
  <si>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</si>
  <si>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</si>
  <si>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</si>
  <si>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</si>
  <si>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</si>
  <si>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</si>
  <si>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</si>
  <si>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</si>
  <si>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</si>
  <si>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</si>
  <si>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</si>
  <si>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</si>
  <si>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</si>
  <si>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</si>
  <si>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</si>
  <si>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</si>
  <si>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</si>
  <si>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</si>
  <si>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</si>
  <si>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</si>
  <si>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</si>
  <si>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</si>
  <si>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</si>
  <si>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</si>
  <si>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</si>
  <si>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</si>
  <si>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</si>
  <si>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</si>
  <si>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</si>
  <si>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</si>
  <si>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</si>
  <si>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</si>
  <si>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</si>
  <si>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</si>
  <si>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</si>
  <si>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</si>
  <si>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</si>
  <si>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</si>
  <si>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</si>
  <si>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</si>
  <si>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</si>
  <si>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</si>
  <si>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</si>
  <si>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</si>
  <si>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</si>
  <si>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</si>
  <si>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</si>
  <si>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</si>
  <si>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</si>
  <si>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</si>
  <si>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</si>
  <si>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</si>
  <si>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</si>
  <si>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</si>
  <si>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</si>
  <si>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</si>
  <si>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</si>
  <si>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</si>
  <si>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</si>
  <si>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</si>
  <si>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</si>
  <si>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</si>
  <si>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</si>
  <si>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</si>
  <si>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</si>
  <si>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</si>
  <si>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</si>
  <si>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</si>
  <si>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</si>
  <si>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</si>
  <si>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</si>
  <si>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</si>
  <si>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</si>
  <si>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</si>
  <si>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</si>
  <si>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</si>
  <si>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</si>
  <si>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</si>
  <si>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</si>
  <si>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</si>
  <si>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</si>
  <si>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</si>
  <si>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</si>
  <si>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</si>
  <si>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</si>
  <si>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</si>
  <si>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</si>
  <si>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</si>
  <si>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</si>
  <si>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</si>
  <si>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</si>
  <si>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</si>
  <si>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</si>
  <si>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</si>
  <si>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</si>
  <si>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</si>
  <si>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</si>
  <si>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</si>
  <si>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</si>
  <si>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</si>
  <si>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</si>
  <si>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</si>
  <si>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</si>
  <si>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</si>
  <si>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</si>
  <si>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</si>
  <si>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</si>
  <si>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</si>
  <si>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</si>
  <si>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</si>
  <si>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</si>
  <si>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</si>
  <si>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</si>
  <si>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</si>
  <si>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</si>
  <si>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</si>
  <si>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</si>
  <si>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</si>
  <si>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</si>
  <si>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</si>
  <si>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</si>
  <si>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</si>
  <si>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</si>
  <si>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</si>
  <si>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</si>
  <si>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</si>
  <si>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</si>
  <si>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</si>
  <si>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</si>
  <si>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</si>
  <si>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</si>
  <si>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</si>
  <si>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</si>
  <si>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</si>
  <si>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</si>
  <si>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</si>
  <si>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</si>
  <si>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</si>
  <si>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</si>
  <si>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</si>
  <si>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</si>
  <si>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</si>
  <si>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</si>
  <si>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</si>
  <si>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</si>
  <si>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</si>
  <si>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</si>
  <si>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</si>
  <si>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</si>
  <si>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</si>
  <si>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</si>
  <si>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</si>
  <si>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</si>
  <si>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</si>
  <si>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</si>
  <si>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</si>
  <si>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</si>
  <si>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</si>
  <si>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</si>
  <si>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</si>
  <si>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</si>
  <si>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</si>
  <si>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</si>
  <si>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</si>
  <si>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</si>
  <si>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</si>
  <si>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</si>
  <si>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</si>
  <si>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</si>
  <si>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</si>
  <si>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</si>
  <si>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</si>
  <si>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</si>
  <si>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</si>
  <si>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</si>
  <si>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</si>
  <si>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</si>
  <si>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</si>
  <si>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</si>
  <si>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</si>
  <si>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</si>
  <si>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</si>
  <si>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</si>
  <si>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</si>
  <si>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</si>
  <si>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</si>
  <si>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</si>
  <si>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</si>
  <si>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</si>
  <si>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</si>
  <si>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</si>
  <si>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</si>
  <si>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</si>
  <si>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</si>
  <si>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</si>
  <si>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</si>
  <si>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</si>
  <si>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</si>
  <si>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</si>
  <si>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</si>
  <si>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</si>
  <si>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</si>
  <si>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</si>
  <si>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</si>
  <si>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</si>
  <si>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</si>
  <si>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</si>
  <si>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</si>
  <si>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</si>
  <si>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</si>
  <si>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</si>
  <si>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</si>
  <si>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</si>
  <si>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</si>
  <si>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</si>
  <si>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</si>
  <si>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</si>
  <si>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</si>
  <si>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</si>
  <si>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</si>
  <si>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</si>
  <si>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</si>
  <si>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</si>
  <si>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</si>
  <si>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</si>
  <si>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</si>
  <si>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</si>
  <si>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</si>
  <si>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</si>
  <si>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</si>
  <si>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</si>
  <si>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</si>
  <si>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</si>
  <si>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</si>
  <si>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</si>
  <si>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</si>
  <si>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</si>
  <si>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</si>
  <si>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</si>
  <si>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</si>
  <si>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</si>
  <si>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</si>
  <si>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</si>
  <si>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</si>
  <si>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</si>
  <si>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</si>
  <si>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</si>
  <si>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</si>
  <si>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</si>
  <si>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</si>
  <si>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</si>
  <si>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</si>
  <si>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</si>
  <si>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</si>
  <si>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</si>
  <si>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</si>
  <si>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</si>
  <si>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</si>
  <si>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</si>
  <si>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</si>
  <si>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</si>
  <si>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</si>
  <si>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</si>
  <si>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</si>
  <si>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</si>
  <si>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</si>
  <si>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</si>
  <si>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</si>
  <si>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</si>
  <si>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</si>
  <si>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</si>
  <si>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</si>
  <si>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</si>
  <si>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</si>
  <si>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</si>
  <si>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</si>
  <si>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</si>
  <si>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</si>
  <si>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</si>
  <si>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</si>
  <si>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</si>
  <si>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</si>
  <si>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</si>
  <si>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</si>
  <si>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</si>
  <si>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</si>
  <si>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</si>
  <si>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</si>
  <si>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</si>
  <si>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</si>
  <si>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</si>
  <si>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</si>
  <si>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</si>
  <si>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</si>
  <si>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</si>
  <si>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</si>
  <si>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</si>
  <si>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</si>
  <si>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</si>
  <si>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</si>
  <si>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</si>
  <si>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</si>
  <si>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</si>
  <si>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</si>
  <si>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</si>
  <si>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</si>
  <si>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</si>
  <si>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</si>
  <si>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</si>
  <si>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</si>
  <si>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</si>
  <si>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</si>
  <si>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</si>
  <si>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</si>
  <si>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</si>
  <si>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</si>
  <si>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</si>
  <si>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</si>
  <si>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</si>
  <si>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</si>
  <si>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</si>
  <si>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</si>
  <si>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</si>
  <si>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</si>
  <si>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</si>
  <si>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</si>
  <si>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</si>
  <si>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</si>
  <si>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</si>
  <si>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</si>
  <si>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</si>
  <si>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</si>
  <si>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</si>
  <si>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</si>
  <si>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</si>
  <si>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</si>
  <si>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</si>
  <si>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</si>
  <si>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</si>
  <si>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</si>
  <si>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</si>
  <si>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</si>
  <si>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</si>
  <si>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</si>
  <si>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</si>
  <si>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</si>
  <si>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</si>
  <si>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</si>
  <si>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</si>
  <si>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</si>
  <si>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</si>
  <si>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</si>
  <si>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</si>
  <si>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</si>
  <si>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</si>
  <si>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</si>
  <si>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</si>
  <si>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</si>
  <si>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</si>
  <si>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</si>
  <si>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</si>
  <si>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</si>
  <si>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</si>
  <si>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</si>
  <si>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</si>
  <si>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</si>
  <si>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</si>
  <si>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</si>
  <si>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</si>
  <si>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</si>
  <si>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</si>
  <si>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</si>
  <si>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</si>
  <si>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</si>
  <si>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</si>
  <si>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</si>
  <si>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</si>
  <si>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</si>
  <si>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</si>
  <si>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</si>
  <si>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</si>
  <si>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</si>
  <si>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</si>
  <si>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</si>
  <si>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</si>
  <si>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</si>
  <si>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</si>
  <si>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</si>
  <si>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</si>
  <si>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</si>
  <si>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</si>
  <si>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</si>
  <si>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</si>
  <si>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</si>
  <si>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</si>
  <si>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</si>
  <si>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</si>
  <si>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</si>
  <si>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</si>
  <si>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</si>
  <si>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</si>
  <si>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</si>
  <si>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</si>
  <si>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</si>
  <si>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</si>
  <si>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</si>
  <si>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</si>
  <si>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</si>
  <si>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</si>
  <si>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</si>
  <si>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</si>
  <si>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</si>
  <si>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</si>
  <si>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</si>
  <si>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</si>
  <si>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</si>
  <si>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</si>
  <si>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</si>
  <si>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</si>
  <si>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</si>
  <si>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</si>
  <si>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</si>
  <si>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</si>
  <si>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</si>
  <si>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</si>
  <si>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</si>
  <si>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</si>
  <si>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</si>
  <si>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</si>
  <si>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</si>
  <si>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</si>
  <si>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</si>
  <si>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</si>
  <si>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</si>
  <si>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</si>
  <si>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</si>
  <si>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</si>
  <si>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</si>
  <si>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</si>
  <si>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</si>
  <si>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</si>
  <si>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</si>
  <si>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</si>
  <si>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</si>
  <si>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</si>
  <si>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</si>
  <si>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</si>
  <si>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</si>
  <si>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</si>
  <si>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</si>
  <si>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</si>
  <si>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</si>
  <si>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</si>
  <si>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</si>
  <si>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</si>
  <si>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</si>
  <si>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</si>
  <si>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</si>
  <si>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</si>
  <si>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</si>
  <si>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</si>
  <si>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</si>
  <si>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</si>
  <si>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</si>
  <si>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</si>
  <si>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</si>
  <si>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</si>
  <si>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</si>
  <si>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</si>
  <si>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</si>
  <si>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</si>
  <si>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</si>
  <si>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</si>
  <si>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</si>
  <si>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</si>
  <si>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</si>
  <si>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</si>
  <si>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</si>
  <si>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</si>
  <si>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</si>
  <si>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</si>
  <si>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</si>
  <si>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</si>
  <si>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</si>
  <si>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</si>
  <si>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</si>
  <si>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</si>
  <si>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</si>
  <si>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</si>
  <si>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</si>
  <si>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</si>
  <si>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</si>
  <si>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</si>
  <si>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</si>
  <si>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</si>
  <si>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</si>
  <si>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</si>
  <si>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</si>
  <si>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</si>
  <si>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</si>
  <si>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</si>
  <si>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</si>
  <si>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</si>
  <si>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</si>
  <si>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</si>
  <si>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</si>
  <si>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</si>
  <si>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</si>
  <si>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</si>
  <si>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</si>
  <si>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</si>
  <si>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</si>
  <si>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</si>
  <si>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</si>
  <si>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</si>
  <si>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</si>
  <si>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</si>
  <si>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</si>
  <si>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</si>
  <si>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</si>
  <si>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</si>
  <si>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</si>
  <si>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</si>
  <si>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</si>
  <si>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</si>
  <si>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</si>
  <si>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</si>
  <si>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</si>
  <si>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</si>
  <si>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</si>
  <si>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</si>
  <si>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</si>
  <si>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</si>
  <si>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</si>
  <si>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</si>
  <si>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</si>
  <si>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</si>
  <si>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</si>
  <si>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</si>
  <si>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</si>
  <si>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</si>
  <si>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</si>
  <si>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</si>
  <si>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</si>
  <si>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</si>
  <si>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</si>
  <si>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</si>
  <si>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</si>
  <si>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</si>
  <si>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</si>
  <si>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</si>
  <si>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</si>
  <si>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</si>
  <si>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</si>
  <si>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</si>
  <si>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</si>
  <si>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</si>
  <si>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</si>
  <si>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</si>
  <si>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</si>
  <si>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</si>
  <si>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</si>
  <si>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</si>
  <si>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</si>
  <si>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</si>
  <si>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</si>
  <si>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</si>
  <si>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</si>
  <si>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</si>
  <si>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</si>
  <si>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</si>
  <si>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</si>
  <si>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</si>
  <si>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</si>
  <si>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</si>
  <si>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</si>
  <si>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</si>
  <si>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</si>
  <si>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</si>
  <si>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</si>
  <si>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</si>
  <si>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</si>
  <si>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</si>
  <si>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</si>
  <si>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</si>
  <si>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</si>
  <si>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</si>
  <si>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</si>
  <si>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</si>
  <si>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</si>
  <si>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</si>
  <si>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</si>
  <si>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</si>
  <si>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</si>
  <si>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</si>
  <si>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</si>
  <si>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</si>
  <si>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</si>
  <si>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</si>
  <si>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</si>
  <si>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</si>
  <si>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</si>
  <si>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</si>
  <si>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</si>
  <si>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</si>
  <si>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</si>
  <si>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</si>
  <si>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</si>
  <si>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</si>
  <si>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</si>
  <si>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</si>
  <si>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</si>
  <si>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</si>
  <si>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</si>
  <si>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</si>
  <si>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</si>
  <si>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</si>
  <si>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</si>
  <si>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</si>
  <si>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</si>
  <si>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</si>
  <si>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</si>
  <si>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</si>
  <si>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</si>
  <si>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</si>
  <si>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</si>
  <si>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</si>
  <si>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</si>
  <si>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</si>
  <si>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</si>
  <si>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</si>
  <si>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</si>
  <si>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</si>
  <si>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</si>
  <si>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</si>
  <si>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</si>
  <si>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</si>
  <si>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</si>
  <si>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</si>
  <si>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</si>
  <si>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</si>
  <si>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</si>
  <si>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</si>
  <si>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</si>
  <si>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</si>
  <si>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</si>
  <si>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</si>
  <si>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</si>
  <si>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</si>
  <si>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</si>
  <si>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</si>
  <si>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</si>
  <si>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</si>
  <si>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</si>
  <si>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</si>
  <si>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</si>
  <si>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</si>
  <si>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</si>
  <si>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</si>
  <si>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</si>
  <si>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</si>
  <si>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</si>
  <si>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</si>
  <si>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</si>
  <si>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</si>
  <si>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</si>
  <si>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</si>
  <si>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</si>
  <si>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</si>
  <si>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</si>
  <si>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</si>
  <si>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</si>
  <si>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</si>
  <si>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</si>
  <si>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</si>
  <si>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</si>
  <si>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</si>
  <si>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</si>
  <si>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</si>
  <si>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</si>
  <si>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</si>
  <si>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</si>
  <si>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</si>
  <si>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</si>
  <si>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</si>
  <si>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</si>
  <si>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</si>
  <si>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</si>
  <si>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</si>
  <si>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</si>
  <si>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</si>
  <si>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</si>
  <si>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</si>
  <si>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</si>
  <si>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</si>
  <si>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</si>
  <si>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</si>
  <si>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</si>
  <si>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</si>
  <si>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</si>
  <si>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</si>
  <si>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</si>
  <si>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</si>
  <si>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</si>
  <si>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</si>
  <si>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</si>
  <si>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</si>
  <si>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</si>
  <si>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</si>
  <si>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</si>
  <si>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</si>
  <si>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</si>
  <si>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</si>
  <si>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</si>
  <si>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</si>
  <si>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</si>
  <si>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</si>
  <si>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</si>
  <si>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</si>
  <si>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</si>
  <si>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</si>
  <si>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</si>
  <si>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</si>
  <si>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</si>
  <si>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</si>
  <si>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</si>
  <si>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</si>
  <si>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</si>
  <si>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</si>
  <si>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</si>
  <si>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</si>
  <si>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</si>
  <si>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</si>
  <si>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</si>
  <si>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</si>
  <si>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</si>
  <si>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</si>
  <si>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</si>
  <si>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</si>
  <si>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</si>
  <si>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</si>
  <si>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</si>
  <si>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</si>
  <si>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</si>
  <si>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</si>
  <si>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</si>
  <si>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</si>
  <si>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</si>
  <si>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</si>
  <si>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</si>
  <si>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</si>
  <si>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</si>
  <si>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</si>
  <si>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</si>
  <si>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</si>
  <si>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</si>
  <si>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</si>
  <si>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</si>
  <si>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</si>
  <si>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</si>
  <si>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</si>
  <si>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</si>
  <si>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</si>
  <si>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</si>
  <si>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</si>
  <si>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</si>
  <si>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</si>
  <si>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</si>
  <si>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</si>
  <si>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</si>
  <si>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</si>
  <si>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</si>
  <si>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</si>
  <si>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</si>
  <si>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</si>
  <si>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</si>
  <si>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</si>
  <si>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</si>
  <si>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</si>
  <si>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</si>
  <si>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</si>
  <si>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</si>
  <si>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</si>
  <si>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</si>
  <si>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</si>
  <si>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</si>
  <si>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</si>
  <si>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</si>
  <si>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</si>
  <si>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</si>
  <si>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</si>
  <si>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</si>
  <si>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</si>
  <si>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</si>
  <si>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</si>
  <si>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</si>
  <si>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</si>
  <si>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</si>
  <si>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</si>
  <si>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</si>
  <si>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</si>
  <si>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</si>
  <si>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</si>
  <si>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</si>
  <si>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</si>
  <si>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</si>
  <si>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</si>
  <si>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</si>
  <si>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</si>
  <si>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</si>
  <si>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</si>
  <si>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</si>
  <si>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</si>
  <si>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</si>
  <si>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</si>
  <si>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</si>
  <si>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</si>
  <si>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</si>
  <si>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</si>
  <si>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</si>
  <si>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</si>
  <si>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</si>
  <si>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</si>
  <si>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</si>
  <si>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</si>
  <si>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</si>
  <si>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</si>
  <si>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</si>
  <si>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</si>
  <si>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</si>
  <si>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</si>
  <si>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</si>
  <si>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</si>
  <si>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</si>
  <si>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</si>
  <si>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</si>
  <si>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</si>
  <si>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</si>
  <si>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</si>
  <si>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</si>
  <si>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</si>
  <si>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</si>
  <si>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</si>
  <si>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</si>
  <si>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</si>
  <si>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</si>
  <si>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</si>
  <si>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</si>
  <si>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</si>
  <si>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</si>
  <si>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</si>
  <si>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</si>
  <si>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</si>
  <si>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</si>
  <si>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</si>
  <si>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</si>
  <si>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</si>
  <si>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</si>
  <si>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</si>
  <si>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</si>
  <si>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</si>
  <si>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</si>
  <si>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</si>
  <si>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</si>
  <si>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</si>
  <si>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</si>
  <si>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</si>
  <si>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</si>
  <si>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</si>
  <si>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</si>
  <si>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</si>
  <si>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</si>
  <si>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</si>
  <si>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</si>
  <si>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</si>
  <si>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</si>
  <si>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</si>
  <si>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</si>
  <si>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</si>
  <si>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</si>
  <si>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</si>
  <si>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</si>
  <si>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</si>
  <si>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</si>
  <si>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</si>
  <si>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</si>
  <si>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</si>
  <si>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</si>
  <si>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</si>
  <si>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</si>
  <si>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</si>
  <si>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</si>
  <si>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</si>
  <si>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</si>
  <si>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</si>
  <si>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</si>
  <si>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</si>
  <si>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</si>
  <si>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</si>
  <si>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</si>
  <si>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</si>
  <si>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</si>
  <si>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</si>
  <si>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</si>
  <si>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</si>
  <si>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</si>
  <si>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</si>
  <si>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</si>
  <si>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</si>
  <si>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</si>
  <si>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</si>
  <si>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</si>
  <si>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</si>
  <si>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</si>
  <si>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</si>
  <si>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</si>
  <si>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</si>
  <si>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</si>
  <si>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</si>
  <si>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</si>
  <si>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</si>
  <si>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</si>
  <si>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</si>
  <si>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</si>
  <si>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</si>
  <si>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</si>
  <si>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</si>
  <si>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</si>
  <si>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</si>
  <si>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</si>
  <si>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</si>
  <si>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</si>
  <si>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</si>
  <si>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</si>
  <si>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</si>
  <si>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</si>
  <si>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</si>
  <si>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</si>
  <si>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</si>
  <si>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</si>
  <si>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</si>
  <si>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</si>
  <si>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</si>
  <si>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</si>
  <si>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</si>
  <si>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</si>
  <si>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</si>
  <si>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</si>
  <si>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</si>
  <si>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</si>
  <si>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</si>
  <si>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</si>
  <si>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</si>
  <si>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</si>
  <si>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</si>
  <si>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</si>
  <si>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</si>
  <si>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</si>
  <si>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</si>
  <si>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</si>
  <si>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</si>
  <si>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</si>
  <si>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</si>
  <si>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</si>
  <si>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</si>
  <si>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</si>
  <si>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</si>
  <si>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</si>
  <si>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</si>
  <si>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</si>
  <si>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</si>
  <si>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</si>
  <si>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</si>
  <si>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</si>
  <si>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</si>
  <si>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</si>
  <si>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</si>
  <si>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</si>
  <si>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</si>
  <si>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</si>
  <si>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</si>
  <si>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</si>
  <si>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</si>
  <si>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</si>
  <si>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</si>
  <si>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</si>
  <si>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</si>
  <si>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</si>
  <si>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</si>
  <si>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</si>
  <si>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</si>
  <si>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</si>
  <si>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</si>
  <si>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</si>
  <si>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</si>
  <si>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</si>
  <si>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</si>
  <si>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</si>
  <si>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</si>
  <si>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</si>
  <si>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</si>
  <si>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</si>
  <si>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</si>
  <si>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</si>
  <si>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</si>
  <si>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</si>
  <si>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</si>
  <si>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</si>
  <si>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</si>
  <si>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</si>
  <si>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</si>
  <si>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</si>
  <si>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</si>
  <si>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</si>
  <si>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</si>
  <si>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</si>
  <si>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</si>
  <si>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</si>
  <si>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</si>
  <si>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</si>
  <si>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</si>
  <si>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</si>
  <si>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</si>
  <si>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</si>
  <si>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</si>
  <si>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</si>
  <si>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</si>
  <si>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</si>
  <si>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</si>
  <si>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</si>
  <si>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</si>
  <si>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</si>
  <si>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</si>
  <si>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</si>
  <si>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</si>
  <si>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</si>
  <si>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</si>
  <si>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</si>
  <si>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</si>
  <si>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</si>
  <si>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</si>
  <si>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</si>
  <si>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</si>
  <si>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</si>
  <si>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</si>
  <si>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</si>
  <si>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</si>
  <si>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</si>
  <si>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</si>
  <si>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</si>
  <si>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</si>
  <si>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</si>
  <si>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</si>
  <si>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</si>
  <si>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</si>
  <si>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</si>
  <si>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</si>
  <si>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</si>
  <si>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</si>
  <si>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</si>
  <si>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</si>
  <si>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</si>
  <si>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</si>
  <si>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</si>
  <si>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</si>
  <si>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</si>
  <si>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</si>
  <si>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</si>
  <si>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</si>
  <si>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</si>
  <si>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</si>
  <si>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</si>
  <si>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</si>
  <si>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</si>
  <si>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</si>
  <si>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</si>
  <si>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</si>
  <si>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</si>
  <si>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</si>
  <si>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</si>
  <si>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</si>
  <si>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</si>
  <si>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</si>
  <si>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</si>
  <si>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</si>
  <si>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</si>
  <si>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</si>
  <si>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</si>
  <si>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</si>
  <si>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</si>
  <si>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</si>
  <si>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</si>
  <si>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</si>
  <si>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</si>
  <si>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</si>
  <si>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</si>
  <si>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</si>
  <si>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</si>
  <si>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</si>
  <si>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</si>
  <si>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</si>
  <si>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</si>
  <si>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</si>
  <si>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</si>
  <si>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</si>
  <si>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</si>
  <si>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</si>
  <si>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</si>
  <si>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</si>
  <si>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</si>
  <si>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</si>
  <si>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</si>
  <si>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</si>
  <si>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</si>
  <si>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</si>
  <si>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</si>
  <si>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</si>
  <si>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</si>
  <si>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</si>
  <si>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</si>
  <si>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</si>
  <si>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</si>
  <si>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</si>
  <si>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</si>
  <si>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</si>
  <si>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</si>
  <si>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</si>
  <si>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</si>
  <si>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</si>
  <si>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</si>
  <si>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</si>
  <si>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</si>
  <si>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</si>
  <si>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</si>
  <si>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</si>
  <si>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</si>
  <si>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</si>
  <si>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</si>
  <si>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</si>
  <si>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</si>
  <si>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</si>
  <si>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</si>
  <si>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</si>
  <si>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</si>
  <si>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</si>
  <si>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</si>
  <si>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</si>
  <si>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</si>
  <si>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</si>
  <si>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</si>
  <si>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</si>
  <si>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</si>
  <si>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</si>
  <si>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</si>
  <si>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</si>
  <si>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</si>
  <si>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</si>
  <si>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</si>
  <si>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</si>
  <si>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</si>
  <si>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</si>
  <si>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</si>
  <si>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</si>
  <si>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</si>
  <si>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</si>
  <si>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</si>
  <si>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</si>
  <si>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</si>
  <si>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</si>
  <si>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</si>
  <si>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</si>
  <si>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</si>
  <si>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</si>
  <si>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</si>
  <si>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</si>
  <si>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</si>
  <si>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</si>
  <si>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</si>
  <si>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</si>
  <si>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</si>
  <si>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</si>
  <si>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</si>
  <si>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</si>
  <si>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</si>
  <si>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</si>
  <si>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</si>
  <si>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</si>
  <si>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</si>
  <si>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</si>
  <si>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</si>
  <si>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</si>
  <si>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</si>
  <si>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</si>
  <si>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</si>
  <si>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</si>
  <si>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</si>
  <si>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</si>
  <si>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</si>
  <si>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</si>
  <si>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</si>
  <si>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</si>
  <si>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</si>
  <si>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</si>
  <si>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</si>
  <si>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</si>
  <si>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</si>
  <si>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</si>
  <si>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</si>
  <si>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</si>
  <si>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</si>
  <si>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</si>
  <si>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</si>
  <si>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</si>
  <si>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</si>
  <si>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</si>
  <si>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</si>
  <si>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</si>
  <si>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</si>
  <si>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</si>
  <si>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</si>
  <si>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</si>
  <si>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</si>
  <si>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</si>
  <si>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</si>
  <si>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</si>
  <si>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</si>
  <si>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</si>
  <si>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</si>
  <si>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</si>
  <si>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</si>
  <si>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</si>
  <si>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</si>
  <si>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</si>
  <si>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</si>
  <si>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</si>
  <si>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</si>
  <si>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</si>
  <si>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</si>
  <si>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</si>
  <si>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</si>
  <si>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</si>
  <si>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</si>
  <si>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</si>
  <si>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</si>
  <si>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</si>
  <si>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</si>
  <si>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</si>
  <si>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</si>
  <si>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</si>
  <si>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</si>
  <si>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</si>
  <si>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</si>
  <si>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</si>
  <si>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</si>
  <si>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</si>
  <si>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</si>
  <si>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</si>
  <si>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</si>
  <si>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</si>
  <si>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</si>
  <si>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</si>
  <si>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</si>
  <si>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</si>
  <si>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</si>
  <si>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</si>
  <si>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</si>
  <si>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</si>
  <si>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</si>
  <si>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</si>
  <si>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</si>
  <si>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</si>
  <si>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</si>
  <si>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</si>
  <si>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</si>
  <si>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</si>
  <si>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</si>
  <si>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</si>
  <si>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</si>
  <si>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</si>
  <si>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</si>
  <si>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</si>
  <si>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</si>
  <si>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</si>
  <si>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</si>
  <si>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</si>
  <si>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</si>
  <si>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</si>
  <si>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</si>
  <si>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</si>
  <si>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</si>
  <si>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</si>
  <si>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</si>
  <si>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</si>
  <si>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</si>
  <si>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</si>
  <si>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</si>
  <si>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</si>
  <si>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</si>
  <si>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</si>
  <si>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</si>
  <si>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</si>
  <si>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</si>
  <si>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</si>
  <si>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</si>
  <si>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</si>
  <si>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</si>
  <si>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</si>
  <si>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</si>
  <si>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</si>
  <si>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</si>
  <si>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</si>
  <si>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</si>
  <si>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</si>
  <si>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</si>
  <si>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</si>
  <si>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</si>
  <si>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</si>
  <si>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</si>
  <si>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</si>
  <si>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</si>
  <si>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</si>
  <si>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</si>
  <si>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</si>
  <si>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</si>
  <si>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</si>
  <si>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</si>
  <si>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</si>
  <si>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</si>
  <si>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</si>
  <si>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</si>
  <si>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</si>
  <si>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</si>
  <si>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</si>
  <si>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</si>
  <si>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</si>
  <si>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</si>
  <si>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</si>
  <si>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</si>
  <si>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</si>
  <si>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</si>
  <si>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</si>
  <si>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</si>
  <si>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</si>
  <si>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</si>
  <si>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</si>
  <si>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</si>
  <si>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</si>
  <si>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</si>
  <si>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</si>
  <si>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</si>
  <si>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</si>
  <si>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</si>
  <si>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</si>
  <si>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</si>
  <si>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</si>
  <si>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</si>
  <si>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</si>
  <si>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</si>
  <si>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</si>
  <si>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</si>
  <si>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</si>
  <si>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</si>
  <si>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</si>
  <si>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</si>
  <si>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</si>
  <si>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</si>
  <si>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</si>
  <si>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</si>
  <si>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</si>
  <si>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</si>
  <si>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</si>
  <si>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</si>
  <si>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</si>
  <si>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</si>
  <si>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</si>
  <si>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</si>
  <si>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</si>
  <si>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</si>
  <si>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</si>
  <si>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</si>
  <si>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</si>
  <si>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</si>
  <si>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</si>
  <si>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</si>
  <si>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</si>
  <si>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</si>
  <si>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</si>
  <si>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</si>
  <si>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</si>
  <si>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</si>
  <si>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</si>
  <si>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</si>
  <si>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</si>
  <si>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</si>
  <si>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</si>
  <si>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</si>
  <si>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</si>
  <si>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</si>
  <si>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</si>
  <si>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</si>
  <si>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</si>
  <si>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</si>
  <si>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</si>
  <si>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</si>
  <si>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</si>
  <si>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</si>
  <si>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</si>
  <si>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</si>
  <si>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</si>
  <si>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</si>
  <si>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</si>
  <si>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</si>
  <si>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</si>
  <si>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</si>
  <si>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</si>
  <si>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</si>
  <si>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</si>
  <si>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</si>
  <si>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</si>
  <si>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</si>
  <si>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</si>
  <si>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</si>
  <si>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</si>
  <si>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</si>
  <si>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</si>
  <si>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</si>
  <si>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</si>
  <si>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</si>
  <si>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</si>
  <si>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</si>
  <si>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</si>
  <si>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</si>
  <si>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</si>
  <si>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</si>
  <si>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</si>
  <si>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</si>
  <si>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</si>
  <si>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</si>
  <si>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</si>
  <si>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</si>
  <si>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</si>
  <si>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</si>
  <si>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</si>
  <si>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</si>
  <si>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</si>
  <si>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</si>
  <si>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</si>
  <si>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</si>
  <si>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</si>
  <si>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</si>
  <si>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</si>
  <si>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</si>
  <si>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</si>
  <si>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</si>
  <si>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</si>
  <si>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</si>
  <si>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</si>
  <si>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</si>
  <si>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</si>
  <si>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</si>
  <si>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</si>
  <si>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</si>
  <si>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</si>
  <si>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</si>
  <si>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</si>
  <si>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</si>
  <si>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</si>
  <si>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</si>
  <si>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</si>
  <si>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</si>
  <si>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</si>
  <si>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</si>
  <si>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</si>
  <si>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</si>
  <si>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</si>
  <si>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</si>
  <si>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</si>
  <si>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</si>
  <si>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</si>
  <si>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</si>
  <si>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</si>
  <si>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</si>
  <si>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</si>
  <si>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</si>
  <si>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</si>
  <si>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</si>
  <si>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</si>
  <si>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</si>
  <si>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</si>
  <si>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</si>
  <si>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</si>
  <si>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</si>
  <si>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</si>
  <si>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</si>
  <si>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</si>
  <si>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</si>
  <si>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</si>
  <si>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</si>
  <si>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</si>
  <si>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</si>
  <si>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</si>
  <si>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</si>
  <si>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</si>
  <si>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</si>
  <si>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</si>
  <si>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</si>
  <si>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</si>
  <si>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</si>
  <si>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</si>
  <si>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</si>
  <si>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</si>
  <si>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</si>
  <si>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</si>
  <si>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</si>
  <si>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</si>
  <si>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</si>
  <si>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</si>
  <si>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</si>
  <si>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</si>
  <si>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</si>
  <si>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</si>
  <si>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</si>
  <si>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</si>
  <si>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</si>
  <si>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</si>
  <si>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</si>
  <si>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</si>
  <si>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</si>
  <si>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</si>
  <si>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</si>
  <si>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</si>
  <si>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</si>
  <si>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</si>
  <si>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</si>
  <si>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</si>
  <si>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</si>
  <si>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</si>
  <si>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</si>
  <si>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</si>
  <si>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</si>
  <si>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</si>
  <si>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</si>
  <si>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</si>
  <si>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</si>
  <si>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</si>
  <si>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</si>
  <si>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</si>
  <si>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</si>
  <si>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</si>
  <si>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</si>
  <si>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</si>
  <si>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</si>
  <si>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</si>
  <si>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</si>
  <si>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</si>
  <si>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</si>
  <si>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</si>
  <si>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</si>
  <si>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</si>
  <si>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</si>
  <si>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</si>
  <si>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</si>
  <si>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</si>
  <si>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</si>
  <si>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</si>
  <si>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</si>
  <si>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</si>
  <si>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</si>
  <si>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</si>
  <si>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</si>
  <si>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</si>
  <si>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</si>
  <si>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</si>
  <si>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</si>
  <si>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</si>
  <si>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</si>
  <si>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</si>
  <si>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</si>
  <si>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</si>
  <si>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</si>
  <si>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</si>
  <si>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</si>
  <si>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</si>
  <si>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</si>
  <si>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</si>
  <si>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</si>
  <si>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</si>
  <si>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</si>
  <si>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</si>
  <si>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</si>
  <si>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</si>
  <si>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</si>
  <si>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</si>
  <si>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</si>
  <si>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</si>
  <si>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</si>
  <si>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</si>
  <si>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</si>
  <si>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</si>
  <si>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</si>
  <si>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</si>
  <si>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</si>
  <si>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</si>
  <si>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</si>
  <si>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</si>
  <si>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</si>
  <si>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</si>
  <si>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</si>
  <si>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</si>
  <si>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</si>
  <si>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</si>
  <si>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</si>
  <si>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</si>
  <si>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</si>
  <si>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</si>
  <si>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</si>
  <si>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</si>
  <si>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</si>
  <si>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</si>
  <si>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</si>
  <si>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</si>
  <si>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</si>
  <si>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</si>
  <si>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</si>
  <si>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</si>
  <si>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</si>
  <si>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</si>
  <si>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</si>
  <si>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</si>
  <si>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</si>
  <si>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</si>
  <si>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</si>
  <si>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</si>
  <si>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</si>
  <si>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</si>
  <si>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</si>
  <si>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</si>
  <si>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</si>
  <si>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</si>
  <si>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</si>
  <si>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</si>
  <si>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</si>
  <si>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</si>
  <si>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</si>
  <si>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</si>
  <si>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</si>
  <si>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</si>
  <si>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</si>
  <si>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</si>
  <si>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</si>
  <si>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</si>
  <si>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</si>
  <si>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</si>
  <si>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</si>
  <si>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</si>
  <si>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</si>
  <si>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</si>
  <si>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</si>
  <si>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</si>
  <si>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</si>
  <si>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</si>
  <si>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</si>
  <si>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</si>
  <si>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</si>
  <si>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</si>
  <si>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</si>
  <si>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</si>
  <si>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</si>
  <si>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</si>
  <si>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</si>
  <si>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</si>
  <si>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</si>
  <si>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</si>
  <si>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</si>
  <si>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</si>
  <si>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</si>
  <si>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</si>
  <si>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</si>
  <si>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</si>
  <si>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</si>
  <si>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</si>
  <si>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</si>
  <si>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</si>
  <si>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</si>
  <si>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</si>
  <si>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</si>
  <si>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</si>
  <si>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</si>
  <si>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</si>
  <si>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</si>
  <si>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</si>
  <si>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</si>
  <si>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</si>
  <si>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</si>
  <si>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</si>
  <si>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</si>
  <si>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</si>
  <si>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</si>
  <si>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</si>
  <si>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</si>
  <si>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</si>
  <si>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</si>
  <si>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</si>
  <si>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</si>
  <si>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</si>
  <si>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</si>
  <si>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</si>
  <si>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</si>
  <si>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</si>
  <si>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</si>
  <si>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</si>
  <si>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</si>
  <si>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</si>
  <si>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</si>
  <si>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</si>
  <si>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</si>
  <si>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</si>
  <si>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</si>
  <si>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</si>
  <si>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</si>
  <si>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</si>
  <si>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</si>
  <si>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</si>
  <si>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</si>
  <si>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</si>
  <si>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</si>
  <si>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</si>
  <si>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</si>
  <si>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</si>
  <si>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</si>
  <si>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</si>
  <si>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</si>
  <si>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</si>
  <si>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</si>
  <si>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</si>
  <si>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</si>
  <si>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</si>
  <si>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</si>
  <si>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</si>
  <si>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</si>
  <si>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</si>
  <si>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</si>
  <si>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</si>
  <si>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</si>
  <si>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</si>
  <si>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</si>
  <si>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</si>
  <si>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</si>
  <si>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</si>
  <si>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</si>
  <si>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</si>
  <si>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</si>
  <si>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</si>
  <si>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</si>
  <si>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</si>
  <si>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</si>
  <si>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</si>
  <si>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</si>
  <si>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</si>
  <si>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</si>
  <si>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</si>
  <si>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</si>
  <si>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</si>
  <si>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</si>
  <si>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</si>
  <si>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</si>
  <si>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</si>
  <si>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</si>
  <si>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</si>
  <si>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</si>
  <si>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</si>
  <si>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</si>
  <si>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</si>
  <si>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</si>
  <si>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</si>
  <si>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</si>
  <si>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</si>
  <si>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</si>
  <si>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</si>
  <si>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</si>
  <si>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</si>
  <si>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</si>
  <si>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</si>
  <si>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</si>
  <si>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</si>
  <si>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</si>
  <si>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</si>
  <si>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</si>
  <si>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</si>
  <si>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</si>
  <si>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</si>
  <si>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</si>
  <si>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</si>
  <si>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</si>
  <si>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</si>
  <si>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</si>
  <si>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</si>
  <si>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</si>
  <si>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</si>
  <si>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</si>
  <si>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</si>
  <si>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</si>
  <si>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</si>
  <si>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</si>
  <si>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</si>
  <si>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</si>
  <si>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</si>
  <si>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</si>
  <si>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</si>
  <si>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</si>
  <si>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</si>
  <si>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</si>
  <si>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</si>
  <si>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</si>
  <si>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</si>
  <si>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</si>
  <si>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</si>
  <si>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</si>
  <si>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</si>
  <si>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</si>
  <si>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</si>
  <si>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</si>
  <si>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</si>
  <si>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</si>
  <si>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</si>
  <si>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</si>
  <si>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</si>
  <si>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</si>
  <si>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</si>
  <si>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</si>
  <si>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</si>
  <si>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</si>
  <si>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</si>
  <si>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</si>
  <si>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</si>
  <si>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</si>
  <si>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</si>
  <si>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</si>
  <si>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</si>
  <si>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</si>
  <si>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</si>
  <si>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</si>
  <si>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</si>
  <si>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</si>
  <si>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</si>
  <si>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</si>
  <si>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</si>
  <si>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</si>
  <si>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</si>
  <si>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</si>
  <si>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</si>
  <si>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</si>
  <si>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</si>
  <si>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</si>
  <si>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</si>
  <si>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</si>
  <si>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</si>
  <si>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</si>
  <si>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</si>
  <si>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</si>
  <si>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</si>
  <si>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</si>
  <si>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</si>
  <si>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</si>
  <si>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</si>
  <si>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</si>
  <si>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</si>
  <si>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</si>
  <si>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</si>
  <si>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</si>
  <si>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</si>
  <si>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</si>
  <si>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</si>
  <si>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</si>
  <si>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</si>
  <si>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</si>
  <si>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</si>
  <si>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</si>
  <si>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</si>
  <si>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</si>
  <si>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</si>
  <si>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</si>
  <si>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</si>
  <si>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</si>
  <si>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</si>
  <si>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</si>
  <si>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</si>
  <si>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</si>
  <si>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</si>
  <si>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</si>
  <si>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</si>
  <si>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</si>
  <si>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</si>
  <si>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</si>
  <si>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</si>
  <si>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</si>
  <si>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</si>
  <si>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</si>
  <si>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</si>
  <si>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</si>
  <si>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</si>
  <si>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</si>
  <si>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</si>
  <si>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</si>
  <si>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</si>
  <si>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</si>
  <si>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</si>
  <si>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</si>
  <si>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</si>
  <si>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</si>
  <si>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</si>
  <si>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</si>
  <si>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</si>
  <si>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</si>
  <si>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</si>
  <si>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</si>
  <si>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</si>
  <si>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</si>
  <si>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</si>
  <si>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</si>
  <si>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</si>
  <si>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</si>
  <si>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</si>
  <si>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</si>
  <si>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</si>
  <si>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</si>
  <si>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</si>
  <si>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</si>
  <si>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</si>
  <si>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</si>
  <si>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</si>
  <si>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</si>
  <si>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</si>
  <si>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</si>
  <si>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</si>
  <si>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</si>
  <si>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</si>
  <si>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</si>
  <si>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</si>
  <si>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</si>
  <si>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</si>
  <si>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</si>
  <si>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</si>
  <si>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</si>
  <si>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</si>
  <si>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</si>
  <si>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</si>
  <si>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</si>
  <si>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</si>
  <si>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</si>
  <si>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</si>
  <si>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</si>
  <si>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</si>
  <si>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</si>
  <si>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</si>
  <si>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</si>
  <si>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</si>
  <si>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</si>
  <si>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</si>
  <si>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</si>
  <si>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</si>
  <si>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</si>
  <si>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</si>
  <si>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</si>
  <si>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</si>
  <si>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</si>
  <si>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</si>
  <si>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</si>
  <si>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</si>
  <si>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</si>
  <si>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</si>
  <si>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</si>
  <si>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</si>
  <si>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</si>
  <si>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</si>
  <si>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</si>
  <si>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</si>
  <si>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</si>
  <si>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</si>
  <si>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</si>
  <si>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</si>
  <si>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</si>
  <si>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</si>
  <si>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</si>
  <si>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</si>
  <si>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</si>
  <si>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</si>
  <si>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</si>
  <si>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</si>
  <si>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</si>
  <si>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</si>
  <si>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</si>
  <si>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</si>
  <si>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</si>
  <si>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</si>
  <si>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</si>
  <si>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</si>
  <si>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</si>
  <si>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</si>
  <si>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</si>
  <si>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</si>
  <si>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</si>
  <si>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</si>
  <si>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</si>
  <si>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</si>
  <si>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</si>
  <si>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</si>
  <si>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</si>
  <si>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</si>
  <si>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</si>
  <si>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</si>
  <si>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</si>
  <si>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</si>
  <si>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</si>
  <si>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</si>
  <si>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</si>
  <si>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</si>
  <si>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</si>
  <si>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</si>
  <si>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</si>
  <si>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</si>
  <si>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</si>
  <si>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</si>
  <si>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</si>
  <si>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</si>
  <si>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</si>
  <si>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</si>
  <si>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</si>
  <si>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</si>
  <si>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</si>
  <si>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</si>
  <si>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</si>
  <si>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</si>
  <si>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</si>
  <si>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</si>
  <si>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</si>
  <si>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</si>
  <si>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</si>
  <si>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</si>
  <si>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</si>
  <si>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</si>
  <si>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</si>
  <si>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</si>
  <si>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</si>
  <si>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</si>
  <si>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</si>
  <si>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</si>
  <si>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</si>
  <si>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</si>
  <si>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</si>
  <si>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</si>
  <si>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</si>
  <si>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</si>
  <si>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</si>
  <si>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</si>
  <si>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</si>
  <si>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</si>
  <si>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</si>
  <si>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</si>
  <si>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</si>
  <si>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</si>
  <si>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</si>
  <si>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</si>
  <si>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</si>
  <si>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</si>
  <si>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</si>
  <si>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</si>
  <si>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</si>
  <si>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</si>
  <si>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</si>
  <si>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</si>
  <si>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</si>
  <si>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</si>
  <si>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</si>
  <si>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</si>
  <si>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</si>
  <si>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</si>
  <si>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</si>
  <si>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</si>
  <si>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</si>
  <si>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</si>
  <si>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</si>
  <si>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</si>
  <si>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</si>
  <si>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</si>
  <si>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</si>
  <si>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</si>
  <si>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</si>
  <si>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</si>
  <si>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</si>
  <si>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</si>
  <si>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</si>
  <si>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</si>
  <si>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</si>
  <si>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</si>
  <si>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</si>
  <si>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</si>
  <si>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</si>
  <si>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</si>
  <si>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</si>
  <si>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</si>
  <si>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</si>
  <si>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</si>
  <si>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</si>
  <si>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</si>
  <si>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</si>
  <si>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</si>
  <si>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</si>
  <si>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</si>
  <si>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</si>
  <si>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</si>
  <si>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</si>
  <si>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</si>
  <si>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</si>
  <si>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</si>
  <si>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</si>
  <si>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</si>
  <si>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</si>
  <si>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</si>
  <si>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</si>
  <si>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</si>
  <si>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</si>
  <si>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</si>
  <si>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</si>
  <si>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</si>
  <si>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</si>
  <si>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</si>
  <si>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</si>
  <si>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</si>
  <si>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</si>
  <si>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</si>
  <si>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</si>
  <si>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</si>
  <si>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</si>
  <si>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</si>
  <si>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</si>
  <si>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</si>
  <si>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</si>
  <si>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</si>
  <si>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</si>
  <si>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</si>
  <si>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</si>
  <si>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</si>
  <si>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</si>
  <si>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</si>
  <si>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</si>
  <si>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</si>
  <si>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</si>
  <si>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</si>
  <si>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</si>
  <si>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</si>
  <si>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</si>
  <si>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</si>
  <si>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</si>
  <si>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</si>
  <si>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</si>
  <si>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</si>
  <si>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</si>
  <si>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</si>
  <si>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</si>
  <si>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</si>
  <si>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</si>
  <si>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</si>
  <si>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</si>
  <si>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</si>
  <si>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</si>
  <si>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</si>
  <si>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</si>
  <si>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</si>
  <si>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</si>
  <si>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</si>
  <si>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</si>
  <si>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</si>
  <si>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</si>
  <si>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</si>
  <si>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</si>
  <si>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</si>
  <si>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</si>
  <si>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</si>
  <si>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</si>
  <si>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</si>
  <si>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</si>
  <si>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</si>
  <si>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</si>
  <si>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</si>
  <si>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</si>
  <si>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</si>
  <si>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</si>
  <si>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</si>
  <si>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</si>
  <si>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</si>
  <si>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</si>
  <si>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</si>
  <si>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</si>
  <si>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</si>
  <si>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</si>
  <si>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</si>
  <si>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</si>
  <si>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</si>
  <si>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</si>
  <si>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</si>
  <si>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</si>
  <si>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</si>
  <si>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</si>
  <si>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</si>
  <si>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</si>
  <si>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</si>
  <si>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</si>
  <si>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</si>
  <si>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</si>
  <si>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</si>
  <si>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</si>
  <si>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</si>
  <si>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</si>
  <si>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</si>
  <si>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</si>
  <si>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</si>
  <si>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</si>
  <si>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</si>
  <si>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</si>
  <si>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</si>
  <si>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</si>
  <si>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</si>
  <si>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</si>
  <si>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</si>
  <si>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</si>
  <si>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</si>
  <si>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</si>
  <si>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</si>
  <si>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</si>
  <si>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</si>
  <si>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</si>
  <si>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</si>
  <si>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</si>
  <si>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</si>
  <si>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</si>
  <si>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</si>
  <si>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</si>
  <si>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</si>
  <si>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</si>
  <si>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</si>
  <si>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</si>
  <si>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</si>
  <si>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</si>
  <si>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</si>
  <si>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</si>
  <si>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</si>
  <si>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</si>
  <si>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</si>
  <si>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</si>
  <si>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</si>
  <si>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</si>
  <si>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</si>
  <si>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</si>
  <si>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</si>
  <si>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</si>
  <si>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</si>
  <si>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</si>
  <si>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</si>
  <si>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</si>
  <si>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</si>
  <si>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</si>
  <si>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</si>
  <si>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</si>
  <si>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</si>
  <si>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</si>
  <si>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</si>
  <si>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</si>
  <si>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</si>
  <si>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</si>
  <si>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</si>
  <si>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</si>
  <si>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</si>
  <si>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</si>
  <si>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</si>
  <si>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</si>
  <si>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</si>
  <si>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</si>
  <si>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</si>
  <si>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</si>
  <si>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</si>
  <si>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</si>
  <si>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</si>
  <si>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</si>
  <si>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</si>
  <si>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</si>
  <si>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</si>
  <si>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</si>
  <si>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</si>
  <si>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</si>
  <si>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</si>
  <si>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</si>
  <si>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</si>
  <si>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</si>
  <si>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</si>
  <si>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</si>
  <si>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</si>
  <si>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</si>
  <si>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</si>
  <si>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</si>
  <si>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</si>
  <si>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</si>
  <si>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</si>
  <si>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</si>
  <si>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</si>
  <si>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</si>
  <si>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</si>
  <si>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</si>
  <si>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</si>
  <si>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</si>
  <si>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</si>
  <si>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</si>
  <si>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</si>
  <si>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</si>
  <si>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</si>
  <si>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</si>
  <si>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</si>
  <si>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</si>
  <si>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</si>
  <si>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</si>
  <si>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</si>
  <si>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</si>
  <si>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</si>
  <si>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</si>
  <si>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</si>
  <si>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</si>
  <si>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</si>
  <si>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</si>
  <si>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</si>
  <si>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</si>
  <si>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</si>
  <si>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</si>
  <si>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</si>
  <si>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</si>
  <si>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</si>
  <si>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</si>
  <si>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</si>
  <si>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</si>
  <si>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</si>
  <si>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</si>
  <si>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</si>
  <si>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</si>
  <si>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</si>
  <si>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</si>
  <si>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</si>
  <si>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</si>
  <si>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</si>
  <si>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</si>
  <si>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</si>
  <si>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</si>
  <si>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</si>
  <si>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</si>
  <si>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</si>
  <si>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</si>
  <si>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</si>
  <si>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</si>
  <si>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</si>
  <si>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</si>
  <si>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</si>
  <si>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</si>
  <si>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</si>
  <si>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</si>
  <si>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</si>
  <si>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</si>
  <si>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</si>
  <si>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</si>
  <si>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</si>
  <si>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</si>
  <si>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</si>
  <si>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</si>
  <si>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</si>
  <si>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</si>
  <si>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</si>
  <si>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</si>
  <si>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</si>
  <si>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</si>
  <si>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</si>
  <si>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</si>
  <si>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</si>
  <si>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</si>
  <si>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</si>
  <si>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</si>
  <si>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</si>
  <si>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</si>
  <si>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</si>
  <si>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</si>
  <si>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</si>
  <si>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</si>
  <si>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</si>
  <si>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</si>
  <si>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</si>
  <si>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</si>
  <si>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</si>
  <si>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</si>
  <si>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</si>
  <si>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</si>
  <si>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</si>
  <si>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</si>
  <si>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</si>
  <si>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</si>
  <si>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</si>
  <si>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</si>
  <si>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</si>
  <si>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</si>
  <si>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</si>
  <si>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</si>
  <si>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</si>
  <si>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</si>
  <si>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</si>
  <si>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</si>
  <si>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</si>
  <si>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</si>
  <si>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</si>
  <si>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</si>
  <si>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</si>
  <si>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</si>
  <si>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</si>
  <si>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</si>
  <si>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</si>
  <si>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</si>
  <si>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</si>
  <si>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</si>
  <si>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</si>
  <si>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</si>
  <si>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</si>
  <si>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</si>
  <si>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</si>
  <si>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</si>
  <si>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</si>
  <si>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</si>
  <si>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</si>
  <si>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</si>
  <si>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</si>
  <si>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</si>
  <si>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</si>
  <si>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</si>
  <si>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</si>
  <si>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</si>
  <si>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</si>
  <si>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</si>
  <si>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</si>
  <si>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</si>
  <si>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</si>
  <si>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</si>
  <si>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</si>
  <si>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</si>
  <si>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</si>
  <si>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</si>
  <si>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</si>
  <si>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</si>
  <si>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</si>
  <si>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</si>
  <si>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</si>
  <si>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</si>
  <si>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</si>
  <si>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</si>
  <si>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</si>
  <si>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</si>
  <si>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</si>
  <si>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</si>
  <si>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</si>
  <si>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</si>
  <si>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</si>
  <si>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</si>
  <si>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</si>
  <si>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</si>
  <si>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</si>
  <si>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</si>
  <si>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</si>
  <si>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</si>
  <si>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</si>
  <si>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</si>
  <si>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</si>
  <si>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</si>
  <si>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</si>
  <si>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</si>
  <si>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</si>
  <si>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</si>
  <si>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</si>
  <si>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</si>
  <si>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</si>
  <si>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</si>
  <si>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</si>
  <si>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</si>
  <si>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</si>
  <si>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</si>
  <si>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</si>
  <si>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</si>
  <si>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</si>
  <si>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</si>
  <si>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</si>
  <si>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</si>
  <si>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</si>
  <si>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</si>
  <si>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</si>
  <si>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</si>
  <si>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</si>
  <si>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</si>
  <si>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</si>
  <si>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</si>
  <si>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</si>
  <si>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</si>
  <si>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</si>
  <si>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</si>
  <si>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</si>
  <si>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</si>
  <si>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</si>
  <si>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</si>
  <si>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</si>
  <si>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</si>
  <si>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</si>
  <si>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</si>
  <si>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</si>
  <si>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</si>
  <si>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</si>
  <si>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</si>
  <si>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</si>
  <si>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</si>
  <si>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</si>
  <si>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</si>
  <si>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</si>
  <si>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</si>
  <si>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</si>
  <si>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</si>
  <si>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</si>
  <si>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</si>
  <si>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</si>
  <si>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</si>
  <si>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</si>
  <si>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</si>
  <si>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</si>
  <si>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</si>
  <si>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</si>
  <si>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</si>
  <si>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</si>
  <si>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</si>
  <si>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</si>
  <si>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</si>
  <si>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</si>
  <si>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</si>
  <si>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</si>
  <si>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</si>
  <si>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</si>
  <si>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</si>
  <si>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</si>
  <si>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</si>
  <si>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</si>
  <si>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</si>
  <si>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</si>
  <si>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</si>
  <si>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</si>
  <si>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</si>
  <si>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</si>
  <si>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</si>
  <si>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</si>
  <si>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</si>
  <si>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</si>
  <si>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</si>
  <si>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</si>
  <si>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</si>
  <si>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</si>
  <si>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</si>
  <si>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</si>
  <si>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</si>
  <si>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</si>
  <si>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</si>
  <si>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</si>
  <si>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</si>
  <si>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</si>
  <si>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</si>
  <si>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</si>
  <si>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</si>
  <si>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</si>
  <si>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</si>
  <si>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</si>
  <si>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</si>
  <si>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</si>
  <si>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</si>
  <si>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</si>
  <si>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</si>
  <si>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</si>
  <si>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</si>
  <si>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</si>
  <si>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</si>
  <si>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</si>
  <si>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</si>
  <si>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</si>
  <si>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</si>
  <si>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</si>
  <si>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</si>
  <si>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</si>
  <si>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</si>
  <si>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</si>
  <si>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</si>
  <si>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</si>
  <si>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</si>
  <si>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</si>
  <si>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</si>
  <si>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</si>
  <si>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</si>
  <si>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</si>
  <si>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</si>
  <si>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</si>
  <si>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</si>
  <si>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</si>
  <si>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</si>
  <si>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</si>
  <si>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</si>
  <si>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</si>
  <si>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</si>
  <si>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</si>
  <si>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</si>
  <si>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</si>
  <si>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</si>
  <si>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</si>
  <si>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</si>
  <si>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</si>
  <si>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</si>
  <si>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</si>
  <si>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</si>
  <si>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</si>
  <si>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</si>
  <si>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</si>
  <si>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</si>
  <si>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</si>
  <si>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</si>
  <si>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</si>
  <si>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</si>
  <si>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</si>
  <si>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</si>
  <si>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</si>
  <si>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</si>
  <si>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</si>
  <si>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</si>
  <si>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</si>
  <si>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</si>
  <si>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</si>
  <si>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</si>
  <si>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</si>
  <si>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</si>
  <si>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</si>
  <si>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</si>
  <si>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</si>
  <si>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</si>
  <si>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</si>
  <si>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</si>
  <si>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</si>
  <si>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</si>
  <si>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</si>
  <si>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</si>
  <si>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</si>
  <si>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</si>
  <si>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</si>
  <si>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</si>
  <si>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</si>
  <si>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</si>
  <si>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</si>
  <si>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</si>
  <si>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</si>
  <si>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</si>
  <si>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</si>
  <si>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</si>
  <si>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</si>
  <si>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</si>
  <si>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</si>
  <si>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</si>
  <si>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</si>
  <si>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</si>
  <si>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</si>
  <si>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</si>
  <si>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</si>
  <si>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</si>
  <si>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</si>
  <si>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</si>
  <si>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</si>
  <si>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</si>
  <si>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</si>
  <si>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</si>
  <si>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</si>
  <si>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</si>
  <si>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</si>
  <si>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</si>
  <si>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</si>
  <si>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</si>
  <si>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</si>
  <si>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</si>
  <si>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</si>
  <si>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</si>
  <si>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</si>
  <si>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</si>
  <si>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</si>
  <si>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</si>
  <si>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</si>
  <si>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</si>
  <si>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</si>
  <si>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</si>
  <si>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</si>
  <si>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</si>
  <si>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</si>
  <si>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</si>
  <si>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</si>
  <si>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</si>
  <si>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</si>
  <si>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</si>
  <si>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</si>
  <si>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</si>
  <si>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</si>
  <si>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</si>
  <si>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</si>
  <si>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</si>
  <si>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</si>
  <si>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</si>
  <si>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</si>
  <si>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</si>
  <si>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</si>
  <si>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</si>
  <si>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</si>
  <si>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</si>
  <si>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</si>
  <si>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</si>
  <si>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</si>
  <si>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</si>
  <si>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</si>
  <si>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</si>
  <si>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</si>
  <si>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</si>
  <si>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</si>
  <si>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</si>
  <si>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</si>
  <si>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</si>
  <si>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</si>
  <si>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</si>
  <si>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</si>
  <si>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</si>
  <si>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</si>
  <si>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</si>
  <si>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</si>
  <si>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</si>
  <si>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</si>
  <si>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</si>
  <si>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</si>
  <si>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</si>
  <si>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</si>
  <si>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</si>
  <si>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</si>
  <si>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</si>
  <si>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</si>
  <si>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</si>
  <si>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</si>
  <si>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</si>
  <si>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</si>
  <si>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</si>
  <si>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</si>
  <si>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</si>
  <si>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</si>
  <si>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</si>
  <si>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</si>
  <si>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</si>
  <si>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</si>
  <si>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</si>
  <si>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</si>
  <si>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</si>
  <si>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</si>
  <si>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</si>
  <si>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</si>
  <si>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</si>
  <si>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</si>
  <si>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</si>
  <si>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</si>
  <si>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</si>
  <si>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</si>
  <si>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</si>
  <si>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</si>
  <si>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</si>
  <si>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</si>
  <si>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</si>
  <si>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</si>
  <si>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</si>
  <si>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</si>
  <si>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</si>
  <si>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</si>
  <si>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</si>
  <si>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</si>
  <si>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</si>
  <si>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</si>
  <si>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</si>
  <si>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</si>
  <si>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</si>
  <si>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</si>
  <si>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</si>
  <si>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</si>
  <si>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</si>
  <si>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</si>
  <si>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</si>
  <si>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</si>
  <si>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</si>
  <si>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</si>
  <si>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</si>
  <si>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</si>
  <si>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</si>
  <si>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</si>
  <si>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</si>
  <si>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</si>
  <si>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</si>
  <si>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</si>
  <si>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</si>
  <si>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</si>
  <si>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</si>
  <si>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</si>
  <si>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</si>
  <si>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</si>
  <si>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</si>
  <si>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</si>
  <si>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</si>
  <si>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</si>
  <si>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</si>
  <si>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</si>
  <si>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</si>
  <si>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</si>
  <si>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</si>
  <si>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</si>
  <si>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</si>
  <si>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</si>
  <si>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</si>
  <si>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</si>
  <si>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</si>
  <si>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</si>
  <si>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</si>
  <si>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</si>
  <si>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</si>
  <si>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</si>
  <si>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</si>
  <si>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</si>
  <si>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</si>
  <si>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</si>
  <si>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</si>
  <si>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</si>
  <si>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</si>
  <si>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</si>
  <si>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</si>
  <si>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</si>
  <si>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</si>
  <si>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</si>
  <si>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</si>
  <si>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</si>
  <si>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</si>
  <si>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</si>
  <si>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</si>
  <si>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</si>
  <si>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</si>
  <si>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</si>
  <si>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</si>
  <si>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</si>
  <si>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</si>
  <si>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</si>
  <si>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</si>
  <si>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</si>
  <si>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</si>
  <si>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</si>
  <si>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</si>
  <si>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</si>
  <si>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</si>
  <si>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</si>
  <si>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</si>
  <si>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</si>
  <si>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</si>
  <si>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</si>
  <si>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</si>
  <si>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</si>
  <si>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</si>
  <si>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</si>
  <si>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</si>
  <si>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</si>
  <si>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</si>
  <si>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</si>
  <si>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</si>
  <si>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</si>
  <si>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</si>
  <si>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</si>
  <si>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</si>
  <si>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</si>
  <si>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</si>
  <si>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</si>
  <si>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</si>
  <si>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</si>
  <si>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</si>
  <si>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</si>
  <si>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</si>
  <si>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</si>
  <si>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</si>
  <si>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</si>
  <si>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</si>
  <si>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</si>
  <si>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</si>
  <si>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</si>
  <si>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</si>
  <si>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</si>
  <si>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</si>
  <si>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</si>
  <si>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</si>
  <si>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</si>
  <si>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</si>
  <si>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</si>
  <si>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</si>
  <si>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</si>
  <si>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</si>
  <si>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</si>
  <si>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</si>
  <si>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</si>
  <si>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</si>
  <si>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</si>
  <si>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</si>
  <si>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</si>
  <si>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</si>
  <si>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</si>
  <si>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</si>
  <si>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</si>
  <si>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</si>
  <si>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</si>
  <si>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</si>
  <si>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</si>
  <si>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</si>
  <si>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</si>
  <si>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</si>
  <si>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</si>
  <si>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</si>
  <si>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</si>
  <si>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</si>
  <si>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</si>
  <si>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</si>
  <si>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</si>
  <si>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</si>
  <si>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</si>
  <si>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</si>
  <si>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</si>
  <si>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</si>
  <si>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</si>
  <si>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</si>
  <si>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</si>
  <si>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</si>
  <si>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</si>
  <si>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</si>
  <si>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</si>
  <si>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</si>
  <si>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</si>
  <si>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</si>
  <si>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</si>
  <si>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</si>
  <si>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</si>
  <si>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</si>
  <si>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</si>
  <si>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</si>
  <si>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</si>
  <si>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</si>
  <si>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</si>
  <si>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</si>
  <si>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</si>
  <si>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</si>
  <si>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</si>
  <si>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</si>
  <si>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</si>
  <si>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</si>
  <si>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</si>
  <si>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</si>
  <si>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</si>
  <si>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</si>
  <si>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</si>
  <si>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</si>
  <si>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</si>
  <si>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</si>
  <si>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</si>
  <si>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</si>
  <si>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</si>
  <si>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</si>
  <si>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</si>
  <si>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</si>
  <si>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</si>
  <si>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</si>
  <si>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</si>
  <si>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</si>
  <si>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</si>
  <si>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</si>
  <si>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</si>
  <si>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</si>
  <si>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</si>
  <si>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</si>
  <si>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</si>
  <si>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</si>
  <si>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</si>
  <si>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</si>
  <si>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</si>
  <si>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</si>
  <si>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</si>
  <si>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</si>
  <si>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</si>
  <si>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</si>
  <si>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</si>
  <si>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</si>
  <si>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</si>
  <si>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</si>
  <si>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</si>
  <si>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</si>
  <si>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</si>
  <si>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</si>
  <si>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</si>
  <si>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</si>
  <si>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</si>
  <si>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</si>
  <si>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</si>
  <si>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</si>
  <si>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</si>
  <si>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</si>
  <si>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</si>
  <si>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</si>
  <si>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</si>
  <si>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</si>
  <si>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</si>
  <si>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</si>
  <si>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</si>
  <si>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</si>
  <si>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</si>
  <si>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</si>
  <si>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</si>
  <si>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</si>
  <si>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</si>
  <si>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</si>
  <si>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</si>
  <si>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</si>
  <si>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</si>
  <si>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</si>
  <si>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</si>
  <si>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</si>
  <si>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</si>
  <si>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</si>
  <si>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</si>
  <si>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</si>
  <si>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</si>
  <si>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</si>
  <si>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</si>
  <si>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</si>
  <si>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</si>
  <si>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</si>
  <si>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</si>
  <si>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</si>
  <si>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</si>
  <si>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</si>
  <si>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</si>
  <si>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</si>
  <si>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</si>
  <si>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</si>
  <si>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</si>
  <si>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</si>
  <si>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</si>
  <si>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</si>
  <si>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</si>
  <si>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</si>
  <si>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</si>
  <si>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</si>
  <si>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</si>
  <si>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</si>
  <si>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</si>
  <si>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</si>
  <si>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</si>
  <si>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</si>
  <si>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</si>
  <si>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</si>
  <si>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</si>
  <si>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</si>
  <si>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</si>
  <si>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</si>
  <si>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</si>
  <si>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</si>
  <si>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</si>
  <si>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</si>
  <si>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</si>
  <si>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</si>
  <si>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</si>
  <si>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</si>
  <si>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</si>
  <si>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</si>
  <si>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</si>
  <si>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</si>
  <si>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</si>
  <si>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</si>
  <si>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</si>
  <si>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</si>
  <si>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</si>
  <si>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</si>
  <si>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</si>
  <si>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</si>
  <si>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</si>
  <si>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</si>
  <si>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</si>
  <si>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</si>
  <si>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</si>
  <si>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</si>
  <si>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</si>
  <si>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</si>
  <si>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</si>
  <si>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</si>
  <si>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</si>
  <si>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</si>
  <si>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</si>
  <si>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</si>
  <si>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</si>
  <si>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</si>
  <si>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</si>
  <si>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</si>
  <si>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</si>
  <si>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</si>
  <si>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</si>
  <si>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</si>
  <si>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</si>
  <si>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</si>
  <si>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</si>
  <si>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</si>
  <si>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</si>
  <si>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</si>
  <si>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</si>
  <si>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</si>
  <si>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</si>
  <si>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</si>
  <si>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</si>
  <si>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</si>
  <si>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</si>
  <si>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</si>
  <si>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</si>
  <si>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</si>
  <si>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</si>
  <si>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</si>
  <si>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</si>
  <si>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</si>
  <si>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</si>
  <si>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</si>
  <si>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</si>
  <si>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</si>
  <si>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</si>
  <si>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</si>
  <si>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</si>
  <si>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</si>
  <si>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</si>
  <si>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</si>
  <si>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</si>
  <si>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</si>
  <si>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</si>
  <si>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</si>
  <si>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</si>
  <si>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</si>
  <si>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</si>
  <si>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</si>
  <si>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</si>
  <si>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</si>
  <si>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</si>
  <si>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</si>
  <si>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</si>
  <si>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</si>
  <si>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</si>
  <si>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</si>
  <si>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</si>
  <si>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</si>
  <si>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</si>
  <si>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</si>
  <si>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</si>
  <si>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</si>
  <si>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</si>
  <si>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</si>
  <si>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</si>
  <si>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</si>
  <si>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</si>
  <si>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</si>
  <si>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</si>
  <si>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</si>
  <si>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</si>
  <si>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</si>
  <si>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</si>
  <si>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</si>
  <si>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</si>
  <si>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</si>
  <si>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</si>
  <si>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</si>
  <si>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</si>
  <si>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</si>
  <si>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</si>
  <si>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</si>
  <si>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</si>
  <si>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</si>
  <si>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</si>
  <si>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</si>
  <si>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</si>
  <si>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</si>
  <si>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</si>
  <si>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</si>
  <si>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</si>
  <si>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</si>
  <si>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</si>
  <si>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</si>
  <si>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</si>
  <si>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</si>
  <si>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</si>
  <si>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</si>
  <si>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</si>
  <si>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</si>
  <si>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</si>
  <si>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</si>
  <si>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</si>
  <si>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</si>
  <si>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</si>
  <si>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</si>
  <si>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</si>
  <si>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</si>
  <si>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</si>
  <si>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</si>
  <si>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</si>
  <si>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</si>
  <si>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</si>
  <si>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</si>
  <si>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</si>
  <si>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</si>
  <si>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</si>
  <si>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</si>
  <si>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</si>
  <si>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</si>
  <si>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</si>
  <si>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</si>
  <si>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</si>
  <si>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</si>
  <si>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</si>
  <si>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</si>
  <si>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</si>
  <si>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</si>
  <si>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</si>
  <si>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</si>
  <si>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</si>
  <si>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</si>
  <si>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</si>
  <si>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</si>
  <si>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</si>
  <si>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</si>
  <si>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</si>
  <si>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</si>
  <si>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</si>
  <si>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</si>
  <si>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</si>
  <si>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</si>
  <si>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</si>
  <si>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</si>
  <si>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</si>
  <si>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</si>
  <si>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</si>
  <si>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</si>
  <si>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</si>
  <si>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</si>
  <si>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</si>
  <si>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</si>
  <si>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</si>
  <si>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</si>
  <si>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</si>
  <si>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</si>
  <si>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</si>
  <si>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</si>
  <si>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</si>
  <si>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</si>
  <si>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</si>
  <si>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</si>
  <si>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</si>
  <si>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</si>
  <si>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</si>
  <si>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</si>
  <si>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</si>
  <si>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</si>
  <si>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</si>
  <si>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</si>
  <si>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</si>
  <si>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</si>
  <si>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</si>
  <si>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</si>
  <si>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</si>
  <si>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</si>
  <si>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</si>
  <si>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</si>
  <si>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</si>
  <si>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</si>
  <si>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</si>
  <si>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</si>
  <si>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</si>
  <si>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</si>
  <si>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</si>
  <si>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</si>
  <si>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</si>
  <si>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</si>
  <si>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</si>
  <si>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</si>
  <si>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</si>
  <si>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</si>
  <si>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</si>
  <si>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</si>
  <si>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</si>
  <si>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</si>
  <si>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</si>
  <si>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</si>
  <si>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</si>
  <si>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</si>
  <si>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</si>
  <si>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</si>
  <si>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</si>
  <si>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</si>
  <si>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</si>
  <si>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</si>
  <si>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</si>
  <si>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</si>
  <si>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</si>
  <si>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</si>
  <si>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</si>
  <si>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</si>
  <si>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</si>
  <si>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</si>
  <si>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</si>
  <si>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</si>
  <si>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</si>
  <si>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</si>
  <si>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</si>
  <si>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</si>
  <si>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</si>
  <si>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</si>
  <si>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</si>
  <si>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</si>
  <si>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</si>
  <si>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</si>
  <si>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</si>
  <si>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</si>
  <si>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</si>
  <si>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</si>
  <si>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</si>
  <si>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</si>
  <si>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</si>
  <si>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</si>
  <si>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</si>
  <si>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</si>
  <si>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</si>
  <si>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</si>
  <si>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</si>
  <si>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</si>
  <si>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</si>
  <si>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</si>
  <si>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</si>
  <si>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</si>
  <si>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</si>
  <si>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</si>
  <si>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</si>
  <si>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</si>
  <si>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</si>
  <si>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</si>
  <si>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</si>
  <si>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</si>
  <si>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</si>
  <si>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</si>
  <si>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</si>
  <si>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</si>
  <si>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</si>
  <si>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</si>
  <si>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</si>
  <si>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</si>
  <si>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</si>
  <si>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</si>
  <si>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</si>
  <si>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</si>
  <si>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</si>
  <si>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</si>
  <si>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</si>
  <si>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</si>
  <si>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</si>
  <si>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</si>
  <si>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</si>
  <si>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</si>
  <si>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</si>
  <si>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</si>
  <si>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</si>
  <si>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</si>
  <si>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</si>
  <si>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</si>
  <si>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</si>
  <si>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</si>
  <si>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</si>
  <si>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</si>
  <si>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</si>
  <si>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</si>
  <si>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</si>
  <si>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</si>
  <si>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</si>
  <si>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</si>
  <si>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</si>
  <si>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</si>
  <si>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</si>
  <si>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</si>
  <si>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</si>
  <si>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</si>
  <si>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</si>
  <si>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</si>
  <si>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</si>
  <si>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</si>
  <si>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</si>
  <si>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</si>
  <si>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</si>
  <si>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</si>
  <si>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</si>
  <si>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</si>
  <si>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</si>
  <si>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</si>
  <si>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</si>
  <si>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</si>
  <si>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</si>
  <si>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</si>
  <si>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</si>
  <si>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</si>
  <si>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</si>
  <si>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</si>
  <si>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</si>
  <si>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</si>
  <si>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</si>
  <si>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</si>
  <si>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</si>
  <si>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</si>
  <si>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</si>
  <si>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</si>
  <si>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</si>
  <si>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</si>
  <si>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</si>
  <si>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</si>
  <si>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</si>
  <si>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</si>
  <si>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</si>
  <si>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</si>
  <si>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</si>
  <si>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</si>
  <si>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</si>
  <si>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</si>
  <si>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</si>
  <si>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</si>
  <si>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</si>
  <si>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</si>
  <si>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</si>
  <si>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</si>
  <si>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</si>
  <si>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</si>
  <si>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</si>
  <si>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</si>
  <si>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</si>
  <si>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</si>
  <si>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</si>
  <si>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</si>
  <si>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</si>
  <si>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</si>
  <si>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</si>
  <si>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</si>
  <si>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</si>
  <si>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</si>
  <si>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</si>
  <si>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</si>
  <si>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</si>
  <si>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</si>
  <si>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</si>
  <si>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</si>
  <si>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</si>
  <si>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</si>
  <si>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</si>
  <si>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</si>
  <si>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</si>
  <si>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</si>
  <si>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</si>
  <si>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</si>
  <si>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</si>
  <si>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</si>
  <si>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</si>
  <si>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</si>
  <si>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</si>
  <si>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</si>
  <si>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</si>
  <si>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</si>
  <si>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</si>
  <si>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</si>
  <si>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</si>
  <si>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</si>
  <si>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</si>
  <si>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</si>
  <si>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</si>
  <si>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</si>
  <si>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</si>
  <si>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</si>
  <si>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</si>
  <si>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</si>
  <si>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</si>
  <si>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</si>
  <si>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</si>
  <si>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</si>
  <si>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</si>
  <si>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</si>
  <si>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</si>
  <si>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</si>
  <si>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</si>
  <si>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</si>
  <si>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</si>
  <si>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</si>
  <si>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</si>
  <si>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</si>
  <si>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</si>
  <si>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</si>
  <si>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</si>
  <si>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</si>
  <si>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</si>
  <si>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</si>
  <si>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</si>
  <si>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</si>
  <si>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</si>
  <si>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</si>
  <si>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</si>
  <si>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</si>
  <si>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</si>
  <si>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</si>
  <si>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</si>
  <si>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</si>
  <si>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</si>
  <si>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</si>
  <si>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</si>
  <si>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</si>
  <si>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</si>
  <si>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</si>
  <si>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</si>
  <si>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</si>
  <si>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</si>
  <si>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</si>
  <si>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</si>
  <si>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</si>
  <si>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</si>
  <si>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</si>
  <si>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</si>
  <si>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</si>
  <si>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</si>
  <si>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</si>
  <si>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</si>
  <si>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</si>
  <si>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</si>
  <si>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</si>
  <si>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</si>
  <si>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</si>
  <si>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</si>
  <si>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</si>
  <si>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</si>
  <si>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</si>
  <si>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</si>
  <si>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</si>
  <si>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</si>
  <si>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</si>
  <si>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</si>
  <si>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</si>
  <si>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</si>
  <si>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</si>
  <si>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</si>
  <si>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</si>
  <si>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</si>
  <si>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</si>
  <si>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</si>
  <si>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</si>
  <si>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</si>
  <si>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</si>
  <si>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</si>
  <si>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</si>
  <si>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</si>
  <si>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</si>
  <si>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</si>
  <si>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</si>
  <si>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</si>
  <si>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</si>
  <si>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</si>
  <si>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</si>
  <si>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</si>
  <si>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</si>
  <si>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</si>
  <si>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</si>
  <si>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</si>
  <si>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</si>
  <si>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</si>
  <si>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</si>
  <si>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</si>
  <si>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</si>
  <si>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</si>
  <si>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</si>
  <si>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</si>
  <si>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</si>
  <si>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</si>
  <si>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</si>
  <si>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</si>
  <si>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</si>
  <si>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</si>
  <si>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</si>
  <si>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</si>
  <si>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</si>
  <si>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</si>
  <si>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</si>
  <si>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</si>
  <si>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</si>
  <si>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</si>
  <si>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</si>
  <si>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</si>
  <si>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</si>
  <si>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</si>
  <si>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</si>
  <si>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</si>
  <si>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</si>
  <si>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</si>
  <si>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</si>
  <si>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</si>
  <si>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</si>
  <si>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</si>
  <si>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</si>
  <si>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</si>
  <si>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</si>
  <si>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</si>
  <si>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</si>
  <si>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</si>
  <si>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</si>
  <si>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</si>
  <si>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</si>
  <si>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</si>
  <si>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</si>
  <si>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</si>
  <si>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</si>
  <si>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</si>
  <si>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</si>
  <si>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</si>
  <si>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</si>
  <si>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</si>
  <si>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</si>
  <si>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</si>
  <si>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</si>
  <si>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</si>
  <si>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</si>
  <si>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</si>
  <si>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</si>
  <si>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</si>
  <si>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</si>
  <si>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</si>
  <si>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</si>
  <si>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</si>
  <si>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</si>
  <si>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</si>
  <si>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</si>
  <si>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</si>
  <si>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</si>
  <si>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</si>
  <si>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</si>
  <si>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</si>
  <si>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</si>
  <si>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</si>
  <si>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</si>
  <si>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</si>
  <si>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</si>
  <si>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</si>
  <si>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</si>
  <si>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</si>
  <si>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</si>
  <si>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</si>
  <si>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</si>
  <si>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</si>
  <si>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</si>
  <si>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</si>
  <si>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</si>
  <si>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</si>
  <si>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</si>
  <si>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</si>
  <si>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</si>
  <si>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</si>
  <si>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</si>
  <si>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</si>
  <si>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</si>
  <si>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</si>
  <si>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</si>
  <si>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</si>
  <si>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</si>
  <si>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</si>
  <si>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</si>
  <si>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</si>
  <si>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</si>
  <si>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</si>
  <si>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</si>
  <si>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</si>
  <si>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</si>
  <si>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</si>
  <si>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</si>
  <si>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</si>
  <si>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</si>
  <si>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</si>
  <si>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</si>
  <si>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</si>
  <si>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</si>
  <si>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</si>
  <si>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</si>
  <si>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</si>
  <si>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</si>
  <si>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</si>
  <si>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</si>
  <si>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</si>
  <si>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</si>
  <si>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</si>
  <si>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</si>
  <si>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</si>
  <si>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</si>
  <si>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</si>
  <si>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</si>
  <si>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</si>
  <si>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</si>
  <si>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</si>
  <si>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</si>
  <si>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</si>
  <si>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</si>
  <si>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</si>
  <si>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</si>
  <si>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</si>
  <si>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</si>
  <si>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</si>
  <si>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</si>
  <si>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</si>
  <si>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</si>
  <si>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</si>
  <si>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</si>
  <si>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</si>
  <si>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</si>
  <si>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</si>
  <si>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</si>
  <si>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</si>
  <si>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</si>
  <si>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</si>
  <si>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</si>
  <si>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</si>
  <si>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</si>
  <si>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</si>
  <si>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</si>
  <si>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</si>
  <si>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</si>
  <si>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</si>
  <si>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</si>
  <si>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</si>
  <si>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</si>
  <si>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</si>
  <si>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</si>
  <si>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</si>
  <si>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</si>
  <si>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</si>
  <si>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</si>
  <si>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</si>
  <si>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</si>
  <si>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</si>
  <si>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</si>
  <si>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</si>
  <si>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</si>
  <si>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</si>
  <si>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</si>
  <si>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</si>
  <si>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</si>
  <si>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</si>
  <si>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</si>
  <si>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</si>
  <si>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</si>
  <si>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</si>
  <si>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</si>
  <si>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</si>
  <si>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</si>
  <si>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</si>
  <si>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</si>
  <si>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</si>
  <si>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</si>
  <si>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</si>
  <si>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</si>
  <si>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</si>
  <si>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</si>
  <si>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</si>
  <si>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</si>
  <si>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</si>
  <si>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</si>
  <si>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</si>
  <si>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</si>
  <si>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</si>
  <si>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</si>
  <si>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</si>
  <si>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</si>
  <si>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</si>
  <si>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</si>
  <si>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</si>
  <si>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</si>
  <si>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</si>
  <si>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</si>
  <si>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</si>
  <si>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</si>
  <si>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</si>
  <si>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</si>
  <si>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</si>
  <si>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</si>
  <si>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</si>
  <si>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</si>
  <si>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</si>
  <si>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</si>
  <si>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</si>
  <si>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</si>
  <si>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</si>
  <si>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</si>
  <si>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</si>
  <si>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</si>
  <si>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</si>
  <si>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</si>
  <si>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</si>
  <si>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</si>
  <si>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</si>
  <si>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</si>
  <si>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</si>
  <si>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</si>
  <si>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</si>
  <si>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</si>
  <si>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</si>
  <si>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</si>
  <si>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</si>
  <si>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</si>
  <si>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</si>
  <si>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</si>
  <si>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</si>
  <si>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</si>
  <si>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</si>
  <si>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</si>
  <si>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</si>
  <si>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</si>
  <si>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</si>
  <si>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</si>
  <si>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</si>
  <si>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</si>
  <si>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</si>
  <si>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</si>
  <si>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</si>
  <si>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</si>
  <si>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</si>
  <si>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</si>
  <si>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</si>
  <si>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</si>
  <si>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</si>
  <si>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</si>
  <si>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</si>
  <si>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</si>
  <si>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</si>
  <si>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</si>
  <si>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</si>
  <si>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</si>
  <si>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</si>
  <si>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</si>
  <si>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</si>
  <si>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</si>
  <si>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</si>
  <si>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</si>
  <si>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Manifacturer</t>
  </si>
  <si>
    <t>Raw_revenu_per_Hr</t>
  </si>
  <si>
    <t>Raw_maintenance_Cost_MTBF</t>
  </si>
  <si>
    <t>Maintenance_Cost</t>
  </si>
  <si>
    <t>Revenue_per_Hr</t>
  </si>
  <si>
    <t>Maintenance_Standard</t>
  </si>
  <si>
    <t>Maintenance_Benchmark</t>
  </si>
  <si>
    <t>Maintenance_Variance</t>
  </si>
  <si>
    <t>Row Labels</t>
  </si>
  <si>
    <t>Grand Total</t>
  </si>
  <si>
    <t>Sum of Maintenance_Cost</t>
  </si>
  <si>
    <t>Sum of Maintenance_Variance</t>
  </si>
  <si>
    <t>Sum of Revenue_per_Hr</t>
  </si>
  <si>
    <t>Unit_Cost</t>
  </si>
  <si>
    <t>Risk_Category</t>
  </si>
  <si>
    <t>EGM-SL-316</t>
  </si>
  <si>
    <t>EGM-SL-317</t>
  </si>
  <si>
    <t>EGM-SL-318</t>
  </si>
  <si>
    <t>EGM-SL-319</t>
  </si>
  <si>
    <t>EGM-SL-320</t>
  </si>
  <si>
    <t>EGM-SL-321</t>
  </si>
  <si>
    <t>EGM-SL-322</t>
  </si>
  <si>
    <t>EGM-SL-323</t>
  </si>
  <si>
    <t>EGM-SL-324</t>
  </si>
  <si>
    <t>EGM-SL-325</t>
  </si>
  <si>
    <t>EGM-SL-326</t>
  </si>
  <si>
    <t>EGM-SL-327</t>
  </si>
  <si>
    <t>EGM-SL-328</t>
  </si>
  <si>
    <t>EGM-SL-329</t>
  </si>
  <si>
    <t>EGM-SL-330</t>
  </si>
  <si>
    <t>EGM-SL-331</t>
  </si>
  <si>
    <t>EGM-SL-332</t>
  </si>
  <si>
    <t>EGM-SL-333</t>
  </si>
  <si>
    <t>EGM-SL-334</t>
  </si>
  <si>
    <t>EGM-SL-335</t>
  </si>
  <si>
    <t>EGM-SL-336</t>
  </si>
  <si>
    <t>EGM-SL-337</t>
  </si>
  <si>
    <t>EGM-SL-338</t>
  </si>
  <si>
    <t>EGM-SL-339</t>
  </si>
  <si>
    <t>EGM-SL-340</t>
  </si>
  <si>
    <t>EGM-SL-341</t>
  </si>
  <si>
    <t>EGM-SL-342</t>
  </si>
  <si>
    <t>EGM-SL-343</t>
  </si>
  <si>
    <t>EGM-SL-344</t>
  </si>
  <si>
    <t>EGM-SL-345</t>
  </si>
  <si>
    <t>EGM-SL-346</t>
  </si>
  <si>
    <t>EGM-SL-347</t>
  </si>
  <si>
    <t>EGM-SL-348</t>
  </si>
  <si>
    <t>EGM-SL-349</t>
  </si>
  <si>
    <t>EGM-SL-350</t>
  </si>
  <si>
    <t>EGM-SL-351</t>
  </si>
  <si>
    <t>EGM-SL-352</t>
  </si>
  <si>
    <t>EGM-SL-353</t>
  </si>
  <si>
    <t>EGM-SL-354</t>
  </si>
  <si>
    <t>EGM-SL-355</t>
  </si>
  <si>
    <t>EGM-SL-356</t>
  </si>
  <si>
    <t>EGM-SL-357</t>
  </si>
  <si>
    <t>EGM-SL-358</t>
  </si>
  <si>
    <t>EGM-SL-359</t>
  </si>
  <si>
    <t>EGM-SL-360</t>
  </si>
  <si>
    <t>EGM-SL-361</t>
  </si>
  <si>
    <t>EGM-SL-362</t>
  </si>
  <si>
    <t>EGM-SL-363</t>
  </si>
  <si>
    <t>EGM-SL-364</t>
  </si>
  <si>
    <t>EGM-SL-365</t>
  </si>
  <si>
    <t>EGM-SL-366</t>
  </si>
  <si>
    <t>EGM-SL-367</t>
  </si>
  <si>
    <t>EGM-SL-368</t>
  </si>
  <si>
    <t>EGM-SL-369</t>
  </si>
  <si>
    <t>EGM-SL-370</t>
  </si>
  <si>
    <t>EGM-SL-371</t>
  </si>
  <si>
    <t>EGM-SL-372</t>
  </si>
  <si>
    <t>EGM-SL-373</t>
  </si>
  <si>
    <t>EGM-SL-374</t>
  </si>
  <si>
    <t>EGM-SL-375</t>
  </si>
  <si>
    <t>EGM-SL-376</t>
  </si>
  <si>
    <t>EGM-SL-377</t>
  </si>
  <si>
    <t>EGM-SL-378</t>
  </si>
  <si>
    <t>EGM-SL-379</t>
  </si>
  <si>
    <t>EGM-SL-380</t>
  </si>
  <si>
    <t>EGM-SL-381</t>
  </si>
  <si>
    <t>EGM-SL-382</t>
  </si>
  <si>
    <t>EGM-SL-383</t>
  </si>
  <si>
    <t>EGM-SL-384</t>
  </si>
  <si>
    <t>EGM-SL-385</t>
  </si>
  <si>
    <t>EGM-SL-386</t>
  </si>
  <si>
    <t>EGM-SL-387</t>
  </si>
  <si>
    <t>EGM-SL-388</t>
  </si>
  <si>
    <t>EGM-SL-389</t>
  </si>
  <si>
    <t>EGM-SL-390</t>
  </si>
  <si>
    <t>EGM-SL-391</t>
  </si>
  <si>
    <t>EGM-SL-392</t>
  </si>
  <si>
    <t>EGM-SL-393</t>
  </si>
  <si>
    <t>EGM-SL-394</t>
  </si>
  <si>
    <t>EGM-SL-395</t>
  </si>
  <si>
    <t>EGM-SL-396</t>
  </si>
  <si>
    <t>EGM-SL-397</t>
  </si>
  <si>
    <t>EGM-SL-398</t>
  </si>
  <si>
    <t>EGM-SL-399</t>
  </si>
  <si>
    <t>EGM-SL-400</t>
  </si>
  <si>
    <t>EGM-SL-401</t>
  </si>
  <si>
    <t>EGM-SL-402</t>
  </si>
  <si>
    <t>EGM-SL-403</t>
  </si>
  <si>
    <t>EGM-SL-404</t>
  </si>
  <si>
    <t>EGM-SL-405</t>
  </si>
  <si>
    <t>EGM-SL-406</t>
  </si>
  <si>
    <t>EGM-SL-407</t>
  </si>
  <si>
    <t>EGM-SL-408</t>
  </si>
  <si>
    <t>EGM-SL-409</t>
  </si>
  <si>
    <t>EGM-SL-410</t>
  </si>
  <si>
    <t>EGM-SL-411</t>
  </si>
  <si>
    <t>EGM-SL-412</t>
  </si>
  <si>
    <t>EGM-SL-413</t>
  </si>
  <si>
    <t>EGM-SL-414</t>
  </si>
  <si>
    <t>EGM-SL-415</t>
  </si>
  <si>
    <t>EGM-SL-416</t>
  </si>
  <si>
    <t>EGM-SL-417</t>
  </si>
  <si>
    <t>EGM-SL-418</t>
  </si>
  <si>
    <t>EGM-SL-419</t>
  </si>
  <si>
    <t>EGM-SL-420</t>
  </si>
  <si>
    <t>EGM-SL-421</t>
  </si>
  <si>
    <t>EGM-SL-422</t>
  </si>
  <si>
    <t>EGM-SL-423</t>
  </si>
  <si>
    <t>EGM-SL-424</t>
  </si>
  <si>
    <t>EGM-SL-425</t>
  </si>
  <si>
    <t>EGM-SL-426</t>
  </si>
  <si>
    <t>EGM-SL-427</t>
  </si>
  <si>
    <t>EGM-SL-428</t>
  </si>
  <si>
    <t>EGM-SL-429</t>
  </si>
  <si>
    <t>EGM-SL-430</t>
  </si>
  <si>
    <t>EGM-SL-431</t>
  </si>
  <si>
    <t>EGM-SL-432</t>
  </si>
  <si>
    <t>EGM-SL-433</t>
  </si>
  <si>
    <t>EGM-SL-434</t>
  </si>
  <si>
    <t>EGM-SL-435</t>
  </si>
  <si>
    <t>EGM-SL-436</t>
  </si>
  <si>
    <t>EGM-SL-437</t>
  </si>
  <si>
    <t>EGM-SL-438</t>
  </si>
  <si>
    <t>EGM-SL-439</t>
  </si>
  <si>
    <t>EGM-SL-440</t>
  </si>
  <si>
    <t>EGM-SL-441</t>
  </si>
  <si>
    <t>EGM-SL-442</t>
  </si>
  <si>
    <t>EGM-SL-443</t>
  </si>
  <si>
    <t>EGM-SL-444</t>
  </si>
  <si>
    <t>EGM-SL-445</t>
  </si>
  <si>
    <t>EGM-SL-446</t>
  </si>
  <si>
    <t>EGM-SL-447</t>
  </si>
  <si>
    <t>EGM-SL-448</t>
  </si>
  <si>
    <t>EGM-SL-449</t>
  </si>
  <si>
    <t>EGM-SL-450</t>
  </si>
  <si>
    <t>EGM-SL-451</t>
  </si>
  <si>
    <t>EGM-SL-452</t>
  </si>
  <si>
    <t>EGM-SL-453</t>
  </si>
  <si>
    <t>EGM-SL-454</t>
  </si>
  <si>
    <t>EGM-SL-455</t>
  </si>
  <si>
    <t>EGM-SL-456</t>
  </si>
  <si>
    <t>EGM-SL-457</t>
  </si>
  <si>
    <t>EGM-SL-458</t>
  </si>
  <si>
    <t>EGM-SL-459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</si>
</sst>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64" formatCode="[$-F400]h:mm:ss\ AM/PM"/>
    <numFmt numFmtId="165" formatCode="&quot;$&quot;#,##0.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2"/>
      <color theme="1"/>
      <name val="Aptos"/>
      <family val="2"/>
    </font>
    <font>
      <b/>
      <sz val="11"/>
      <color theme="0"/>
      <name val="Aptos Narrow"/>
      <family val="2"/>
      <scheme val="minor"/>
    </font>
  </fonts>
  <fills count="4">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s>
  <borders count="12">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theme="1"/>
      </left>
      <right style="thin">
        <color auto="1"/>
      </right>
      <top style="thin">
        <color theme="1"/>
      </top>
      <bottom style="thin">
        <color auto="1"/>
      </bottom>
      <diagonal/>
    </border>
    <border>
      <left style="thin">
        <color theme="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0" fillId="0" borderId="4" xfId="0" applyBorder="1"/>
    <xf numFmtId="0" fontId="0" fillId="0" borderId="4" xfId="0" applyBorder="1" applyAlignment="1">
      <alignment horizontal="center"/>
    </xf>
    <xf numFmtId="1" fontId="0" fillId="0" borderId="4" xfId="0" applyNumberFormat="1" applyBorder="1" applyAlignment="1">
      <alignment horizontal="center"/>
    </xf>
    <xf numFmtId="14" fontId="0" fillId="0" borderId="3" xfId="0" applyNumberFormat="1" applyBorder="1" applyAlignment="1">
      <alignment horizontal="center"/>
    </xf>
    <xf numFmtId="0" fontId="0" fillId="0" borderId="3" xfId="0" applyBorder="1" applyAlignment="1">
      <alignment horizontal="center" readingOrder="1"/>
    </xf>
    <xf numFmtId="165" fontId="0" fillId="0" borderId="4" xfId="0" applyNumberFormat="1" applyBorder="1" applyAlignment="1">
      <alignment horizontal="center"/>
    </xf>
    <xf numFmtId="0" fontId="0" fillId="0" borderId="0" xfId="0" applyAlignment="1">
      <alignment horizontal="center"/>
    </xf>
    <xf numFmtId="0" fontId="0" fillId="0" borderId="0" xfId="0" applyAlignment="1">
      <alignment horizontal="left"/>
    </xf>
    <xf numFmtId="0" fontId="2" fillId="0" borderId="0" xfId="0" applyFont="1"/>
    <xf numFmtId="0" fontId="2" fillId="0" borderId="0" xfId="0" applyFont="1" applyAlignment="1">
      <alignment horizontal="left"/>
    </xf>
    <xf numFmtId="164" fontId="2" fillId="0" borderId="1" xfId="0" applyNumberFormat="1" applyFont="1" applyBorder="1" applyAlignment="1">
      <alignment horizontal="center" readingOrder="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xf numFmtId="0" fontId="2" fillId="0" borderId="0" xfId="0" applyFont="1" applyAlignment="1">
      <alignment horizontal="center"/>
    </xf>
    <xf numFmtId="0" fontId="2" fillId="0" borderId="5" xfId="0" applyFont="1" applyBorder="1" applyAlignment="1">
      <alignment horizontal="center"/>
    </xf>
    <xf numFmtId="0" fontId="0" fillId="0" borderId="6" xfId="0" applyBorder="1" applyAlignment="1">
      <alignment horizontal="center"/>
    </xf>
    <xf numFmtId="14" fontId="0" fillId="0" borderId="7"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6" fontId="2" fillId="0" borderId="0" xfId="0" applyNumberFormat="1" applyFont="1" applyAlignment="1">
      <alignment horizontal="left" wrapText="1"/>
    </xf>
    <xf numFmtId="0" fontId="2" fillId="0" borderId="1" xfId="0" applyFont="1" applyBorder="1" applyAlignment="1">
      <alignment horizontal="left"/>
    </xf>
    <xf numFmtId="0" fontId="2" fillId="0" borderId="1" xfId="0" applyFont="1" applyBorder="1"/>
    <xf numFmtId="0" fontId="4" fillId="0" borderId="0" xfId="0" applyFont="1" applyAlignment="1">
      <alignment vertical="center"/>
    </xf>
    <xf numFmtId="165" fontId="2" fillId="0" borderId="2" xfId="0" applyNumberFormat="1" applyFont="1" applyBorder="1"/>
    <xf numFmtId="0" fontId="0" fillId="0" borderId="0" xfId="0" pivotButton="1"/>
    <xf numFmtId="165" fontId="0" fillId="0" borderId="0" xfId="0" applyNumberFormat="1"/>
    <xf numFmtId="164" fontId="5" fillId="2" borderId="10" xfId="0" applyNumberFormat="1" applyFont="1" applyFill="1" applyBorder="1" applyAlignment="1">
      <alignment horizontal="center" readingOrder="1"/>
    </xf>
    <xf numFmtId="14" fontId="0" fillId="3" borderId="11" xfId="0" applyNumberFormat="1" applyFill="1" applyBorder="1" applyAlignment="1">
      <alignment horizontal="center"/>
    </xf>
    <xf numFmtId="14" fontId="0" fillId="0" borderId="11" xfId="0" applyNumberFormat="1" applyBorder="1" applyAlignment="1">
      <alignment horizontal="center"/>
    </xf>
    <xf numFmtId="2" fontId="2" fillId="0" borderId="0" xfId="0" applyNumberFormat="1" applyFont="1" applyAlignment="1">
      <alignment horizontal="left"/>
    </xf>
    <xf numFmtId="2" fontId="0" fillId="0" borderId="0" xfId="0" applyNumberFormat="1" applyAlignment="1">
      <alignment horizontal="left"/>
    </xf>
    <xf numFmtId="2" fontId="0" fillId="0" borderId="4" xfId="0" applyNumberFormat="1" applyBorder="1" applyAlignment="1">
      <alignment horizontal="center"/>
    </xf>
    <xf numFmtId="2" fontId="0" fillId="0" borderId="8" xfId="0" applyNumberFormat="1" applyBorder="1" applyAlignment="1">
      <alignment horizontal="center"/>
    </xf>
    <xf numFmtId="2" fontId="2" fillId="0" borderId="2" xfId="0" applyNumberFormat="1" applyFont="1" applyBorder="1" applyAlignment="1">
      <alignment horizontal="center"/>
    </xf>
    <xf numFmtId="2" fontId="2" fillId="0" borderId="2" xfId="0" applyNumberFormat="1" applyFont="1" applyBorder="1"/>
    <xf numFmtId="2" fontId="0" fillId="0" borderId="4" xfId="1" applyNumberFormat="1" applyFont="1" applyBorder="1" applyAlignment="1">
      <alignment horizontal="center"/>
    </xf>
    <xf numFmtId="2" fontId="2" fillId="0" borderId="1" xfId="0" applyNumberFormat="1" applyFont="1" applyBorder="1"/>
    <xf numFmtId="2" fontId="0" fillId="0" borderId="4" xfId="0" applyNumberFormat="1" applyBorder="1"/>
    <xf numFmtId="2" fontId="0" fillId="0" borderId="8" xfId="1" applyNumberFormat="1" applyFont="1" applyBorder="1" applyAlignment="1">
      <alignment horizontal="center"/>
    </xf>
  </cellXfs>
  <cellStyles count="2">
    <cellStyle name="Normal" xfId="0" builtinId="0"/>
    <cellStyle name="Per cent" xfId="1" builtinId="5"/>
  </cellStyles>
  <dxfs count="16427">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FFFFFF"/>
      </font>
      <fill>
        <patternFill patternType="solid">
          <fgColor indexed="64"/>
          <bgColor rgb="FF9C0006"/>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border outline="0">
        <left style="thin">
          <color auto="1"/>
        </left>
      </border>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numFmt numFmtId="1" formatCode="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ptos Narrow"/>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yyyy/mm/dd"/>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right style="thin">
          <color auto="1"/>
        </right>
        <bottom style="thin">
          <color auto="1"/>
        </bottom>
      </border>
    </dxf>
    <dxf>
      <alignment horizontal="center" vertical="bottom" textRotation="0" wrapText="0" indent="0" justifyLastLine="0" shrinkToFit="0" readingOrder="0"/>
    </dxf>
    <dxf>
      <border outline="0">
        <bottom style="thin">
          <color auto="1"/>
        </bottom>
      </border>
    </dxf>
  </dxfs>
  <tableStyles count="0" defaultTableStyle="TableStyleMedium2" defaultPivotStyle="PivotStyleLight16"/>
  <colors>
    <mruColors>
      <color rgb="FFA619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[Rama_Truth2.csv.xlsx]Financial Variance Detection Mo!PivotTable1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'Financial Variance Detection Mo'!$B$3</c:f>
              <c:strCache>
                <c:ptCount val="1"/>
                <c:pt idx="0">
                  <c:v>Sum of Revenue_per_Hr</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EAB-4836-9520-2DB467D3DD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EAB-4836-9520-2DB467D3DDC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EAB-4836-9520-2DB467D3DD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EAB-4836-9520-2DB467D3DDC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EAB-4836-9520-2DB467D3DD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EAB-4836-9520-2DB467D3DDC1}"/>
              </c:ext>
            </c:extLst>
          </c:dPt>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Mo'!$B$4:$B$10</c:f>
              <c:numCache>
                <c:formatCode>"$"#,##0.00</c:formatCode>
                <c:ptCount val="6"/>
                <c:pt idx="0">
                  <c:v>46496.830146145432</c:v>
                </c:pt>
                <c:pt idx="1">
                  <c:v>6328.3794409937909</c:v>
                </c:pt>
                <c:pt idx="2">
                  <c:v>5971.6662148337609</c:v>
                </c:pt>
                <c:pt idx="3">
                  <c:v>48947.414709536002</c:v>
                </c:pt>
                <c:pt idx="4">
                  <c:v>202869.20881987576</c:v>
                </c:pt>
                <c:pt idx="5">
                  <c:v>16609.834786262338</c:v>
                </c:pt>
              </c:numCache>
            </c:numRef>
          </c:val>
          <c:extLst>
            <c:ext xmlns:c16="http://schemas.microsoft.com/office/drawing/2014/chart" uri="{C3380CC4-5D6E-409C-BE32-E72D297353CC}">
              <c16:uniqueId val="{00000000-C651-4D82-A896-B766F9204066}"/>
            </c:ext>
          </c:extLst>
        </c:ser>
        <c:ser>
          <c:idx val="1"/>
          <c:order val="1"/>
          <c:tx>
            <c:strRef>
              <c:f>'Financial Variance Detection Mo'!$C$3</c:f>
              <c:strCache>
                <c:ptCount val="1"/>
                <c:pt idx="0">
                  <c:v>Sum of Maintenance_Cost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FEAB-4836-9520-2DB467D3DD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FEAB-4836-9520-2DB467D3DDC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FEAB-4836-9520-2DB467D3DD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FEAB-4836-9520-2DB467D3DDC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FEAB-4836-9520-2DB467D3DD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FEAB-4836-9520-2DB467D3DDC1}"/>
              </c:ext>
            </c:extLst>
          </c:dPt>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Mo'!$C$4:$C$10</c:f>
              <c:numCache>
                <c:formatCode>"$"#,##0.00</c:formatCode>
                <c:ptCount val="6"/>
                <c:pt idx="0">
                  <c:v>53360.422710997424</c:v>
                </c:pt>
                <c:pt idx="1">
                  <c:v>7339.6147826086899</c:v>
                </c:pt>
                <c:pt idx="2">
                  <c:v>7131.0185677749287</c:v>
                </c:pt>
                <c:pt idx="3">
                  <c:v>55904.083861892534</c:v>
                </c:pt>
                <c:pt idx="4">
                  <c:v>233061.42652173899</c:v>
                </c:pt>
                <c:pt idx="5">
                  <c:v>19289.499437340139</c:v>
                </c:pt>
              </c:numCache>
            </c:numRef>
          </c:val>
          <c:extLst>
            <c:ext xmlns:c16="http://schemas.microsoft.com/office/drawing/2014/chart" uri="{C3380CC4-5D6E-409C-BE32-E72D297353CC}">
              <c16:uniqueId val="{00000005-C651-4D82-A896-B766F9204066}"/>
            </c:ext>
          </c:extLst>
        </c:ser>
        <c:ser>
          <c:idx val="2"/>
          <c:order val="2"/>
          <c:tx>
            <c:strRef>
              <c:f>'Financial Variance Detection Mo'!$D$3</c:f>
              <c:strCache>
                <c:ptCount val="1"/>
                <c:pt idx="0">
                  <c:v>Sum of Maintenance_Variance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FEAB-4836-9520-2DB467D3DD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FEAB-4836-9520-2DB467D3DDC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FEAB-4836-9520-2DB467D3DD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F-FEAB-4836-9520-2DB467D3DDC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1-FEAB-4836-9520-2DB467D3DD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3-FEAB-4836-9520-2DB467D3DDC1}"/>
              </c:ext>
            </c:extLst>
          </c:dPt>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Mo'!$D$4:$D$10</c:f>
              <c:numCache>
                <c:formatCode>"$"#,##0.00</c:formatCode>
                <c:ptCount val="6"/>
                <c:pt idx="0">
                  <c:v>-50250.087621483319</c:v>
                </c:pt>
                <c:pt idx="1">
                  <c:v>-6719.229641943728</c:v>
                </c:pt>
                <c:pt idx="2">
                  <c:v>-6677.7334271099671</c:v>
                </c:pt>
                <c:pt idx="3">
                  <c:v>-56295.522455242921</c:v>
                </c:pt>
                <c:pt idx="4">
                  <c:v>-225776.67519181571</c:v>
                </c:pt>
                <c:pt idx="5">
                  <c:v>-14686.817544757019</c:v>
                </c:pt>
              </c:numCache>
            </c:numRef>
          </c:val>
          <c:extLst>
            <c:ext xmlns:c16="http://schemas.microsoft.com/office/drawing/2014/chart" uri="{C3380CC4-5D6E-409C-BE32-E72D297353CC}">
              <c16:uniqueId val="{00000006-C651-4D82-A896-B766F920406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[Rama_Truth2.csv.xlsx]Financial Variance Detection Mo!PivotTable1</c:name>
    <c:fmtId val="1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'Financial Variance Detection Mo'!$B$3</c:f>
              <c:strCache>
                <c:ptCount val="1"/>
                <c:pt idx="0">
                  <c:v>Sum of Revenue_per_Hr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Mo'!$B$4:$B$10</c:f>
              <c:numCache>
                <c:formatCode>"$"#,##0.00</c:formatCode>
                <c:ptCount val="6"/>
                <c:pt idx="0">
                  <c:v>46496.830146145432</c:v>
                </c:pt>
                <c:pt idx="1">
                  <c:v>6328.3794409937909</c:v>
                </c:pt>
                <c:pt idx="2">
                  <c:v>5971.6662148337609</c:v>
                </c:pt>
                <c:pt idx="3">
                  <c:v>48947.414709536002</c:v>
                </c:pt>
                <c:pt idx="4">
                  <c:v>202869.20881987576</c:v>
                </c:pt>
                <c:pt idx="5">
                  <c:v>16609.834786262338</c:v>
                </c:pt>
              </c:numCache>
            </c:numRef>
          </c:val>
          <c:extLst>
            <c:ext xmlns:c16="http://schemas.microsoft.com/office/drawing/2014/chart" uri="{C3380CC4-5D6E-409C-BE32-E72D297353CC}">
              <c16:uniqueId val="{00000000-A372-4FFA-A11D-6EF139E32F2D}"/>
            </c:ext>
          </c:extLst>
        </c:ser>
        <c:ser>
          <c:idx val="1"/>
          <c:order val="1"/>
          <c:tx>
            <c:strRef>
              <c:f>'Financial Variance Detection Mo'!$C$3</c:f>
              <c:strCache>
                <c:ptCount val="1"/>
                <c:pt idx="0">
                  <c:v>Sum of Maintenance_Cost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Mo'!$C$4:$C$10</c:f>
              <c:numCache>
                <c:formatCode>"$"#,##0.00</c:formatCode>
                <c:ptCount val="6"/>
                <c:pt idx="0">
                  <c:v>53360.422710997424</c:v>
                </c:pt>
                <c:pt idx="1">
                  <c:v>7339.6147826086899</c:v>
                </c:pt>
                <c:pt idx="2">
                  <c:v>7131.0185677749287</c:v>
                </c:pt>
                <c:pt idx="3">
                  <c:v>55904.083861892534</c:v>
                </c:pt>
                <c:pt idx="4">
                  <c:v>233061.42652173899</c:v>
                </c:pt>
                <c:pt idx="5">
                  <c:v>19289.499437340139</c:v>
                </c:pt>
              </c:numCache>
            </c:numRef>
          </c:val>
          <c:extLst>
            <c:ext xmlns:c16="http://schemas.microsoft.com/office/drawing/2014/chart" uri="{C3380CC4-5D6E-409C-BE32-E72D297353CC}">
              <c16:uniqueId val="{00000003-A372-4FFA-A11D-6EF139E32F2D}"/>
            </c:ext>
          </c:extLst>
        </c:ser>
        <c:dLbls>
          <c:showLegendKey val="0"/>
          <c:showVal val="0"/>
          <c:showCatName val="0"/>
          <c:showSerName val="0"/>
          <c:showPercent val="0"/>
          <c:showBubbleSize val="0"/>
        </c:dLbls>
        <c:gapWidth val="182"/>
        <c:axId val="720085887"/>
        <c:axId val="720083967"/>
      </c:barChart>
      <c:lineChart>
        <c:grouping val="standard"/>
        <c:varyColors val="0"/>
        <c:ser>
          <c:idx val="2"/>
          <c:order val="2"/>
          <c:tx>
            <c:strRef>
              <c:f>'Financial Variance Detection Mo'!$D$3</c:f>
              <c:strCache>
                <c:ptCount val="1"/>
                <c:pt idx="0">
                  <c:v>Sum of Maintenance_Variance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'Financial Variance Detection Mo'!$A$4:$A$10</c:f>
              <c:strCache>
                <c:ptCount val="6"/>
                <c:pt idx="0">
                  <c:v>Charitable Gaming</c:v>
                </c:pt>
                <c:pt idx="1">
                  <c:v>Entertainment</c:v>
                </c:pt>
                <c:pt idx="2">
                  <c:v>F&amp;B / Kitchen</c:v>
                </c:pt>
                <c:pt idx="3">
                  <c:v>Gaming - Bingo</c:v>
                </c:pt>
                <c:pt idx="4">
                  <c:v>Gaming - Electronic</c:v>
                </c:pt>
                <c:pt idx="5">
                  <c:v>Guest &amp; Security</c:v>
                </c:pt>
              </c:strCache>
            </c:strRef>
          </c:cat>
          <c:val>
            <c:numRef>
              <c:f>'Financial Variance Detection Mo'!$D$4:$D$10</c:f>
              <c:numCache>
                <c:formatCode>"$"#,##0.00</c:formatCode>
                <c:ptCount val="6"/>
                <c:pt idx="0">
                  <c:v>-50250.087621483319</c:v>
                </c:pt>
                <c:pt idx="1">
                  <c:v>-6719.229641943728</c:v>
                </c:pt>
                <c:pt idx="2">
                  <c:v>-6677.7334271099671</c:v>
                </c:pt>
                <c:pt idx="3">
                  <c:v>-56295.522455242921</c:v>
                </c:pt>
                <c:pt idx="4">
                  <c:v>-225776.67519181571</c:v>
                </c:pt>
                <c:pt idx="5">
                  <c:v>-14686.817544757019</c:v>
                </c:pt>
              </c:numCache>
            </c:numRef>
          </c:val>
          <c:smooth val="0"/>
          <c:extLst>
            <c:ext xmlns:c16="http://schemas.microsoft.com/office/drawing/2014/chart" uri="{C3380CC4-5D6E-409C-BE32-E72D297353CC}">
              <c16:uniqueId val="{00000004-A372-4FFA-A11D-6EF139E32F2D}"/>
            </c:ext>
          </c:extLst>
        </c:ser>
        <c:dLbls>
          <c:showLegendKey val="0"/>
          <c:showVal val="0"/>
          <c:showCatName val="0"/>
          <c:showSerName val="0"/>
          <c:showPercent val="0"/>
          <c:showBubbleSize val="0"/>
        </c:dLbls>
        <c:marker val="1"/>
        <c:smooth val="0"/>
        <c:axId val="720085887"/>
        <c:axId val="720083967"/>
      </c:lineChart>
      <c:catAx>
        <c:axId val="720085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083967"/>
        <c:crosses val="autoZero"/>
        <c:auto val="1"/>
        <c:lblAlgn val="ctr"/>
        <c:lblOffset val="100"/>
        <c:noMultiLvlLbl val="0"/>
      </c:catAx>
      <c:valAx>
        <c:axId val="720083967"/>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08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402980</xdr:colOff>
      <xdr:row>19</xdr:row>
      <xdr:rowOff>73269</xdr:rowOff>
    </xdr:from>
    <xdr:to>
      <xdr:col>14</xdr:col>
      <xdr:colOff>500670</xdr:colOff>
      <xdr:row>65</xdr:row>
      <xdr:rowOff>0</xdr:rowOff>
    </xdr:to>
    <xdr:graphicFrame macro="">
      <xdr:nvGraphicFramePr>
        <xdr:cNvPr id="2" name="Chart 1">
          <a:extLst>
            <a:ext uri="{FF2B5EF4-FFF2-40B4-BE49-F238E27FC236}">
              <a16:creationId xmlns:a16="http://schemas.microsoft.com/office/drawing/2014/main" id="{4C0945E2-21FD-9FCB-FD99-2DCA0C5FF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39236</xdr:colOff>
      <xdr:row>1</xdr:row>
      <xdr:rowOff>146570</xdr:rowOff>
    </xdr:from>
    <xdr:to>
      <xdr:col>13</xdr:col>
      <xdr:colOff>574342</xdr:colOff>
      <xdr:row>16</xdr:row>
      <xdr:rowOff>76559</xdr:rowOff>
    </xdr:to>
    <mc:AlternateContent xmlns:mc="http://schemas.openxmlformats.org/markup-compatibility/2006" xmlns:a14="http://schemas.microsoft.com/office/drawing/2010/main">
      <mc:Choice Requires="a14">
        <xdr:graphicFrame macro="">
          <xdr:nvGraphicFramePr>
            <xdr:cNvPr id="7" name="Department ">
              <a:extLst>
                <a:ext uri="{FF2B5EF4-FFF2-40B4-BE49-F238E27FC236}">
                  <a16:creationId xmlns:a16="http://schemas.microsoft.com/office/drawing/2014/main" id="{D7F314B7-46C9-6413-E2B6-DB6DAEF5DE46}"/>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mlns="">
        <xdr:sp macro="" textlink="">
          <xdr:nvSpPr>
            <xdr:cNvPr id="0" name=""/>
            <xdr:cNvSpPr>
              <a:spLocks noTextEdit="1"/>
            </xdr:cNvSpPr>
          </xdr:nvSpPr>
          <xdr:spPr>
            <a:xfrm>
              <a:off x="10538887" y="323779"/>
              <a:ext cx="1819874" cy="258812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487053</xdr:colOff>
      <xdr:row>2</xdr:row>
      <xdr:rowOff>39948</xdr:rowOff>
    </xdr:from>
    <xdr:to>
      <xdr:col>10</xdr:col>
      <xdr:colOff>375310</xdr:colOff>
      <xdr:row>16</xdr:row>
      <xdr:rowOff>147641</xdr:rowOff>
    </xdr:to>
    <mc:AlternateContent xmlns:mc="http://schemas.openxmlformats.org/markup-compatibility/2006" xmlns:a14="http://schemas.microsoft.com/office/drawing/2010/main">
      <mc:Choice Requires="a14">
        <xdr:graphicFrame macro="">
          <xdr:nvGraphicFramePr>
            <xdr:cNvPr id="8" name="Location ">
              <a:extLst>
                <a:ext uri="{FF2B5EF4-FFF2-40B4-BE49-F238E27FC236}">
                  <a16:creationId xmlns:a16="http://schemas.microsoft.com/office/drawing/2014/main" id="{CC0246A2-690F-39D3-580B-BE811757D83A}"/>
                </a:ext>
              </a:extLst>
            </xdr:cNvPr>
            <xdr:cNvGraphicFramePr/>
          </xdr:nvGraphicFramePr>
          <xdr:xfrm>
            <a:off x="0" y="0"/>
            <a:ext cx="0" cy="0"/>
          </xdr:xfrm>
          <a:graphic>
            <a:graphicData uri="http://schemas.microsoft.com/office/drawing/2010/slicer">
              <sle:slicer xmlns:sle="http://schemas.microsoft.com/office/drawing/2010/slicer" name="Location "/>
            </a:graphicData>
          </a:graphic>
        </xdr:graphicFrame>
      </mc:Choice>
      <mc:Fallback xmlns="">
        <xdr:sp macro="" textlink="">
          <xdr:nvSpPr>
            <xdr:cNvPr id="0" name=""/>
            <xdr:cNvSpPr>
              <a:spLocks noTextEdit="1"/>
            </xdr:cNvSpPr>
          </xdr:nvSpPr>
          <xdr:spPr>
            <a:xfrm>
              <a:off x="8417169" y="394367"/>
              <a:ext cx="1815408" cy="258862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572540</xdr:colOff>
      <xdr:row>1</xdr:row>
      <xdr:rowOff>6823</xdr:rowOff>
    </xdr:from>
    <xdr:to>
      <xdr:col>35</xdr:col>
      <xdr:colOff>500672</xdr:colOff>
      <xdr:row>57</xdr:row>
      <xdr:rowOff>24421</xdr:rowOff>
    </xdr:to>
    <xdr:graphicFrame macro="">
      <xdr:nvGraphicFramePr>
        <xdr:cNvPr id="9" name="Chart 8">
          <a:extLst>
            <a:ext uri="{FF2B5EF4-FFF2-40B4-BE49-F238E27FC236}">
              <a16:creationId xmlns:a16="http://schemas.microsoft.com/office/drawing/2014/main" id="{629241FB-A3F7-0B79-AD0D-7CB2CF44D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stecia mgbemena" refreshedDate="46131.862270486112" createdVersion="8" refreshedVersion="8" minRefreshableVersion="3" recordCount="1248" xr:uid="{9F3EFF19-CD3D-47D3-B3CD-934DCE2FDB66}">
  <cacheSource type="worksheet">
    <worksheetSource name="Table2"/>
  </cacheSource>
  <cacheFields count="18">
    <cacheField name="Date" numFmtId="14">
      <sharedItems containsSemiMixedTypes="0" containsNonDate="0" containsDate="1" containsString="0" minDate="2026-01-01T00:00:00" maxDate="2026-01-19T00:00:00"/>
    </cacheField>
    <cacheField name="Department " numFmtId="0">
      <sharedItems count="6">
        <s v="Gaming - Electronic"/>
        <s v="Gaming - Bingo"/>
        <s v="F&amp;B / Kitchen"/>
        <s v="Entertainment"/>
        <s v="Charitable Gaming"/>
        <s v="Guest &amp; Security"/>
      </sharedItems>
    </cacheField>
    <cacheField name="Asset_ID" numFmtId="0">
      <sharedItems/>
    </cacheField>
    <cacheField name="Location " numFmtId="0">
      <sharedItems count="9">
        <s v="NORTH_ZONE"/>
        <s v="SOUTH_ZONE"/>
        <s v="EAST_ZONE"/>
        <s v="WEST_ZONE"/>
        <s v="BINGO_HALL"/>
        <s v="RETAIL_SQUARE"/>
        <s v="STAGE_EAST"/>
        <s v="WEST_ANNEX"/>
        <s v="CENTRAL_HUB"/>
      </sharedItems>
    </cacheField>
    <cacheField name="Game_type" numFmtId="0">
      <sharedItems/>
    </cacheField>
    <cacheField name="Unit_Cost" numFmtId="2">
      <sharedItems containsSemiMixedTypes="0" containsString="0" containsNumber="1" minValue="0" maxValue="22.422812568505702"/>
    </cacheField>
    <cacheField name="Revenue_per_Hr" numFmtId="2">
      <sharedItems containsSemiMixedTypes="0" containsString="0" containsNumber="1" minValue="0" maxValue="728.46913895993202"/>
    </cacheField>
    <cacheField name="Raw_revenu_per_Hr" numFmtId="2">
      <sharedItems containsSemiMixedTypes="0" containsString="0" containsNumber="1" minValue="-728.46913895993202" maxValue="95"/>
    </cacheField>
    <cacheField name="Maintenance_Cost" numFmtId="2">
      <sharedItems containsSemiMixedTypes="0" containsString="0" containsNumber="1" minValue="3" maxValue="839.28303495311104"/>
    </cacheField>
    <cacheField name="Raw_maintenance_Cost_MTBF" numFmtId="2">
      <sharedItems containsSemiMixedTypes="0" containsString="0" containsNumber="1" minValue="-839.28303495311104" maxValue="120"/>
    </cacheField>
    <cacheField name="RPSF_Utilization" numFmtId="2">
      <sharedItems containsSemiMixedTypes="0" containsString="0" containsNumber="1" minValue="3.79856290341762E-4" maxValue="0.91"/>
    </cacheField>
    <cacheField name="Risk_Score(1-10)" numFmtId="1">
      <sharedItems containsSemiMixedTypes="0" containsString="0" containsNumber="1" containsInteger="1" minValue="1" maxValue="10"/>
    </cacheField>
    <cacheField name="Recommended_Action" numFmtId="0">
      <sharedItems/>
    </cacheField>
    <cacheField name="Game_Name" numFmtId="0">
      <sharedItems/>
    </cacheField>
    <cacheField name="Manifacturer" numFmtId="0">
      <sharedItems/>
    </cacheField>
    <cacheField name="Maintenance_Benchmark" numFmtId="2">
      <sharedItems containsSemiMixedTypes="0" containsString="0" containsNumber="1" containsInteger="1" minValue="0" maxValue="100"/>
    </cacheField>
    <cacheField name="Maintenance_Variance" numFmtId="2">
      <sharedItems containsSemiMixedTypes="0" containsString="0" containsNumber="1" minValue="-839.28303495311104" maxValue="94"/>
    </cacheField>
    <cacheField name="Risk_Category" numFmtId="0">
      <sharedItems/>
    </cacheField>
  </cacheFields>
  <extLst>
    <ext xmlns:x14="http://schemas.microsoft.com/office/spreadsheetml/2009/9/main" uri="{725AE2AE-9491-48be-B2B4-4EB974FC3084}">
      <x14:pivotCacheDefinition pivotCacheId="916349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8">
  <r>
    <d v="2026-01-01T00:00:00"/>
    <x v="0"/>
    <s v="EGM-SL-001"/>
    <x v="0"/>
    <s v="SLOT_PROGRESSIVE"/>
    <n v="1.26"/>
    <n v="95"/>
    <n v="95"/>
    <n v="120"/>
    <n v="120"/>
    <n v="0.91"/>
    <n v="1"/>
    <s v="Monitor"/>
    <s v="Wheel of Fortune"/>
    <s v="IGT"/>
    <n v="100"/>
    <n v="-20"/>
    <s v="Low"/>
  </r>
  <r>
    <d v="2026-01-01T00:00:00"/>
    <x v="0"/>
    <s v="EGM-SL-002"/>
    <x v="0"/>
    <s v="SLOT_PROGRESSIVE"/>
    <n v="1.26"/>
    <n v="95"/>
    <n v="95"/>
    <n v="120"/>
    <n v="120"/>
    <n v="0.91"/>
    <n v="1"/>
    <s v="Monitor"/>
    <s v="Cash Eruption"/>
    <s v="IGT"/>
    <n v="100"/>
    <n v="-20"/>
    <s v="Low"/>
  </r>
  <r>
    <d v="2026-01-01T00:00:00"/>
    <x v="0"/>
    <s v="EGM-SL-003"/>
    <x v="0"/>
    <s v="SLOT_PROGRESSIVE"/>
    <n v="1.26"/>
    <n v="95"/>
    <n v="95"/>
    <n v="120"/>
    <n v="120"/>
    <n v="0.91"/>
    <n v="1"/>
    <s v="Monitor"/>
    <s v="Dancing Drums"/>
    <s v="SG"/>
    <n v="100"/>
    <n v="-20"/>
    <s v="Low"/>
  </r>
  <r>
    <d v="2026-01-01T00:00:00"/>
    <x v="0"/>
    <s v="EGM-SL-004"/>
    <x v="0"/>
    <s v="SLOT_PROGRESSIVE"/>
    <n v="1.26"/>
    <n v="95"/>
    <n v="95"/>
    <n v="120"/>
    <n v="120"/>
    <n v="0.91"/>
    <n v="1"/>
    <s v="Monitor"/>
    <s v="Coin Combo Mouse"/>
    <s v="AGS"/>
    <n v="100"/>
    <n v="-20"/>
    <s v="Low"/>
  </r>
  <r>
    <d v="2026-01-01T00:00:00"/>
    <x v="0"/>
    <s v="EGM-SL-005"/>
    <x v="0"/>
    <s v="SLOT_PROGRESSIVE"/>
    <n v="1.26"/>
    <n v="95"/>
    <n v="95"/>
    <n v="120"/>
    <n v="120"/>
    <n v="0.91"/>
    <n v="1"/>
    <s v="Monitor"/>
    <s v="Coin Combo Cow"/>
    <s v="AGS"/>
    <n v="100"/>
    <n v="-20"/>
    <s v="Low"/>
  </r>
  <r>
    <d v="2026-01-01T00:00:00"/>
    <x v="0"/>
    <s v="EGM-SL-006"/>
    <x v="0"/>
    <s v="SLOT_PROGRESSIVE"/>
    <n v="1.26"/>
    <n v="95"/>
    <n v="95"/>
    <n v="120"/>
    <n v="120"/>
    <n v="0.91"/>
    <n v="1"/>
    <s v="Monitor"/>
    <s v="Ultra Hot"/>
    <s v="IGT"/>
    <n v="100"/>
    <n v="-20"/>
    <s v="Low"/>
  </r>
  <r>
    <d v="2026-01-01T00:00:00"/>
    <x v="0"/>
    <s v="EGM-SL-007"/>
    <x v="0"/>
    <s v="SLOT_PROGRESSIVE"/>
    <n v="1.26"/>
    <n v="95"/>
    <n v="95"/>
    <n v="120"/>
    <n v="120"/>
    <n v="0.91"/>
    <n v="1"/>
    <s v="Monitor"/>
    <s v="Drop Lock"/>
    <s v="Bally"/>
    <n v="100"/>
    <n v="-35"/>
    <s v="Low"/>
  </r>
  <r>
    <d v="2026-01-01T00:00:00"/>
    <x v="0"/>
    <s v="EGM-SL-008"/>
    <x v="0"/>
    <s v="SLOT_PROGRESSIVE"/>
    <n v="1.26"/>
    <n v="95"/>
    <n v="95"/>
    <n v="120"/>
    <n v="120"/>
    <n v="0.91"/>
    <n v="1"/>
    <s v="Monitor"/>
    <s v="Hot Hit"/>
    <s v="Bally"/>
    <n v="100"/>
    <n v="-35"/>
    <s v="Low"/>
  </r>
  <r>
    <d v="2026-01-01T00:00:00"/>
    <x v="0"/>
    <s v="EGM-SL-009"/>
    <x v="0"/>
    <s v="SLOT_PROGRESSIVE"/>
    <n v="1.26"/>
    <n v="95"/>
    <n v="95"/>
    <n v="120"/>
    <n v="120"/>
    <n v="0.91"/>
    <n v="1"/>
    <s v="Monitor"/>
    <s v="Samurai 888"/>
    <s v="Konami"/>
    <n v="100"/>
    <n v="-35"/>
    <s v="Low"/>
  </r>
  <r>
    <d v="2026-01-01T00:00:00"/>
    <x v="0"/>
    <s v="EGM-SL-010"/>
    <x v="0"/>
    <s v="SLOT_PROGRESSIVE"/>
    <n v="1.26"/>
    <n v="95"/>
    <n v="95"/>
    <n v="120"/>
    <n v="120"/>
    <n v="0.91"/>
    <n v="1"/>
    <s v="Monitor"/>
    <s v="Kraken Unleashed"/>
    <s v="IGT"/>
    <n v="100"/>
    <n v="-35"/>
    <s v="Low"/>
  </r>
  <r>
    <d v="2026-01-01T00:00:00"/>
    <x v="0"/>
    <s v="EGM-SL-011"/>
    <x v="1"/>
    <s v="SLOT_PROGRESSIVE"/>
    <n v="1.25"/>
    <n v="88"/>
    <n v="88"/>
    <n v="110"/>
    <n v="110"/>
    <n v="0.85"/>
    <n v="2"/>
    <s v="Monitor"/>
    <s v="Huff N More Puff"/>
    <s v="Aristocrat"/>
    <n v="100"/>
    <n v="-35"/>
    <s v="Low"/>
  </r>
  <r>
    <d v="2026-01-01T00:00:00"/>
    <x v="0"/>
    <s v="EGM-SL-012"/>
    <x v="1"/>
    <s v="SLOT_PROGRESSIVE"/>
    <n v="1.25"/>
    <n v="88"/>
    <n v="88"/>
    <n v="110"/>
    <n v="110"/>
    <n v="0.85"/>
    <n v="2"/>
    <s v="Monitor"/>
    <s v="Dancing Drums Explosion"/>
    <s v="SG"/>
    <n v="100"/>
    <n v="-35"/>
    <s v="Low"/>
  </r>
  <r>
    <d v="2026-01-01T00:00:00"/>
    <x v="0"/>
    <s v="EGM-SL-013"/>
    <x v="1"/>
    <s v="SLOT_PROGRESSIVE"/>
    <n v="1.25"/>
    <n v="88"/>
    <n v="88"/>
    <n v="110"/>
    <n v="110"/>
    <n v="0.85"/>
    <n v="2"/>
    <s v="Monitor"/>
    <s v="Egyptian Link"/>
    <s v="Aristocrat"/>
    <n v="100"/>
    <n v="-35"/>
    <s v="Low"/>
  </r>
  <r>
    <d v="2026-01-01T00:00:00"/>
    <x v="0"/>
    <s v="EGM-SL-014"/>
    <x v="1"/>
    <s v="SLOT_PROGRESSIVE"/>
    <n v="1.25"/>
    <n v="88"/>
    <n v="88"/>
    <n v="110"/>
    <n v="110"/>
    <n v="0.85"/>
    <n v="2"/>
    <s v="Monitor"/>
    <s v="Pirate Link"/>
    <s v="Aristocrat"/>
    <n v="100"/>
    <n v="-35"/>
    <s v="Low"/>
  </r>
  <r>
    <d v="2026-01-01T00:00:00"/>
    <x v="0"/>
    <s v="EGM-SL-015"/>
    <x v="1"/>
    <s v="SLOT_PROGRESSIVE"/>
    <n v="1.25"/>
    <n v="88"/>
    <n v="88"/>
    <n v="110"/>
    <n v="110"/>
    <n v="0.85"/>
    <n v="2"/>
    <s v="Monitor"/>
    <s v="Mystery of the Lamp"/>
    <s v="Aristocrat"/>
    <n v="100"/>
    <n v="-35"/>
    <s v="Low"/>
  </r>
  <r>
    <d v="2026-01-01T00:00:00"/>
    <x v="0"/>
    <s v="EGM-SL-016"/>
    <x v="1"/>
    <s v="SLOT_PROGRESSIVE"/>
    <n v="1.25"/>
    <n v="88"/>
    <n v="88"/>
    <n v="110"/>
    <n v="110"/>
    <n v="0.85"/>
    <n v="2"/>
    <s v="Monitor"/>
    <s v="Prosperity Link"/>
    <s v="Aristocrat"/>
    <n v="100"/>
    <n v="-35"/>
    <s v="Low"/>
  </r>
  <r>
    <d v="2026-01-01T00:00:00"/>
    <x v="0"/>
    <s v="EGM-SL-017"/>
    <x v="1"/>
    <s v="SLOT_PROGRESSIVE"/>
    <n v="1.25"/>
    <n v="88"/>
    <n v="88"/>
    <n v="110"/>
    <n v="110"/>
    <n v="0.85"/>
    <n v="2"/>
    <s v="Monitor"/>
    <s v="King/Queen of Olympus"/>
    <s v="IGT"/>
    <n v="100"/>
    <n v="-35"/>
    <s v="Low"/>
  </r>
  <r>
    <d v="2026-01-01T00:00:00"/>
    <x v="0"/>
    <s v="EGM-SL-018"/>
    <x v="1"/>
    <s v="SLOT_PROGRESSIVE"/>
    <n v="1.25"/>
    <n v="88"/>
    <n v="88"/>
    <n v="110"/>
    <n v="110"/>
    <n v="0.85"/>
    <n v="2"/>
    <s v="Monitor"/>
    <s v="Gold Fish Feeding Time"/>
    <s v="Bally"/>
    <n v="100"/>
    <n v="-20"/>
    <s v="Low"/>
  </r>
  <r>
    <d v="2026-01-01T00:00:00"/>
    <x v="0"/>
    <s v="EGM-SL-019"/>
    <x v="1"/>
    <s v="SLOT_PROGRESSIVE"/>
    <n v="1.25"/>
    <n v="88"/>
    <n v="88"/>
    <n v="110"/>
    <n v="110"/>
    <n v="0.85"/>
    <n v="2"/>
    <s v="Monitor"/>
    <s v="Dancing Drums Golden Drums"/>
    <s v="SG"/>
    <n v="100"/>
    <n v="-20"/>
    <s v="Low"/>
  </r>
  <r>
    <d v="2026-01-01T00:00:00"/>
    <x v="0"/>
    <s v="EGM-SL-020"/>
    <x v="1"/>
    <s v="SLOT_PROGRESSIVE"/>
    <n v="1.25"/>
    <n v="88"/>
    <n v="88"/>
    <n v="110"/>
    <n v="110"/>
    <n v="0.85"/>
    <n v="2"/>
    <s v="Monitor"/>
    <s v="Island Rising Sunset Shore"/>
    <s v="Aristocrat"/>
    <n v="100"/>
    <n v="-15"/>
    <s v="Low"/>
  </r>
  <r>
    <d v="2026-01-01T00:00:00"/>
    <x v="0"/>
    <s v="EGM-SL-021"/>
    <x v="1"/>
    <s v="SLOT_PROGRESSIVE"/>
    <n v="1.25"/>
    <n v="88"/>
    <n v="88"/>
    <n v="110"/>
    <n v="110"/>
    <n v="0.85"/>
    <n v="2"/>
    <s v="Monitor"/>
    <s v="Samurai 888 Spin"/>
    <s v="Konami"/>
    <n v="100"/>
    <n v="-15"/>
    <s v="Low"/>
  </r>
  <r>
    <d v="2026-01-01T00:00:00"/>
    <x v="0"/>
    <s v="EGM-SL-022"/>
    <x v="2"/>
    <s v="SLOT_MECHANICAL"/>
    <n v="1.46"/>
    <n v="65"/>
    <n v="65"/>
    <n v="95"/>
    <n v="95"/>
    <n v="0.72"/>
    <n v="3"/>
    <s v="Optimize"/>
    <s v="Bengal Eyes"/>
    <s v="Unknown"/>
    <n v="75"/>
    <n v="-15"/>
    <s v="Medium"/>
  </r>
  <r>
    <d v="2026-01-01T00:00:00"/>
    <x v="0"/>
    <s v="EGM-SL-023"/>
    <x v="2"/>
    <s v="SLOT_MECHANICAL"/>
    <n v="1.46"/>
    <n v="65"/>
    <n v="65"/>
    <n v="95"/>
    <n v="95"/>
    <n v="0.72"/>
    <n v="3"/>
    <s v="Optimize"/>
    <s v="Burning Love"/>
    <s v="Unknown"/>
    <n v="75"/>
    <n v="-15"/>
    <s v="Medium"/>
  </r>
  <r>
    <d v="2026-01-01T00:00:00"/>
    <x v="0"/>
    <s v="EGM-SL-024"/>
    <x v="2"/>
    <s v="SLOT_MECHANICAL"/>
    <n v="1.45"/>
    <n v="62"/>
    <n v="62"/>
    <n v="90"/>
    <n v="90"/>
    <n v="0.68"/>
    <n v="3"/>
    <s v="Rotate"/>
    <s v="Da Vinci Diamonds"/>
    <s v="IGT"/>
    <n v="75"/>
    <n v="-15"/>
    <s v="Medium"/>
  </r>
  <r>
    <d v="2026-01-01T00:00:00"/>
    <x v="0"/>
    <s v="EGM-SL-025"/>
    <x v="2"/>
    <s v="SLOT_MECHANICAL"/>
    <n v="1.45"/>
    <n v="62"/>
    <n v="62"/>
    <n v="90"/>
    <n v="90"/>
    <n v="0.68"/>
    <n v="3"/>
    <s v="Rotate"/>
    <s v="Double Chili Mania"/>
    <s v="Unknown"/>
    <n v="75"/>
    <n v="-10"/>
    <s v="Medium"/>
  </r>
  <r>
    <d v="2026-01-01T00:00:00"/>
    <x v="0"/>
    <s v="EGM-SL-026"/>
    <x v="2"/>
    <s v="SLOT_MECHANICAL"/>
    <n v="1.45"/>
    <n v="62"/>
    <n v="62"/>
    <n v="90"/>
    <n v="90"/>
    <n v="0.68"/>
    <n v="3"/>
    <s v="Rotate"/>
    <s v="Dragons vs Pandas"/>
    <s v="Unknown"/>
    <n v="75"/>
    <n v="-10"/>
    <s v="Medium"/>
  </r>
  <r>
    <d v="2026-01-01T00:00:00"/>
    <x v="0"/>
    <s v="EGM-SL-027"/>
    <x v="2"/>
    <s v="SLOT_MECHANICAL"/>
    <n v="1.45"/>
    <n v="62"/>
    <n v="62"/>
    <n v="90"/>
    <n v="90"/>
    <n v="0.68"/>
    <n v="3"/>
    <s v="Rotate"/>
    <s v="Drop &amp; Lock That's Bananas"/>
    <s v="Bally"/>
    <n v="75"/>
    <n v="-10"/>
    <s v="Medium"/>
  </r>
  <r>
    <d v="2026-01-01T00:00:00"/>
    <x v="0"/>
    <s v="EGM-SL-028"/>
    <x v="2"/>
    <s v="SLOT_MECHANICAL"/>
    <n v="1.45"/>
    <n v="62"/>
    <n v="62"/>
    <n v="90"/>
    <n v="90"/>
    <n v="0.68"/>
    <n v="3"/>
    <s v="Rotate"/>
    <s v="Dynamite Diamonds"/>
    <s v="Unknown"/>
    <n v="75"/>
    <n v="-10"/>
    <s v="Medium"/>
  </r>
  <r>
    <d v="2026-01-01T00:00:00"/>
    <x v="0"/>
    <s v="EGM-SL-029"/>
    <x v="2"/>
    <s v="SLOT_MECHANICAL"/>
    <n v="1.47"/>
    <n v="58"/>
    <n v="58"/>
    <n v="85"/>
    <n v="85"/>
    <n v="0.62"/>
    <n v="4"/>
    <s v="Rotate"/>
    <s v="Fiesta Grande"/>
    <s v="Unknown"/>
    <n v="75"/>
    <n v="-5"/>
    <s v="Medium"/>
  </r>
  <r>
    <d v="2026-01-01T00:00:00"/>
    <x v="0"/>
    <s v="EGM-SL-030"/>
    <x v="2"/>
    <s v="SLOT_MECHANICAL"/>
    <n v="1.47"/>
    <n v="58"/>
    <n v="58"/>
    <n v="85"/>
    <n v="85"/>
    <n v="0.62"/>
    <n v="4"/>
    <s v="Rotate"/>
    <s v="Fortune Charm"/>
    <s v="Unknown"/>
    <n v="75"/>
    <n v="-5"/>
    <s v="Medium"/>
  </r>
  <r>
    <d v="2026-01-01T00:00:00"/>
    <x v="0"/>
    <s v="EGM-SL-031"/>
    <x v="2"/>
    <s v="SLOT_MECHANICAL"/>
    <n v="1.47"/>
    <n v="58"/>
    <n v="58"/>
    <n v="85"/>
    <n v="85"/>
    <n v="0.62"/>
    <n v="4"/>
    <s v="Rotate"/>
    <s v="Gold Bar 7s"/>
    <s v="IGT"/>
    <n v="75"/>
    <n v="-75"/>
    <s v="Medium"/>
  </r>
  <r>
    <d v="2026-01-01T00:00:00"/>
    <x v="0"/>
    <s v="EGM-SL-032"/>
    <x v="3"/>
    <s v="SLOT_MECHANICAL"/>
    <n v="1.47"/>
    <n v="58"/>
    <n v="58"/>
    <n v="85"/>
    <n v="85"/>
    <n v="0.62"/>
    <n v="4"/>
    <s v="Rotate"/>
    <s v="Golden Goddess"/>
    <s v="IGT"/>
    <n v="75"/>
    <n v="-70"/>
    <s v="Medium"/>
  </r>
  <r>
    <d v="2026-01-01T00:00:00"/>
    <x v="0"/>
    <s v="EGM-SL-033"/>
    <x v="3"/>
    <s v="SLOT_MECHANICAL"/>
    <n v="1.45"/>
    <n v="55"/>
    <n v="55"/>
    <n v="80"/>
    <n v="80"/>
    <n v="0.57999999999999996"/>
    <n v="4"/>
    <s v="Upgrade"/>
    <s v="Golden Rooster"/>
    <s v="Unknown"/>
    <n v="75"/>
    <n v="-70"/>
    <s v="Medium"/>
  </r>
  <r>
    <d v="2026-01-01T00:00:00"/>
    <x v="0"/>
    <s v="EGM-SL-034"/>
    <x v="3"/>
    <s v="SLOT_MECHANICAL"/>
    <n v="1.45"/>
    <n v="55"/>
    <n v="55"/>
    <n v="80"/>
    <n v="80"/>
    <n v="0.57999999999999996"/>
    <n v="4"/>
    <s v="Upgrade"/>
    <s v="Heidi's Bier Haus"/>
    <s v="WMS"/>
    <n v="75"/>
    <n v="-70"/>
    <s v="Medium"/>
  </r>
  <r>
    <d v="2026-01-01T00:00:00"/>
    <x v="0"/>
    <s v="EGM-SL-035"/>
    <x v="3"/>
    <s v="SLOT_MECHANICAL"/>
    <n v="1.45"/>
    <n v="55"/>
    <n v="55"/>
    <n v="80"/>
    <n v="80"/>
    <n v="0.57999999999999996"/>
    <n v="4"/>
    <s v="Upgrade"/>
    <s v="Hot N Saucy"/>
    <s v="Unknown"/>
    <n v="75"/>
    <n v="-65"/>
    <s v="Medium"/>
  </r>
  <r>
    <d v="2026-01-01T00:00:00"/>
    <x v="0"/>
    <s v="EGM-SL-036"/>
    <x v="3"/>
    <s v="SLOT_MECHANICAL"/>
    <n v="1.44"/>
    <n v="52"/>
    <n v="52"/>
    <n v="75"/>
    <n v="75"/>
    <n v="0.54"/>
    <n v="5"/>
    <s v="Upgrade"/>
    <s v="Majestic Stallion"/>
    <s v="Unknown"/>
    <n v="75"/>
    <n v="-65"/>
    <s v="High"/>
  </r>
  <r>
    <d v="2026-01-01T00:00:00"/>
    <x v="0"/>
    <s v="EGM-SL-037"/>
    <x v="3"/>
    <s v="SLOT_MECHANICAL"/>
    <n v="1.44"/>
    <n v="52"/>
    <n v="52"/>
    <n v="75"/>
    <n v="75"/>
    <n v="0.54"/>
    <n v="5"/>
    <s v="Upgrade"/>
    <s v="Mistress of Egypt"/>
    <s v="Unknown"/>
    <n v="75"/>
    <n v="-60"/>
    <s v="High"/>
  </r>
  <r>
    <d v="2026-01-01T00:00:00"/>
    <x v="0"/>
    <s v="EGM-SL-038"/>
    <x v="3"/>
    <s v="SLOT_MECHANICAL"/>
    <n v="1.44"/>
    <n v="52"/>
    <n v="52"/>
    <n v="75"/>
    <n v="75"/>
    <n v="0.54"/>
    <n v="5"/>
    <s v="Upgrade"/>
    <s v="Pin Ball"/>
    <s v="Unknown"/>
    <n v="75"/>
    <n v="-60"/>
    <s v="High"/>
  </r>
  <r>
    <d v="2026-01-01T00:00:00"/>
    <x v="0"/>
    <s v="EGM-SL-039"/>
    <x v="3"/>
    <s v="SLOT_MECHANICAL"/>
    <n v="1.4"/>
    <n v="50"/>
    <n v="50"/>
    <n v="70"/>
    <n v="70"/>
    <n v="0.5"/>
    <n v="5"/>
    <s v="Replace"/>
    <s v="Quick Hit Platinum"/>
    <s v="Bally"/>
    <n v="75"/>
    <n v="-60"/>
    <s v="High"/>
  </r>
  <r>
    <d v="2026-01-01T00:00:00"/>
    <x v="0"/>
    <s v="EGM-SL-040"/>
    <x v="3"/>
    <s v="SLOT_MECHANICAL"/>
    <n v="1.4"/>
    <n v="50"/>
    <n v="50"/>
    <n v="70"/>
    <n v="70"/>
    <n v="0.5"/>
    <n v="5"/>
    <s v="Replace"/>
    <s v="Red Hot Tamales"/>
    <s v="Unknown"/>
    <n v="75"/>
    <n v="-60"/>
    <s v="High"/>
  </r>
  <r>
    <d v="2026-01-01T00:00:00"/>
    <x v="0"/>
    <s v="EGM-SL-041"/>
    <x v="3"/>
    <s v="SLOT_MECHANICAL"/>
    <n v="1.35"/>
    <n v="48"/>
    <n v="48"/>
    <n v="65"/>
    <n v="65"/>
    <n v="0.46"/>
    <n v="5"/>
    <s v="Replace"/>
    <s v="Rich Little Piggies"/>
    <s v="Aristocrat"/>
    <n v="75"/>
    <n v="-45"/>
    <s v="High"/>
  </r>
  <r>
    <d v="2026-01-01T00:00:00"/>
    <x v="0"/>
    <s v="EGM-SL-042"/>
    <x v="3"/>
    <s v="SLOT_MECHANICAL"/>
    <n v="1.35"/>
    <n v="48"/>
    <n v="48"/>
    <n v="65"/>
    <n v="65"/>
    <n v="0.46"/>
    <n v="5"/>
    <s v="Replace"/>
    <s v="Siberian Storm"/>
    <s v="IGT"/>
    <n v="75"/>
    <n v="25"/>
    <s v="High"/>
  </r>
  <r>
    <d v="2026-01-01T00:00:00"/>
    <x v="0"/>
    <s v="EGM-SL-043"/>
    <x v="3"/>
    <s v="SLOT_MECHANICAL"/>
    <n v="1.35"/>
    <n v="48"/>
    <n v="48"/>
    <n v="65"/>
    <n v="65"/>
    <n v="0.46"/>
    <n v="5"/>
    <s v="Replace"/>
    <s v="Solar Disc"/>
    <s v="Unknown"/>
    <n v="75"/>
    <n v="5"/>
    <s v="High"/>
  </r>
  <r>
    <d v="2026-01-01T00:00:00"/>
    <x v="0"/>
    <s v="EGM-SL-044"/>
    <x v="3"/>
    <s v="SLOT_MECHANICAL"/>
    <n v="1.35"/>
    <n v="48"/>
    <n v="48"/>
    <n v="65"/>
    <n v="65"/>
    <n v="0.46"/>
    <n v="5"/>
    <s v="Replace"/>
    <s v="Stinkin Rich"/>
    <s v="IGT"/>
    <n v="75"/>
    <n v="5"/>
    <s v="High"/>
  </r>
  <r>
    <d v="2026-01-01T00:00:00"/>
    <x v="0"/>
    <s v="EGM-SL-045"/>
    <x v="3"/>
    <s v="SLOT_MECHANICAL"/>
    <n v="1.35"/>
    <n v="48"/>
    <n v="48"/>
    <n v="65"/>
    <n v="65"/>
    <n v="0.46"/>
    <n v="5"/>
    <s v="Replace"/>
    <s v="Twin Strike"/>
    <s v="Unknown"/>
    <n v="75"/>
    <n v="2"/>
    <s v="High"/>
  </r>
  <r>
    <d v="2026-01-01T00:00:00"/>
    <x v="1"/>
    <s v="BGO-GK-001"/>
    <x v="4"/>
    <s v="BINGO_SESSION"/>
    <n v="0.6"/>
    <n v="25"/>
    <n v="25"/>
    <n v="15"/>
    <n v="15"/>
    <n v="0.78"/>
    <n v="2"/>
    <s v="Monitor"/>
    <s v="Wolf Run Gold"/>
    <s v="IGT"/>
    <n v="5"/>
    <n v="5"/>
    <s v="Low"/>
  </r>
  <r>
    <d v="2026-01-01T00:00:00"/>
    <x v="1"/>
    <s v="BGO-RC-001"/>
    <x v="4"/>
    <s v="BINGO_STRIP"/>
    <n v="2.5"/>
    <n v="2"/>
    <n v="2"/>
    <n v="5"/>
    <n v="5"/>
    <n v="0.45"/>
    <n v="6"/>
    <s v="Monitor"/>
    <s v="Gecko Package"/>
    <s v="IGT"/>
    <n v="5"/>
    <n v="5"/>
    <s v="High"/>
  </r>
  <r>
    <d v="2026-01-01T00:00:00"/>
    <x v="1"/>
    <s v="BGO-HJ-001"/>
    <x v="4"/>
    <s v="BINGO_STRIP"/>
    <n v="2.5"/>
    <n v="2"/>
    <n v="2"/>
    <n v="5"/>
    <n v="5"/>
    <n v="0.45"/>
    <n v="6"/>
    <s v="Monitor"/>
    <s v="Rama Champagne"/>
    <s v="IGT"/>
    <n v="5"/>
    <n v="2"/>
    <s v="High"/>
  </r>
  <r>
    <d v="2026-01-01T00:00:00"/>
    <x v="1"/>
    <s v="BGO-DA-001"/>
    <x v="4"/>
    <s v="BINGO_BOOK"/>
    <n v="1.6"/>
    <n v="5"/>
    <n v="5"/>
    <n v="8"/>
    <n v="8"/>
    <n v="0.55000000000000004"/>
    <n v="5"/>
    <s v="Monitor"/>
    <s v="Heart Jackpot"/>
    <s v="IGT"/>
    <n v="5"/>
    <n v="7"/>
    <s v="High"/>
  </r>
  <r>
    <d v="2026-01-01T00:00:00"/>
    <x v="1"/>
    <s v="BGO-TP-001"/>
    <x v="4"/>
    <s v="BINGO_COIN"/>
    <n v="2.5"/>
    <n v="2"/>
    <n v="2"/>
    <n v="5"/>
    <n v="5"/>
    <n v="0.45"/>
    <n v="6"/>
    <s v="Monitor"/>
    <s v="Double Action"/>
    <s v="IGT"/>
    <n v="5"/>
    <n v="5"/>
    <s v="High"/>
  </r>
  <r>
    <d v="2026-01-01T00:00:00"/>
    <x v="1"/>
    <s v="BGO-GB-001"/>
    <x v="4"/>
    <s v="BINGO_STRIP"/>
    <n v="1.67"/>
    <n v="3"/>
    <n v="3"/>
    <n v="5"/>
    <n v="5"/>
    <n v="0.48"/>
    <n v="5"/>
    <s v="Monitor"/>
    <s v="Toonie Pot"/>
    <s v="IGT"/>
    <n v="5"/>
    <n v="2"/>
    <s v="High"/>
  </r>
  <r>
    <d v="2026-01-01T00:00:00"/>
    <x v="1"/>
    <s v="BGO-BB-001"/>
    <x v="4"/>
    <s v="BINGO_STRIP"/>
    <n v="1.6"/>
    <n v="5"/>
    <n v="5"/>
    <n v="8"/>
    <n v="8"/>
    <n v="0.55000000000000004"/>
    <n v="5"/>
    <s v="Monitor"/>
    <s v="Gumball"/>
    <s v="IGT"/>
    <n v="5"/>
    <n v="0"/>
    <s v="High"/>
  </r>
  <r>
    <d v="2026-01-01T00:00:00"/>
    <x v="1"/>
    <s v="BGO-AG-001"/>
    <x v="4"/>
    <s v="BINGO_CARD"/>
    <n v="3"/>
    <n v="1"/>
    <n v="1"/>
    <n v="3"/>
    <n v="3"/>
    <n v="0.4"/>
    <n v="6"/>
    <s v="Monitor"/>
    <s v="Betty Biker"/>
    <s v="IGT"/>
    <n v="5"/>
    <n v="-20"/>
    <s v="High"/>
  </r>
  <r>
    <d v="2026-01-01T00:00:00"/>
    <x v="1"/>
    <s v="BGO-RG-001"/>
    <x v="4"/>
    <s v="BINGO_STRIP"/>
    <n v="1.67"/>
    <n v="3"/>
    <n v="3"/>
    <n v="5"/>
    <n v="5"/>
    <n v="0.48"/>
    <n v="5"/>
    <s v="Monitor"/>
    <s v="Angel 8"/>
    <s v="IGT"/>
    <n v="5"/>
    <n v="15"/>
    <s v="High"/>
  </r>
  <r>
    <d v="2026-01-01T00:00:00"/>
    <x v="1"/>
    <s v="BGO-RG-002"/>
    <x v="4"/>
    <s v="BINGO_STRIP"/>
    <n v="1.6"/>
    <n v="5"/>
    <n v="5"/>
    <n v="8"/>
    <n v="8"/>
    <n v="0.55000000000000004"/>
    <n v="5"/>
    <s v="Monitor"/>
    <s v="Regular Games 2-Strip"/>
    <s v="IGT"/>
    <n v="5"/>
    <n v="90"/>
    <s v="High"/>
  </r>
  <r>
    <d v="2026-01-01T00:00:00"/>
    <x v="2"/>
    <s v="FBK-PS-001"/>
    <x v="5"/>
    <s v="QUICK_SERVICE"/>
    <n v="1.35"/>
    <n v="18.5"/>
    <n v="18.5"/>
    <n v="25"/>
    <n v="25"/>
    <n v="0.65"/>
    <n v="4"/>
    <s v="Monitor"/>
    <s v="Regular Games 3-Strip"/>
    <s v="Toast"/>
    <n v="20"/>
    <n v="88"/>
    <s v="Medium"/>
  </r>
  <r>
    <d v="2026-01-01T00:00:00"/>
    <x v="3"/>
    <s v="ENT-1001"/>
    <x v="6"/>
    <s v="AUDIO_VISUAL"/>
    <n v="0"/>
    <n v="0"/>
    <n v="0"/>
    <n v="45"/>
    <n v="45"/>
    <n v="0.7"/>
    <n v="3"/>
    <s v="Monitor"/>
    <s v="Toast POS"/>
    <s v="In-House"/>
    <n v="40"/>
    <n v="90"/>
    <s v="Medium"/>
  </r>
  <r>
    <d v="2026-01-01T00:00:00"/>
    <x v="4"/>
    <s v="CHG-PT-001"/>
    <x v="7"/>
    <s v="BREAK_OPEN"/>
    <n v="5"/>
    <n v="2"/>
    <n v="2"/>
    <n v="10"/>
    <n v="10"/>
    <n v="0.35"/>
    <n v="7"/>
    <s v="Rotate"/>
    <s v="Stage Audio Visual"/>
    <s v="OLG"/>
    <n v="10"/>
    <n v="92"/>
    <s v="High"/>
  </r>
  <r>
    <d v="2026-01-01T00:00:00"/>
    <x v="4"/>
    <s v="CHG-PT-002"/>
    <x v="7"/>
    <s v="BINGO_STRIP"/>
    <n v="5"/>
    <n v="2"/>
    <n v="2"/>
    <n v="10"/>
    <n v="10"/>
    <n v="0.35"/>
    <n v="7"/>
    <s v="Rotate"/>
    <s v="Pull-Tab Machine"/>
    <s v="OLG"/>
    <n v="10"/>
    <n v="88"/>
    <s v="High"/>
  </r>
  <r>
    <d v="2026-01-01T00:00:00"/>
    <x v="4"/>
    <s v="CHG-PT-003"/>
    <x v="7"/>
    <s v="BINGO_STRIP"/>
    <n v="2.4"/>
    <n v="5"/>
    <n v="5"/>
    <n v="12"/>
    <n v="12"/>
    <n v="0.4"/>
    <n v="6"/>
    <s v="Optimize"/>
    <s v="Rama Champagne Strip"/>
    <s v="OLG"/>
    <n v="10"/>
    <n v="94"/>
    <s v="High"/>
  </r>
  <r>
    <d v="2026-01-01T00:00:00"/>
    <x v="4"/>
    <s v="CHG-PT-004"/>
    <x v="7"/>
    <s v="BINGO_BOOK"/>
    <n v="5"/>
    <n v="2"/>
    <n v="2"/>
    <n v="10"/>
    <n v="10"/>
    <n v="0.35"/>
    <n v="7"/>
    <s v="Rotate"/>
    <s v="Heart Jackpot Strip"/>
    <s v="OLG"/>
    <n v="10"/>
    <n v="92"/>
    <s v="High"/>
  </r>
  <r>
    <d v="2026-01-01T00:00:00"/>
    <x v="4"/>
    <s v="CHG-PT-005"/>
    <x v="7"/>
    <s v="BINGO_COIN"/>
    <n v="2.67"/>
    <n v="3"/>
    <n v="3"/>
    <n v="8"/>
    <n v="8"/>
    <n v="0.38"/>
    <n v="6"/>
    <s v="Optimize"/>
    <s v="Double Action Book"/>
    <s v="OLG"/>
    <n v="10"/>
    <n v="88"/>
    <s v="High"/>
  </r>
  <r>
    <d v="2026-01-01T00:00:00"/>
    <x v="4"/>
    <s v="CHG-PT-006"/>
    <x v="7"/>
    <s v="BINGO_CARD"/>
    <n v="2.4"/>
    <n v="5"/>
    <n v="5"/>
    <n v="12"/>
    <n v="12"/>
    <n v="0.4"/>
    <n v="6"/>
    <s v="Optimize"/>
    <s v="Toonie Pot Card"/>
    <s v="OLG"/>
    <n v="10"/>
    <n v="80"/>
    <s v="High"/>
  </r>
  <r>
    <d v="2026-01-01T00:00:00"/>
    <x v="4"/>
    <s v="CHG-PT-007"/>
    <x v="7"/>
    <s v="BINGO_STRIP"/>
    <n v="6"/>
    <n v="1"/>
    <n v="1"/>
    <n v="6"/>
    <n v="6"/>
    <n v="0.3"/>
    <n v="7"/>
    <s v="Upgrade"/>
    <s v="Angel 8 Card"/>
    <s v="OLG"/>
    <n v="10"/>
    <n v="70"/>
    <s v="High"/>
  </r>
  <r>
    <d v="2026-01-01T00:00:00"/>
    <x v="4"/>
    <s v="CHG-PT-008"/>
    <x v="7"/>
    <s v="BINGO_STRIP"/>
    <n v="2.67"/>
    <n v="3"/>
    <n v="3"/>
    <n v="8"/>
    <n v="8"/>
    <n v="0.38"/>
    <n v="6"/>
    <s v="Optimize"/>
    <s v="Gumball Strip"/>
    <s v="OLG"/>
    <n v="10"/>
    <n v="70"/>
    <s v="High"/>
  </r>
  <r>
    <d v="2026-01-01T00:00:00"/>
    <x v="4"/>
    <s v="CHG-PT-009"/>
    <x v="7"/>
    <s v="BREAK_OPEN"/>
    <n v="2.4"/>
    <n v="5"/>
    <n v="5"/>
    <n v="12"/>
    <n v="12"/>
    <n v="0.4"/>
    <n v="6"/>
    <s v="Optimize"/>
    <s v="Betty Biker Strip"/>
    <s v="OLG"/>
    <n v="10"/>
    <n v="-20"/>
    <s v="High"/>
  </r>
  <r>
    <d v="2026-01-01T00:00:00"/>
    <x v="5"/>
    <s v="GSS-KI-001"/>
    <x v="8"/>
    <s v="KIOSK_SYSTEM"/>
    <n v="0"/>
    <n v="0"/>
    <n v="0"/>
    <n v="20"/>
    <n v="20"/>
    <n v="0.25"/>
    <n v="8"/>
    <s v="Replace"/>
    <s v="Wild Ball Monday"/>
    <s v="Everi"/>
    <n v="25"/>
    <n v="-20"/>
    <s v="Critical"/>
  </r>
  <r>
    <d v="2026-01-01T00:00:00"/>
    <x v="5"/>
    <s v="GSS-KI-002"/>
    <x v="8"/>
    <s v="KIOSK_SYSTEM"/>
    <n v="0"/>
    <n v="0"/>
    <n v="0"/>
    <n v="30"/>
    <n v="30"/>
    <n v="0.5"/>
    <n v="5"/>
    <s v="Monitor"/>
    <s v="Loyalty Kiosk"/>
    <s v="In-House"/>
    <n v="25"/>
    <n v="-20"/>
    <s v="High"/>
  </r>
  <r>
    <d v="2026-01-01T00:00:00"/>
    <x v="5"/>
    <s v="GSS-KI-003"/>
    <x v="8"/>
    <s v="KIOSK_SYSTEM"/>
    <n v="0"/>
    <n v="0"/>
    <n v="0"/>
    <n v="30"/>
    <n v="30"/>
    <n v="0.5"/>
    <n v="5"/>
    <s v="Monitor"/>
    <s v="Security System"/>
    <s v="In-House"/>
    <n v="25"/>
    <n v="-20"/>
    <s v="High"/>
  </r>
  <r>
    <d v="2026-01-01T00:00:00"/>
    <x v="0"/>
    <s v="EGM-SL-001"/>
    <x v="0"/>
    <s v="SLOT_PROGRESSIVE"/>
    <n v="2.3427365728900198"/>
    <n v="95"/>
    <n v="95"/>
    <n v="120"/>
    <n v="120"/>
    <n v="0.91"/>
    <n v="1"/>
    <s v="Monitor"/>
    <s v="Wheel of Fortune"/>
    <s v="IGT"/>
    <n v="100"/>
    <n v="-20"/>
    <s v="Low"/>
  </r>
  <r>
    <d v="2026-01-02T00:00:00"/>
    <x v="0"/>
    <s v="EGM-SL-002"/>
    <x v="0"/>
    <s v="SLOT_PROGRESSIVE"/>
    <n v="2.3621563755937101"/>
    <n v="95"/>
    <n v="95"/>
    <n v="120"/>
    <n v="120"/>
    <n v="0.91"/>
    <n v="1"/>
    <s v="Monitor"/>
    <s v="Cash Eruption"/>
    <s v="IGT"/>
    <n v="100"/>
    <n v="-20"/>
    <s v="Low"/>
  </r>
  <r>
    <d v="2026-01-02T00:00:00"/>
    <x v="0"/>
    <s v="EGM-SL-003"/>
    <x v="0"/>
    <s v="SLOT_PROGRESSIVE"/>
    <n v="2.3815761782973999"/>
    <n v="95"/>
    <n v="95"/>
    <n v="120"/>
    <n v="120"/>
    <n v="0.91"/>
    <n v="1"/>
    <s v="Monitor"/>
    <s v="Dancing Drums"/>
    <s v="SG"/>
    <n v="100"/>
    <n v="-20"/>
    <s v="Low"/>
  </r>
  <r>
    <d v="2026-01-02T00:00:00"/>
    <x v="0"/>
    <s v="EGM-SL-004"/>
    <x v="0"/>
    <s v="SLOT_PROGRESSIVE"/>
    <n v="2.4009959810010901"/>
    <n v="95"/>
    <n v="95"/>
    <n v="120"/>
    <n v="120"/>
    <n v="0.91"/>
    <n v="1"/>
    <s v="Monitor"/>
    <s v="Coin Combo Mouse"/>
    <s v="AGS"/>
    <n v="100"/>
    <n v="-20"/>
    <s v="Low"/>
  </r>
  <r>
    <d v="2026-01-02T00:00:00"/>
    <x v="0"/>
    <s v="EGM-SL-005"/>
    <x v="0"/>
    <s v="SLOT_PROGRESSIVE"/>
    <n v="2.4204157837047799"/>
    <n v="95"/>
    <n v="95"/>
    <n v="120"/>
    <n v="120"/>
    <n v="0.91"/>
    <n v="1"/>
    <s v="Monitor"/>
    <s v="Coin Combo Cow"/>
    <s v="AGS"/>
    <n v="100"/>
    <n v="-20"/>
    <s v="Low"/>
  </r>
  <r>
    <d v="2026-01-02T00:00:00"/>
    <x v="0"/>
    <s v="EGM-SL-006"/>
    <x v="0"/>
    <s v="SLOT_PROGRESSIVE"/>
    <n v="2.4398355864084702"/>
    <n v="95"/>
    <n v="95"/>
    <n v="120"/>
    <n v="120"/>
    <n v="0.91"/>
    <n v="1"/>
    <s v="Monitor"/>
    <s v="Ultra Hot"/>
    <s v="IGT"/>
    <n v="100"/>
    <n v="-20"/>
    <s v="Low"/>
  </r>
  <r>
    <d v="2026-01-02T00:00:00"/>
    <x v="0"/>
    <s v="EGM-SL-007"/>
    <x v="0"/>
    <s v="SLOT_PROGRESSIVE"/>
    <n v="2.45925538911216"/>
    <n v="95"/>
    <n v="95"/>
    <n v="120"/>
    <n v="120"/>
    <n v="0.91"/>
    <n v="1"/>
    <s v="Monitor"/>
    <s v="Drop Lock"/>
    <s v="Bally"/>
    <n v="100"/>
    <n v="-35"/>
    <s v="Low"/>
  </r>
  <r>
    <d v="2026-01-02T00:00:00"/>
    <x v="0"/>
    <s v="EGM-SL-008"/>
    <x v="0"/>
    <s v="SLOT_PROGRESSIVE"/>
    <n v="2.4786751918158498"/>
    <n v="95"/>
    <n v="95"/>
    <n v="120"/>
    <n v="120"/>
    <n v="0.91"/>
    <n v="1"/>
    <s v="Monitor"/>
    <s v="Hot Hit"/>
    <s v="Bally"/>
    <n v="100"/>
    <n v="-35"/>
    <s v="Low"/>
  </r>
  <r>
    <d v="2026-01-02T00:00:00"/>
    <x v="0"/>
    <s v="EGM-SL-009"/>
    <x v="0"/>
    <s v="SLOT_PROGRESSIVE"/>
    <n v="2.4980949945195401"/>
    <n v="95"/>
    <n v="95"/>
    <n v="120"/>
    <n v="120"/>
    <n v="0.91"/>
    <n v="1"/>
    <s v="Monitor"/>
    <s v="Samurai 888"/>
    <s v="Konami"/>
    <n v="100"/>
    <n v="-35"/>
    <s v="Low"/>
  </r>
  <r>
    <d v="2026-01-02T00:00:00"/>
    <x v="0"/>
    <s v="EGM-SL-010"/>
    <x v="0"/>
    <s v="SLOT_PROGRESSIVE"/>
    <n v="2.5175147972232299"/>
    <n v="95"/>
    <n v="95"/>
    <n v="120"/>
    <n v="120"/>
    <n v="0.91"/>
    <n v="1"/>
    <s v="Monitor"/>
    <s v="Kraken Unleashed"/>
    <s v="IGT"/>
    <n v="100"/>
    <n v="-35"/>
    <s v="Low"/>
  </r>
  <r>
    <d v="2026-01-02T00:00:00"/>
    <x v="0"/>
    <s v="EGM-SL-011"/>
    <x v="1"/>
    <s v="SLOT_PROGRESSIVE"/>
    <n v="2.5369345999269202"/>
    <n v="88"/>
    <n v="88"/>
    <n v="110"/>
    <n v="110"/>
    <n v="0.85"/>
    <n v="2"/>
    <s v="Monitor"/>
    <s v="Huff N More Puff"/>
    <s v="Aristocrat"/>
    <n v="100"/>
    <n v="-35"/>
    <s v="Low"/>
  </r>
  <r>
    <d v="2026-01-02T00:00:00"/>
    <x v="0"/>
    <s v="EGM-SL-012"/>
    <x v="1"/>
    <s v="SLOT_PROGRESSIVE"/>
    <n v="2.55635440263061"/>
    <n v="88"/>
    <n v="88"/>
    <n v="110"/>
    <n v="110"/>
    <n v="0.85"/>
    <n v="2"/>
    <s v="Monitor"/>
    <s v="Dancing Drums Explosion"/>
    <s v="SG"/>
    <n v="100"/>
    <n v="-35"/>
    <s v="Low"/>
  </r>
  <r>
    <d v="2026-01-02T00:00:00"/>
    <x v="0"/>
    <s v="EGM-SL-013"/>
    <x v="1"/>
    <s v="SLOT_PROGRESSIVE"/>
    <n v="2.5757742053342998"/>
    <n v="88"/>
    <n v="88"/>
    <n v="110"/>
    <n v="110"/>
    <n v="0.85"/>
    <n v="2"/>
    <s v="Monitor"/>
    <s v="Egyptian Link"/>
    <s v="Aristocrat"/>
    <n v="100"/>
    <n v="-35"/>
    <s v="Low"/>
  </r>
  <r>
    <d v="2026-01-02T00:00:00"/>
    <x v="0"/>
    <s v="EGM-SL-014"/>
    <x v="1"/>
    <s v="SLOT_PROGRESSIVE"/>
    <n v="2.5951940080379901"/>
    <n v="88"/>
    <n v="88"/>
    <n v="110"/>
    <n v="110"/>
    <n v="0.85"/>
    <n v="2"/>
    <s v="Monitor"/>
    <s v="Pirate Link"/>
    <s v="Aristocrat"/>
    <n v="100"/>
    <n v="-35"/>
    <s v="Low"/>
  </r>
  <r>
    <d v="2026-01-02T00:00:00"/>
    <x v="0"/>
    <s v="EGM-SL-015"/>
    <x v="1"/>
    <s v="SLOT_PROGRESSIVE"/>
    <n v="2.6146138107416901"/>
    <n v="88"/>
    <n v="88"/>
    <n v="110"/>
    <n v="110"/>
    <n v="0.85"/>
    <n v="2"/>
    <s v="Monitor"/>
    <s v="Mystery of the Lamp"/>
    <s v="Aristocrat"/>
    <n v="100"/>
    <n v="-35"/>
    <s v="Low"/>
  </r>
  <r>
    <d v="2026-01-02T00:00:00"/>
    <x v="0"/>
    <s v="EGM-SL-016"/>
    <x v="1"/>
    <s v="SLOT_PROGRESSIVE"/>
    <n v="2.6340336134453799"/>
    <n v="88"/>
    <n v="88"/>
    <n v="110"/>
    <n v="110"/>
    <n v="0.85"/>
    <n v="2"/>
    <s v="Monitor"/>
    <s v="Prosperity Link"/>
    <s v="Aristocrat"/>
    <n v="100"/>
    <n v="-35"/>
    <s v="Low"/>
  </r>
  <r>
    <d v="2026-01-02T00:00:00"/>
    <x v="0"/>
    <s v="EGM-SL-017"/>
    <x v="1"/>
    <s v="SLOT_PROGRESSIVE"/>
    <n v="2.6534534161490702"/>
    <n v="88"/>
    <n v="88"/>
    <n v="110"/>
    <n v="110"/>
    <n v="0.85"/>
    <n v="2"/>
    <s v="Monitor"/>
    <s v="King/Queen of Olympus"/>
    <s v="IGT"/>
    <n v="100"/>
    <n v="-35"/>
    <s v="Low"/>
  </r>
  <r>
    <d v="2026-01-02T00:00:00"/>
    <x v="0"/>
    <s v="EGM-SL-018"/>
    <x v="1"/>
    <s v="SLOT_PROGRESSIVE"/>
    <n v="2.67287321885276"/>
    <n v="88"/>
    <n v="88"/>
    <n v="110"/>
    <n v="110"/>
    <n v="0.85"/>
    <n v="2"/>
    <s v="Monitor"/>
    <s v="Gold Fish Feeding Time"/>
    <s v="Bally"/>
    <n v="100"/>
    <n v="-20"/>
    <s v="Low"/>
  </r>
  <r>
    <d v="2026-01-02T00:00:00"/>
    <x v="0"/>
    <s v="EGM-SL-019"/>
    <x v="1"/>
    <s v="SLOT_PROGRESSIVE"/>
    <n v="2.6922930215564498"/>
    <n v="88"/>
    <n v="88"/>
    <n v="110"/>
    <n v="110"/>
    <n v="0.85"/>
    <n v="2"/>
    <s v="Monitor"/>
    <s v="Dancing Drums Golden Drums"/>
    <s v="SG"/>
    <n v="100"/>
    <n v="-20"/>
    <s v="Low"/>
  </r>
  <r>
    <d v="2026-01-02T00:00:00"/>
    <x v="0"/>
    <s v="EGM-SL-020"/>
    <x v="1"/>
    <s v="SLOT_PROGRESSIVE"/>
    <n v="2.71171282426014"/>
    <n v="88"/>
    <n v="88"/>
    <n v="110"/>
    <n v="110"/>
    <n v="0.85"/>
    <n v="2"/>
    <s v="Monitor"/>
    <s v="Island Rising Sunset Shore"/>
    <s v="Aristocrat"/>
    <n v="100"/>
    <n v="-15"/>
    <s v="Low"/>
  </r>
  <r>
    <d v="2026-01-02T00:00:00"/>
    <x v="0"/>
    <s v="EGM-SL-021"/>
    <x v="1"/>
    <s v="SLOT_PROGRESSIVE"/>
    <n v="2.7311326269638299"/>
    <n v="88"/>
    <n v="88"/>
    <n v="110"/>
    <n v="110"/>
    <n v="0.85"/>
    <n v="2"/>
    <s v="Monitor"/>
    <s v="Samurai 888 Spin"/>
    <s v="Konami"/>
    <n v="100"/>
    <n v="-15"/>
    <s v="Low"/>
  </r>
  <r>
    <d v="2026-01-02T00:00:00"/>
    <x v="0"/>
    <s v="EGM-SL-022"/>
    <x v="2"/>
    <s v="SLOT_MECHANICAL"/>
    <n v="2.7505524296675201"/>
    <n v="65"/>
    <n v="65"/>
    <n v="95"/>
    <n v="95"/>
    <n v="0.72"/>
    <n v="3"/>
    <s v="Optimize"/>
    <s v="Bengal Eyes"/>
    <s v="Unknown"/>
    <n v="75"/>
    <n v="-15"/>
    <s v="Medium"/>
  </r>
  <r>
    <d v="2026-01-02T00:00:00"/>
    <x v="0"/>
    <s v="EGM-SL-023"/>
    <x v="2"/>
    <s v="SLOT_MECHANICAL"/>
    <n v="2.7699722323712099"/>
    <n v="65"/>
    <n v="65"/>
    <n v="95"/>
    <n v="95"/>
    <n v="0.72"/>
    <n v="3"/>
    <s v="Optimize"/>
    <s v="Burning Love"/>
    <s v="Unknown"/>
    <n v="75"/>
    <n v="-15"/>
    <s v="Medium"/>
  </r>
  <r>
    <d v="2026-01-02T00:00:00"/>
    <x v="0"/>
    <s v="EGM-SL-024"/>
    <x v="2"/>
    <s v="SLOT_MECHANICAL"/>
    <n v="2.7893920350749002"/>
    <n v="62"/>
    <n v="62"/>
    <n v="90"/>
    <n v="90"/>
    <n v="0.68"/>
    <n v="3"/>
    <s v="Rotate"/>
    <s v="Da Vinci Diamonds"/>
    <s v="IGT"/>
    <n v="75"/>
    <n v="-15"/>
    <s v="Medium"/>
  </r>
  <r>
    <d v="2026-01-02T00:00:00"/>
    <x v="0"/>
    <s v="EGM-SL-025"/>
    <x v="2"/>
    <s v="SLOT_MECHANICAL"/>
    <n v="2.80881183777859"/>
    <n v="62"/>
    <n v="62"/>
    <n v="90"/>
    <n v="90"/>
    <n v="0.68"/>
    <n v="3"/>
    <s v="Rotate"/>
    <s v="Double Chili Mania"/>
    <s v="Unknown"/>
    <n v="75"/>
    <n v="-10"/>
    <s v="Medium"/>
  </r>
  <r>
    <d v="2026-01-02T00:00:00"/>
    <x v="0"/>
    <s v="EGM-SL-026"/>
    <x v="2"/>
    <s v="SLOT_MECHANICAL"/>
    <n v="2.8282316404822798"/>
    <n v="62"/>
    <n v="62"/>
    <n v="90"/>
    <n v="90"/>
    <n v="0.68"/>
    <n v="3"/>
    <s v="Rotate"/>
    <s v="Dragons vs Pandas"/>
    <s v="Unknown"/>
    <n v="75"/>
    <n v="-10"/>
    <s v="Medium"/>
  </r>
  <r>
    <d v="2026-01-02T00:00:00"/>
    <x v="0"/>
    <s v="EGM-SL-027"/>
    <x v="2"/>
    <s v="SLOT_MECHANICAL"/>
    <n v="2.8476514431859701"/>
    <n v="62"/>
    <n v="62"/>
    <n v="90"/>
    <n v="90"/>
    <n v="0.68"/>
    <n v="3"/>
    <s v="Rotate"/>
    <s v="Drop &amp; Lock That's Bananas"/>
    <s v="Bally"/>
    <n v="75"/>
    <n v="-10"/>
    <s v="Medium"/>
  </r>
  <r>
    <d v="2026-01-02T00:00:00"/>
    <x v="0"/>
    <s v="EGM-SL-028"/>
    <x v="2"/>
    <s v="SLOT_MECHANICAL"/>
    <n v="2.8670712458896599"/>
    <n v="62"/>
    <n v="62"/>
    <n v="90"/>
    <n v="90"/>
    <n v="0.68"/>
    <n v="3"/>
    <s v="Rotate"/>
    <s v="Dynamite Diamonds"/>
    <s v="Unknown"/>
    <n v="75"/>
    <n v="-10"/>
    <s v="Medium"/>
  </r>
  <r>
    <d v="2026-01-02T00:00:00"/>
    <x v="0"/>
    <s v="EGM-SL-029"/>
    <x v="2"/>
    <s v="SLOT_MECHANICAL"/>
    <n v="2.8864910485933502"/>
    <n v="58"/>
    <n v="58"/>
    <n v="85"/>
    <n v="85"/>
    <n v="0.62"/>
    <n v="4"/>
    <s v="Rotate"/>
    <s v="Fiesta Grande"/>
    <s v="Unknown"/>
    <n v="75"/>
    <n v="-5"/>
    <s v="Medium"/>
  </r>
  <r>
    <d v="2026-01-02T00:00:00"/>
    <x v="0"/>
    <s v="EGM-SL-030"/>
    <x v="2"/>
    <s v="SLOT_MECHANICAL"/>
    <n v="2.90591085129704"/>
    <n v="58"/>
    <n v="58"/>
    <n v="85"/>
    <n v="85"/>
    <n v="0.62"/>
    <n v="4"/>
    <s v="Rotate"/>
    <s v="Fortune Charm"/>
    <s v="Unknown"/>
    <n v="75"/>
    <n v="-5"/>
    <s v="Medium"/>
  </r>
  <r>
    <d v="2026-01-02T00:00:00"/>
    <x v="0"/>
    <s v="EGM-SL-031"/>
    <x v="2"/>
    <s v="SLOT_MECHANICAL"/>
    <n v="2.9253306540007298"/>
    <n v="58"/>
    <n v="58"/>
    <n v="85"/>
    <n v="85"/>
    <n v="0.62"/>
    <n v="4"/>
    <s v="Rotate"/>
    <s v="Gold Bar 7s"/>
    <s v="IGT"/>
    <n v="75"/>
    <n v="-75"/>
    <s v="Medium"/>
  </r>
  <r>
    <d v="2026-01-02T00:00:00"/>
    <x v="0"/>
    <s v="EGM-SL-032"/>
    <x v="3"/>
    <s v="SLOT_MECHANICAL"/>
    <n v="2.94475045670442"/>
    <n v="58"/>
    <n v="58"/>
    <n v="85"/>
    <n v="85"/>
    <n v="0.62"/>
    <n v="4"/>
    <s v="Rotate"/>
    <s v="Golden Goddess"/>
    <s v="IGT"/>
    <n v="75"/>
    <n v="-70"/>
    <s v="Medium"/>
  </r>
  <r>
    <d v="2026-01-02T00:00:00"/>
    <x v="0"/>
    <s v="EGM-SL-033"/>
    <x v="3"/>
    <s v="SLOT_MECHANICAL"/>
    <n v="2.9641702594081099"/>
    <n v="55"/>
    <n v="55"/>
    <n v="80"/>
    <n v="80"/>
    <n v="0.57999999999999996"/>
    <n v="4"/>
    <s v="Upgrade"/>
    <s v="Golden Rooster"/>
    <s v="Unknown"/>
    <n v="75"/>
    <n v="-70"/>
    <s v="Medium"/>
  </r>
  <r>
    <d v="2026-01-02T00:00:00"/>
    <x v="0"/>
    <s v="EGM-SL-034"/>
    <x v="3"/>
    <s v="SLOT_MECHANICAL"/>
    <n v="2.9835900621118001"/>
    <n v="55"/>
    <n v="55"/>
    <n v="80"/>
    <n v="80"/>
    <n v="0.57999999999999996"/>
    <n v="4"/>
    <s v="Upgrade"/>
    <s v="Heidi's Bier Haus"/>
    <s v="WMS"/>
    <n v="75"/>
    <n v="-70"/>
    <s v="Medium"/>
  </r>
  <r>
    <d v="2026-01-02T00:00:00"/>
    <x v="0"/>
    <s v="EGM-SL-035"/>
    <x v="3"/>
    <s v="SLOT_MECHANICAL"/>
    <n v="3.0030098648154899"/>
    <n v="55"/>
    <n v="55"/>
    <n v="80"/>
    <n v="80"/>
    <n v="0.57999999999999996"/>
    <n v="4"/>
    <s v="Upgrade"/>
    <s v="Hot N Saucy"/>
    <s v="Unknown"/>
    <n v="75"/>
    <n v="-65"/>
    <s v="Medium"/>
  </r>
  <r>
    <d v="2026-01-02T00:00:00"/>
    <x v="0"/>
    <s v="EGM-SL-036"/>
    <x v="3"/>
    <s v="SLOT_MECHANICAL"/>
    <n v="3.0224296675191802"/>
    <n v="52"/>
    <n v="52"/>
    <n v="75"/>
    <n v="75"/>
    <n v="0.54"/>
    <n v="5"/>
    <s v="Upgrade"/>
    <s v="Majestic Stallion"/>
    <s v="Unknown"/>
    <n v="75"/>
    <n v="-65"/>
    <s v="High"/>
  </r>
  <r>
    <d v="2026-01-02T00:00:00"/>
    <x v="0"/>
    <s v="EGM-SL-037"/>
    <x v="3"/>
    <s v="SLOT_MECHANICAL"/>
    <n v="3.04184947022287"/>
    <n v="52"/>
    <n v="52"/>
    <n v="75"/>
    <n v="75"/>
    <n v="0.54"/>
    <n v="5"/>
    <s v="Upgrade"/>
    <s v="Mistress of Egypt"/>
    <s v="Unknown"/>
    <n v="75"/>
    <n v="-60"/>
    <s v="High"/>
  </r>
  <r>
    <d v="2026-01-02T00:00:00"/>
    <x v="0"/>
    <s v="EGM-SL-038"/>
    <x v="3"/>
    <s v="SLOT_MECHANICAL"/>
    <n v="3.0612692729265598"/>
    <n v="52"/>
    <n v="52"/>
    <n v="75"/>
    <n v="75"/>
    <n v="0.54"/>
    <n v="5"/>
    <s v="Upgrade"/>
    <s v="Pin Ball"/>
    <s v="Unknown"/>
    <n v="75"/>
    <n v="-60"/>
    <s v="High"/>
  </r>
  <r>
    <d v="2026-01-02T00:00:00"/>
    <x v="0"/>
    <s v="EGM-SL-039"/>
    <x v="3"/>
    <s v="SLOT_MECHANICAL"/>
    <n v="3.0806890756302501"/>
    <n v="50"/>
    <n v="50"/>
    <n v="70"/>
    <n v="70"/>
    <n v="0.5"/>
    <n v="5"/>
    <s v="Replace"/>
    <s v="Quick Hit Platinum"/>
    <s v="Bally"/>
    <n v="75"/>
    <n v="-60"/>
    <s v="High"/>
  </r>
  <r>
    <d v="2026-01-02T00:00:00"/>
    <x v="0"/>
    <s v="EGM-SL-040"/>
    <x v="3"/>
    <s v="SLOT_MECHANICAL"/>
    <n v="3.1001088783339399"/>
    <n v="50"/>
    <n v="50"/>
    <n v="70"/>
    <n v="70"/>
    <n v="0.5"/>
    <n v="5"/>
    <s v="Replace"/>
    <s v="Red Hot Tamales"/>
    <s v="Unknown"/>
    <n v="75"/>
    <n v="-60"/>
    <s v="High"/>
  </r>
  <r>
    <d v="2026-01-02T00:00:00"/>
    <x v="0"/>
    <s v="EGM-SL-041"/>
    <x v="3"/>
    <s v="SLOT_MECHANICAL"/>
    <n v="3.1195286810376301"/>
    <n v="48"/>
    <n v="48"/>
    <n v="65"/>
    <n v="65"/>
    <n v="0.46"/>
    <n v="5"/>
    <s v="Replace"/>
    <s v="Rich Little Piggies"/>
    <s v="Aristocrat"/>
    <n v="75"/>
    <n v="-45"/>
    <s v="High"/>
  </r>
  <r>
    <d v="2026-01-02T00:00:00"/>
    <x v="0"/>
    <s v="EGM-SL-042"/>
    <x v="3"/>
    <s v="SLOT_MECHANICAL"/>
    <n v="3.13894848374132"/>
    <n v="48"/>
    <n v="48"/>
    <n v="65"/>
    <n v="65"/>
    <n v="0.46"/>
    <n v="5"/>
    <s v="Replace"/>
    <s v="Siberian Storm"/>
    <s v="IGT"/>
    <n v="75"/>
    <n v="25"/>
    <s v="High"/>
  </r>
  <r>
    <d v="2026-01-02T00:00:00"/>
    <x v="0"/>
    <s v="EGM-SL-043"/>
    <x v="3"/>
    <s v="SLOT_MECHANICAL"/>
    <n v="3.1583682864450102"/>
    <n v="48"/>
    <n v="48"/>
    <n v="65"/>
    <n v="65"/>
    <n v="0.46"/>
    <n v="5"/>
    <s v="Replace"/>
    <s v="Solar Disc"/>
    <s v="Unknown"/>
    <n v="75"/>
    <n v="5"/>
    <s v="High"/>
  </r>
  <r>
    <d v="2026-01-02T00:00:00"/>
    <x v="0"/>
    <s v="EGM-SL-044"/>
    <x v="3"/>
    <s v="SLOT_MECHANICAL"/>
    <n v="3.1777880891487"/>
    <n v="48"/>
    <n v="48"/>
    <n v="65"/>
    <n v="65"/>
    <n v="0.46"/>
    <n v="5"/>
    <s v="Replace"/>
    <s v="Stinkin Rich"/>
    <s v="IGT"/>
    <n v="75"/>
    <n v="5"/>
    <s v="High"/>
  </r>
  <r>
    <d v="2026-01-02T00:00:00"/>
    <x v="0"/>
    <s v="EGM-SL-045"/>
    <x v="3"/>
    <s v="SLOT_MECHANICAL"/>
    <n v="3.1972078918523898"/>
    <n v="48"/>
    <n v="48"/>
    <n v="65"/>
    <n v="65"/>
    <n v="0.46"/>
    <n v="5"/>
    <s v="Replace"/>
    <s v="Twin Strike"/>
    <s v="Unknown"/>
    <n v="75"/>
    <n v="2"/>
    <s v="High"/>
  </r>
  <r>
    <d v="2026-01-02T00:00:00"/>
    <x v="1"/>
    <s v="BGO-GK-001"/>
    <x v="4"/>
    <s v="BINGO_SESSION"/>
    <n v="3.2166276945560801"/>
    <n v="25"/>
    <n v="25"/>
    <n v="15"/>
    <n v="15"/>
    <n v="0.78"/>
    <n v="2"/>
    <s v="Monitor"/>
    <s v="Wolf Run Gold"/>
    <s v="IGT"/>
    <n v="5"/>
    <n v="5"/>
    <s v="Low"/>
  </r>
  <r>
    <d v="2026-01-02T00:00:00"/>
    <x v="1"/>
    <s v="BGO-RC-001"/>
    <x v="4"/>
    <s v="BINGO_STRIP"/>
    <n v="3.2360474972597699"/>
    <n v="2"/>
    <n v="2"/>
    <n v="5"/>
    <n v="5"/>
    <n v="0.45"/>
    <n v="6"/>
    <s v="Monitor"/>
    <s v="Gecko Package"/>
    <s v="IGT"/>
    <n v="5"/>
    <n v="5"/>
    <s v="High"/>
  </r>
  <r>
    <d v="2026-01-02T00:00:00"/>
    <x v="1"/>
    <s v="BGO-HJ-001"/>
    <x v="4"/>
    <s v="BINGO_STRIP"/>
    <n v="3.2554672999634602"/>
    <n v="2"/>
    <n v="2"/>
    <n v="5"/>
    <n v="5"/>
    <n v="0.45"/>
    <n v="6"/>
    <s v="Monitor"/>
    <s v="Rama Champagne"/>
    <s v="IGT"/>
    <n v="5"/>
    <n v="2"/>
    <s v="High"/>
  </r>
  <r>
    <d v="2026-01-02T00:00:00"/>
    <x v="1"/>
    <s v="BGO-DA-001"/>
    <x v="4"/>
    <s v="BINGO_BOOK"/>
    <n v="3.27488710266715"/>
    <n v="5"/>
    <n v="5"/>
    <n v="8"/>
    <n v="8"/>
    <n v="0.55000000000000004"/>
    <n v="5"/>
    <s v="Monitor"/>
    <s v="Heart Jackpot"/>
    <s v="IGT"/>
    <n v="5"/>
    <n v="7"/>
    <s v="High"/>
  </r>
  <r>
    <d v="2026-01-02T00:00:00"/>
    <x v="1"/>
    <s v="BGO-TP-001"/>
    <x v="4"/>
    <s v="BINGO_COIN"/>
    <n v="3.2943069053708398"/>
    <n v="2"/>
    <n v="2"/>
    <n v="5"/>
    <n v="5"/>
    <n v="0.45"/>
    <n v="6"/>
    <s v="Monitor"/>
    <s v="Double Action"/>
    <s v="IGT"/>
    <n v="5"/>
    <n v="5"/>
    <s v="High"/>
  </r>
  <r>
    <d v="2026-01-02T00:00:00"/>
    <x v="1"/>
    <s v="BGO-GB-001"/>
    <x v="4"/>
    <s v="BINGO_STRIP"/>
    <n v="3.3137267080745301"/>
    <n v="3"/>
    <n v="3"/>
    <n v="5"/>
    <n v="5"/>
    <n v="0.48"/>
    <n v="5"/>
    <s v="Monitor"/>
    <s v="Toonie Pot"/>
    <s v="IGT"/>
    <n v="5"/>
    <n v="2"/>
    <s v="High"/>
  </r>
  <r>
    <d v="2026-01-02T00:00:00"/>
    <x v="1"/>
    <s v="BGO-BB-001"/>
    <x v="4"/>
    <s v="BINGO_STRIP"/>
    <n v="3.3331465107782199"/>
    <n v="5"/>
    <n v="5"/>
    <n v="8"/>
    <n v="8"/>
    <n v="0.55000000000000004"/>
    <n v="5"/>
    <s v="Monitor"/>
    <s v="Gumball"/>
    <s v="IGT"/>
    <n v="5"/>
    <n v="0"/>
    <s v="High"/>
  </r>
  <r>
    <d v="2026-01-02T00:00:00"/>
    <x v="1"/>
    <s v="BGO-AG-001"/>
    <x v="4"/>
    <s v="BINGO_CARD"/>
    <n v="3.3525663134819101"/>
    <n v="1"/>
    <n v="1"/>
    <n v="3"/>
    <n v="3"/>
    <n v="0.4"/>
    <n v="6"/>
    <s v="Monitor"/>
    <s v="Betty Biker"/>
    <s v="IGT"/>
    <n v="5"/>
    <n v="-20"/>
    <s v="High"/>
  </r>
  <r>
    <d v="2026-01-02T00:00:00"/>
    <x v="1"/>
    <s v="BGO-RG-001"/>
    <x v="4"/>
    <s v="BINGO_STRIP"/>
    <n v="3.3719861161856"/>
    <n v="3"/>
    <n v="3"/>
    <n v="5"/>
    <n v="5"/>
    <n v="0.48"/>
    <n v="5"/>
    <s v="Monitor"/>
    <s v="Angel 8"/>
    <s v="IGT"/>
    <n v="5"/>
    <n v="15"/>
    <s v="High"/>
  </r>
  <r>
    <d v="2026-01-02T00:00:00"/>
    <x v="1"/>
    <s v="BGO-RG-002"/>
    <x v="4"/>
    <s v="BINGO_STRIP"/>
    <n v="3.3914059188892902"/>
    <n v="5"/>
    <n v="5"/>
    <n v="8"/>
    <n v="8"/>
    <n v="0.55000000000000004"/>
    <n v="5"/>
    <s v="Monitor"/>
    <s v="Regular Games 2-Strip"/>
    <s v="IGT"/>
    <n v="5"/>
    <n v="-10"/>
    <s v="High"/>
  </r>
  <r>
    <d v="2026-01-02T00:00:00"/>
    <x v="2"/>
    <s v="FBK-PS-001"/>
    <x v="5"/>
    <s v="QUICK_SERVICE"/>
    <n v="3.41082572159298"/>
    <n v="18.5"/>
    <n v="18.5"/>
    <n v="25"/>
    <n v="25"/>
    <n v="0.65"/>
    <n v="4"/>
    <s v="Monitor"/>
    <s v="Regular Games 3-Strip"/>
    <s v="Toast"/>
    <n v="20"/>
    <n v="-12"/>
    <s v="Medium"/>
  </r>
  <r>
    <d v="2026-01-02T00:00:00"/>
    <x v="3"/>
    <s v="ENT-1001"/>
    <x v="6"/>
    <s v="AUDIO_VISUAL"/>
    <n v="3.4302455242966698"/>
    <n v="0"/>
    <n v="0"/>
    <n v="45"/>
    <n v="45"/>
    <n v="0.7"/>
    <n v="3"/>
    <s v="Monitor"/>
    <s v="Toast POS"/>
    <s v="In-House"/>
    <n v="40"/>
    <n v="-10"/>
    <s v="Medium"/>
  </r>
  <r>
    <d v="2026-01-02T00:00:00"/>
    <x v="4"/>
    <s v="CHG-PT-001"/>
    <x v="7"/>
    <s v="BREAK_OPEN"/>
    <n v="3.4496653270003601"/>
    <n v="2"/>
    <n v="2"/>
    <n v="10"/>
    <n v="10"/>
    <n v="0.35"/>
    <n v="7"/>
    <s v="Rotate"/>
    <s v="Stage Audio Visual"/>
    <s v="OLG"/>
    <n v="10"/>
    <n v="-8"/>
    <s v="High"/>
  </r>
  <r>
    <d v="2026-01-02T00:00:00"/>
    <x v="4"/>
    <s v="CHG-PT-002"/>
    <x v="7"/>
    <s v="BINGO_STRIP"/>
    <n v="3.4690851297040499"/>
    <n v="2"/>
    <n v="2"/>
    <n v="10"/>
    <n v="10"/>
    <n v="0.35"/>
    <n v="7"/>
    <s v="Rotate"/>
    <s v="Pull-Tab Machine"/>
    <s v="OLG"/>
    <n v="10"/>
    <n v="-12"/>
    <s v="High"/>
  </r>
  <r>
    <d v="2026-01-02T00:00:00"/>
    <x v="4"/>
    <s v="CHG-PT-003"/>
    <x v="7"/>
    <s v="BINGO_STRIP"/>
    <n v="3.4885049324077402"/>
    <n v="5"/>
    <n v="5"/>
    <n v="12"/>
    <n v="12"/>
    <n v="0.4"/>
    <n v="6"/>
    <s v="Optimize"/>
    <s v="Rama Champagne Strip"/>
    <s v="OLG"/>
    <n v="10"/>
    <n v="-6"/>
    <s v="High"/>
  </r>
  <r>
    <d v="2026-01-02T00:00:00"/>
    <x v="4"/>
    <s v="CHG-PT-004"/>
    <x v="7"/>
    <s v="BINGO_BOOK"/>
    <n v="3.50792473511143"/>
    <n v="2"/>
    <n v="2"/>
    <n v="10"/>
    <n v="10"/>
    <n v="0.35"/>
    <n v="7"/>
    <s v="Rotate"/>
    <s v="Heart Jackpot Strip"/>
    <s v="OLG"/>
    <n v="10"/>
    <n v="-8"/>
    <s v="High"/>
  </r>
  <r>
    <d v="2026-01-02T00:00:00"/>
    <x v="4"/>
    <s v="CHG-PT-005"/>
    <x v="7"/>
    <s v="BINGO_COIN"/>
    <n v="3.5273445378151198"/>
    <n v="3"/>
    <n v="3"/>
    <n v="8"/>
    <n v="8"/>
    <n v="0.38"/>
    <n v="6"/>
    <s v="Optimize"/>
    <s v="Double Action Book"/>
    <s v="OLG"/>
    <n v="10"/>
    <n v="-12"/>
    <s v="High"/>
  </r>
  <r>
    <d v="2026-01-02T00:00:00"/>
    <x v="4"/>
    <s v="CHG-PT-006"/>
    <x v="7"/>
    <s v="BINGO_CARD"/>
    <n v="3.5467643405188101"/>
    <n v="5"/>
    <n v="5"/>
    <n v="12"/>
    <n v="12"/>
    <n v="0.4"/>
    <n v="6"/>
    <s v="Optimize"/>
    <s v="Toonie Pot Card"/>
    <s v="OLG"/>
    <n v="10"/>
    <n v="-20"/>
    <s v="High"/>
  </r>
  <r>
    <d v="2026-01-02T00:00:00"/>
    <x v="4"/>
    <s v="CHG-PT-007"/>
    <x v="7"/>
    <s v="BINGO_STRIP"/>
    <n v="3.5661841432224999"/>
    <n v="1"/>
    <n v="1"/>
    <n v="6"/>
    <n v="6"/>
    <n v="0.3"/>
    <n v="7"/>
    <s v="Upgrade"/>
    <s v="Angel 8 Card"/>
    <s v="OLG"/>
    <n v="10"/>
    <n v="-30"/>
    <s v="High"/>
  </r>
  <r>
    <d v="2026-01-02T00:00:00"/>
    <x v="4"/>
    <s v="CHG-PT-008"/>
    <x v="7"/>
    <s v="BINGO_STRIP"/>
    <n v="3.5856039459261901"/>
    <n v="3"/>
    <n v="3"/>
    <n v="8"/>
    <n v="8"/>
    <n v="0.38"/>
    <n v="6"/>
    <s v="Optimize"/>
    <s v="Gumball Strip"/>
    <s v="OLG"/>
    <n v="10"/>
    <n v="-30"/>
    <s v="High"/>
  </r>
  <r>
    <d v="2026-01-02T00:00:00"/>
    <x v="4"/>
    <s v="CHG-PT-009"/>
    <x v="7"/>
    <s v="BREAK_OPEN"/>
    <n v="3.60502374862988"/>
    <n v="5"/>
    <n v="5"/>
    <n v="12"/>
    <n v="12"/>
    <n v="0.4"/>
    <n v="6"/>
    <s v="Optimize"/>
    <s v="Betty Biker Strip"/>
    <s v="OLG"/>
    <n v="10"/>
    <n v="-3.7766410912194899"/>
    <s v="High"/>
  </r>
  <r>
    <d v="2026-01-02T00:00:00"/>
    <x v="5"/>
    <s v="GSS-KI-001"/>
    <x v="8"/>
    <s v="KIOSK_SYSTEM"/>
    <n v="3.6244435513335702"/>
    <n v="0"/>
    <n v="0"/>
    <n v="20"/>
    <n v="20"/>
    <n v="0.25"/>
    <n v="8"/>
    <s v="Replace"/>
    <s v="Wild Ball Monday"/>
    <s v="Everi"/>
    <n v="25"/>
    <n v="-5.7996589940324803"/>
    <s v="Critical"/>
  </r>
  <r>
    <d v="2026-01-02T00:00:00"/>
    <x v="5"/>
    <s v="GSS-KI-002"/>
    <x v="8"/>
    <s v="KIOSK_SYSTEM"/>
    <n v="3.64386335403726"/>
    <n v="0"/>
    <n v="0"/>
    <n v="30"/>
    <n v="30"/>
    <n v="0.5"/>
    <n v="5"/>
    <s v="Monitor"/>
    <s v="Loyalty Kiosk"/>
    <s v="In-House"/>
    <n v="25"/>
    <n v="-7.8226768968455103"/>
    <s v="High"/>
  </r>
  <r>
    <d v="2026-01-02T00:00:00"/>
    <x v="5"/>
    <s v="GSS-KI-003"/>
    <x v="8"/>
    <s v="KIOSK_SYSTEM"/>
    <n v="3.6632831567409498"/>
    <n v="0"/>
    <n v="0"/>
    <n v="30"/>
    <n v="30"/>
    <n v="0.5"/>
    <n v="5"/>
    <s v="Monitor"/>
    <s v="Security System"/>
    <s v="In-House"/>
    <n v="25"/>
    <n v="-9.8456947996584994"/>
    <s v="High"/>
  </r>
  <r>
    <d v="2026-01-02T00:00:00"/>
    <x v="0"/>
    <s v="EGM-SL-046"/>
    <x v="0"/>
    <s v="SLOT_PROGRESSIVE"/>
    <n v="3.6827029594446499"/>
    <n v="12.1472719522591"/>
    <n v="-12.1472719522591"/>
    <n v="3.7766410912194899"/>
    <n v="-3.7766410912194899"/>
    <n v="0.31969735720375098"/>
    <n v="7"/>
    <s v="Monitor"/>
    <s v="Rich Little Piggies"/>
    <s v="Aristocrat"/>
    <n v="0"/>
    <n v="-11.8687127024725"/>
    <s v="High"/>
  </r>
  <r>
    <d v="2026-01-02T00:00:00"/>
    <x v="0"/>
    <s v="EGM-SL-047"/>
    <x v="0"/>
    <s v="SLOT_PROGRESSIVE"/>
    <n v="3.7021227621483401"/>
    <n v="13.881707465595101"/>
    <n v="-13.881707465595101"/>
    <n v="5.7996589940324803"/>
    <n v="-5.7996589940324803"/>
    <n v="0.31082742662282298"/>
    <n v="7"/>
    <s v="Monitor"/>
    <s v="Drop Lock"/>
    <s v="AGS"/>
    <n v="0"/>
    <n v="-13.891730605285501"/>
    <s v="High"/>
  </r>
  <r>
    <d v="2026-01-03T00:00:00"/>
    <x v="0"/>
    <s v="EGM-SL-048"/>
    <x v="0"/>
    <s v="SLOT_PROGRESSIVE"/>
    <n v="3.7215425648520299"/>
    <n v="15.6161429789311"/>
    <n v="-15.6161429789311"/>
    <n v="7.8226768968455103"/>
    <n v="-7.8226768968455103"/>
    <n v="0.30195749604189498"/>
    <n v="7"/>
    <s v="Monitor"/>
    <s v="Bengal Eyes"/>
    <s v="Everi"/>
    <n v="0"/>
    <n v="-15.9147485080985"/>
    <s v="High"/>
  </r>
  <r>
    <d v="2026-01-03T00:00:00"/>
    <x v="0"/>
    <s v="EGM-SL-049"/>
    <x v="0"/>
    <s v="SLOT_PROGRESSIVE"/>
    <n v="3.7409623675557202"/>
    <n v="17.350578492266099"/>
    <n v="-17.350578492266099"/>
    <n v="9.8456947996584994"/>
    <n v="-9.8456947996584994"/>
    <n v="0.29308756546096698"/>
    <n v="7"/>
    <s v="Monitor"/>
    <s v="Red Hot Tamales"/>
    <s v="Konami"/>
    <n v="0"/>
    <n v="-17.937766410912499"/>
    <s v="High"/>
  </r>
  <r>
    <d v="2026-01-03T00:00:00"/>
    <x v="0"/>
    <s v="EGM-SL-050"/>
    <x v="0"/>
    <s v="SLOT_PROGRESSIVE"/>
    <n v="3.76038217025941"/>
    <n v="19.085014005602101"/>
    <n v="-19.085014005602101"/>
    <n v="11.8687127024725"/>
    <n v="-11.8687127024725"/>
    <n v="0.28421763488003898"/>
    <n v="7"/>
    <s v="Monitor"/>
    <s v="Ultra Hot"/>
    <s v="SG"/>
    <n v="0"/>
    <n v="-19.960784313725501"/>
    <s v="High"/>
  </r>
  <r>
    <d v="2026-01-03T00:00:00"/>
    <x v="0"/>
    <s v="EGM-SL-051"/>
    <x v="0"/>
    <s v="SLOT_PROGRESSIVE"/>
    <n v="3.7798019729630998"/>
    <n v="20.8194495189381"/>
    <n v="-20.8194495189381"/>
    <n v="13.891730605285501"/>
    <n v="-13.891730605285501"/>
    <n v="0.27534770429911098"/>
    <n v="7"/>
    <s v="Monitor"/>
    <s v="Gold Fish Feeding Time"/>
    <s v="WMS"/>
    <n v="0"/>
    <n v="-21.9838022165385"/>
    <s v="High"/>
  </r>
  <r>
    <d v="2026-01-03T00:00:00"/>
    <x v="0"/>
    <s v="EGM-SL-052"/>
    <x v="0"/>
    <s v="SLOT_PROGRESSIVE"/>
    <n v="3.7992217756667901"/>
    <n v="22.553885032274099"/>
    <n v="-22.553885032274099"/>
    <n v="15.9147485080985"/>
    <n v="-15.9147485080985"/>
    <n v="0.26647777371818299"/>
    <n v="7"/>
    <s v="Monitor"/>
    <s v="Quick Hit Platinum"/>
    <s v="Bally"/>
    <n v="0"/>
    <n v="-24.006820119352501"/>
    <s v="High"/>
  </r>
  <r>
    <d v="2026-01-03T00:00:00"/>
    <x v="0"/>
    <s v="EGM-SL-053"/>
    <x v="0"/>
    <s v="SLOT_PROGRESSIVE"/>
    <n v="3.8186415783704799"/>
    <n v="24.288320545610102"/>
    <n v="-24.288320545610102"/>
    <n v="17.937766410912499"/>
    <n v="-17.937766410912499"/>
    <n v="0.25760784313725499"/>
    <n v="7"/>
    <s v="Monitor"/>
    <s v="Coin Combo Cow"/>
    <s v="IGT"/>
    <n v="0"/>
    <n v="-26.029838022165499"/>
    <s v="High"/>
  </r>
  <r>
    <d v="2026-01-03T00:00:00"/>
    <x v="0"/>
    <s v="EGM-SL-054"/>
    <x v="0"/>
    <s v="SLOT_PROGRESSIVE"/>
    <n v="3.8380613810741702"/>
    <n v="26.022756058945099"/>
    <n v="-26.022756058945099"/>
    <n v="19.960784313725501"/>
    <n v="-19.960784313725501"/>
    <n v="0.24873791255632699"/>
    <n v="8"/>
    <s v="Monitor"/>
    <s v="Prosperity Link"/>
    <s v="Aristocrat"/>
    <n v="0"/>
    <n v="-28.052855924978498"/>
    <s v="Critical"/>
  </r>
  <r>
    <d v="2026-01-03T00:00:00"/>
    <x v="0"/>
    <s v="EGM-SL-055"/>
    <x v="0"/>
    <s v="SLOT_PROGRESSIVE"/>
    <n v="3.85748118377786"/>
    <n v="27.757191572281101"/>
    <n v="-27.757191572281101"/>
    <n v="21.9838022165385"/>
    <n v="-21.9838022165385"/>
    <n v="0.23986798197539899"/>
    <n v="8"/>
    <s v="Monitor"/>
    <s v="Golden Rooster"/>
    <s v="AGS"/>
    <n v="0"/>
    <n v="-30.075873827791501"/>
    <s v="Critical"/>
  </r>
  <r>
    <d v="2026-01-03T00:00:00"/>
    <x v="0"/>
    <s v="EGM-SL-056"/>
    <x v="1"/>
    <s v="SLOT_PROGRESSIVE"/>
    <n v="3.8769009864815498"/>
    <n v="29.4916270856171"/>
    <n v="-29.4916270856171"/>
    <n v="24.006820119352501"/>
    <n v="-24.006820119352501"/>
    <n v="0.23099805139447099"/>
    <n v="8"/>
    <s v="Monitor"/>
    <s v="Coin Combo Mouse"/>
    <s v="Everi"/>
    <n v="0"/>
    <n v="-32.098891730605501"/>
    <s v="Critical"/>
  </r>
  <r>
    <d v="2026-01-03T00:00:00"/>
    <x v="0"/>
    <s v="EGM-SL-057"/>
    <x v="1"/>
    <s v="SLOT_PROGRESSIVE"/>
    <n v="3.8963207891852401"/>
    <n v="31.226062598953099"/>
    <n v="-31.226062598953099"/>
    <n v="26.029838022165499"/>
    <n v="-26.029838022165499"/>
    <n v="0.222128120813543"/>
    <n v="8"/>
    <s v="Monitor"/>
    <s v="Mystery of the Lamp"/>
    <s v="Konami"/>
    <n v="0"/>
    <n v="-34.121909633418497"/>
    <s v="Critical"/>
  </r>
  <r>
    <d v="2026-01-03T00:00:00"/>
    <x v="0"/>
    <s v="EGM-SL-058"/>
    <x v="1"/>
    <s v="SLOT_PROGRESSIVE"/>
    <n v="3.9157405918889299"/>
    <n v="32.9604981122881"/>
    <n v="-32.9604981122881"/>
    <n v="28.052855924978498"/>
    <n v="-28.052855924978498"/>
    <n v="0.213258190232615"/>
    <n v="8"/>
    <s v="Monitor"/>
    <s v="Golden Goddess"/>
    <s v="SG"/>
    <n v="0"/>
    <n v="-36.144927536231499"/>
    <s v="Critical"/>
  </r>
  <r>
    <d v="2026-01-03T00:00:00"/>
    <x v="0"/>
    <s v="EGM-SL-059"/>
    <x v="1"/>
    <s v="SLOT_PROGRESSIVE"/>
    <n v="3.9351603945926201"/>
    <n v="34.694933625624103"/>
    <n v="-34.694933625624103"/>
    <n v="30.075873827791501"/>
    <n v="-30.075873827791501"/>
    <n v="0.204388259651687"/>
    <n v="8"/>
    <s v="Monitor"/>
    <s v="Dancing Drums"/>
    <s v="WMS"/>
    <n v="0"/>
    <n v="-38.167945439045504"/>
    <s v="Critical"/>
  </r>
  <r>
    <d v="2026-01-03T00:00:00"/>
    <x v="0"/>
    <s v="EGM-SL-060"/>
    <x v="1"/>
    <s v="SLOT_PROGRESSIVE"/>
    <n v="3.9545801972963099"/>
    <n v="36.429369138960098"/>
    <n v="-36.429369138960098"/>
    <n v="32.098891730605501"/>
    <n v="-32.098891730605501"/>
    <n v="0.195518329070759"/>
    <n v="8"/>
    <s v="Monitor"/>
    <s v="Pirate Link"/>
    <s v="Bally"/>
    <n v="0"/>
    <n v="-40.190963341858499"/>
    <s v="Critical"/>
  </r>
  <r>
    <d v="2026-01-03T00:00:00"/>
    <x v="0"/>
    <s v="EGM-SL-061"/>
    <x v="1"/>
    <s v="SLOT_PROGRESSIVE"/>
    <n v="3.9740000000000002"/>
    <n v="38.163804652296101"/>
    <n v="-38.163804652296101"/>
    <n v="34.121909633418497"/>
    <n v="-34.121909633418497"/>
    <n v="0.186648398489831"/>
    <n v="8"/>
    <s v="Monitor"/>
    <s v="Gold Bar 7s"/>
    <s v="IGT"/>
    <n v="0"/>
    <n v="-42.213981244671501"/>
    <s v="Critical"/>
  </r>
  <r>
    <d v="2026-01-03T00:00:00"/>
    <x v="0"/>
    <s v="EGM-SL-062"/>
    <x v="1"/>
    <s v="SLOT_PROGRESSIVE"/>
    <n v="3.99341980270369"/>
    <n v="39.898240165631101"/>
    <n v="-39.898240165631101"/>
    <n v="36.144927536231499"/>
    <n v="-36.144927536231499"/>
    <n v="0.177778467908903"/>
    <n v="8"/>
    <s v="Monitor"/>
    <s v="Cash Eruption"/>
    <s v="Aristocrat"/>
    <n v="0"/>
    <n v="-44.236999147485498"/>
    <s v="Critical"/>
  </r>
  <r>
    <d v="2026-01-03T00:00:00"/>
    <x v="0"/>
    <s v="EGM-SL-063"/>
    <x v="1"/>
    <s v="SLOT_PROGRESSIVE"/>
    <n v="4.0128396054073798"/>
    <n v="41.632675678967097"/>
    <n v="-41.632675678967097"/>
    <n v="38.167945439045504"/>
    <n v="-38.167945439045504"/>
    <n v="0.16890853732797501"/>
    <n v="8"/>
    <s v="Monitor"/>
    <s v="Egyptian Link"/>
    <s v="AGS"/>
    <n v="0"/>
    <n v="-46.260017050298501"/>
    <s v="Critical"/>
  </r>
  <r>
    <d v="2026-01-03T00:00:00"/>
    <x v="0"/>
    <s v="EGM-SL-064"/>
    <x v="1"/>
    <s v="SLOT_PROGRESSIVE"/>
    <n v="4.0322594081110701"/>
    <n v="43.367111192303099"/>
    <n v="-43.367111192303099"/>
    <n v="40.190963341858499"/>
    <n v="-40.190963341858499"/>
    <n v="0.16003860674704701"/>
    <n v="8"/>
    <s v="Monitor"/>
    <s v="Fortune Charm"/>
    <s v="Everi"/>
    <n v="0"/>
    <n v="-48.283034953111503"/>
    <s v="Critical"/>
  </r>
  <r>
    <d v="2026-01-03T00:00:00"/>
    <x v="0"/>
    <s v="EGM-SL-065"/>
    <x v="1"/>
    <s v="SLOT_PROGRESSIVE"/>
    <n v="4.0516792108147603"/>
    <n v="45.101546705639102"/>
    <n v="-45.101546705639102"/>
    <n v="42.213981244671501"/>
    <n v="-42.213981244671501"/>
    <n v="0.15116867616611901"/>
    <n v="8"/>
    <s v="Monitor"/>
    <s v="Wheel of Fortune"/>
    <s v="Konami"/>
    <n v="0"/>
    <n v="-50.306052855924499"/>
    <s v="Critical"/>
  </r>
  <r>
    <d v="2026-01-03T00:00:00"/>
    <x v="0"/>
    <s v="EGM-SL-066"/>
    <x v="1"/>
    <s v="SLOT_PROGRESSIVE"/>
    <n v="4.0710990135184497"/>
    <n v="46.835982218975097"/>
    <n v="-46.835982218975097"/>
    <n v="44.236999147485498"/>
    <n v="-44.236999147485498"/>
    <n v="0.14229874558519001"/>
    <n v="9"/>
    <s v="Monitor"/>
    <s v="Dancing Drums Explosion"/>
    <s v="SG"/>
    <n v="0"/>
    <n v="-52.329070758738503"/>
    <s v="Critical"/>
  </r>
  <r>
    <d v="2026-01-03T00:00:00"/>
    <x v="0"/>
    <s v="EGM-SL-067"/>
    <x v="2"/>
    <s v="SLOT_MECHANICAL"/>
    <n v="4.09051881622214"/>
    <n v="48.570417732310098"/>
    <n v="-48.570417732310098"/>
    <n v="46.260017050298501"/>
    <n v="-46.260017050298501"/>
    <n v="0.13342881500426201"/>
    <n v="9"/>
    <s v="Optimize"/>
    <s v="Dynamite Diamonds"/>
    <s v="WMS"/>
    <n v="0"/>
    <n v="-54.352088661551498"/>
    <s v="Critical"/>
  </r>
  <r>
    <d v="2026-01-03T00:00:00"/>
    <x v="0"/>
    <s v="EGM-SL-068"/>
    <x v="2"/>
    <s v="SLOT_MECHANICAL"/>
    <n v="4.1099386189258302"/>
    <n v="50.3048532456461"/>
    <n v="-50.3048532456461"/>
    <n v="48.283034953111503"/>
    <n v="-48.283034953111503"/>
    <n v="0.124558884423334"/>
    <n v="9"/>
    <s v="Optimize"/>
    <s v="Wolf Run Gold"/>
    <s v="Bally"/>
    <n v="0"/>
    <n v="-56.375106564364501"/>
    <s v="Critical"/>
  </r>
  <r>
    <d v="2026-01-03T00:00:00"/>
    <x v="0"/>
    <s v="EGM-SL-069"/>
    <x v="2"/>
    <s v="SLOT_MECHANICAL"/>
    <n v="4.1293584216295196"/>
    <n v="52.039288758982103"/>
    <n v="-52.039288758982103"/>
    <n v="50.306052855924499"/>
    <n v="-50.306052855924499"/>
    <n v="0.115688953842406"/>
    <n v="9"/>
    <s v="Rotate"/>
    <s v="Huff N More Puff"/>
    <s v="IGT"/>
    <n v="0"/>
    <n v="-58.398124467178498"/>
    <s v="Critical"/>
  </r>
  <r>
    <d v="2026-01-03T00:00:00"/>
    <x v="0"/>
    <s v="EGM-SL-070"/>
    <x v="2"/>
    <s v="SLOT_MECHANICAL"/>
    <n v="4.1487782243332099"/>
    <n v="53.773724272318098"/>
    <n v="-53.773724272318098"/>
    <n v="52.329070758738503"/>
    <n v="-52.329070758738503"/>
    <n v="0.106819023261478"/>
    <n v="9"/>
    <s v="Rotate"/>
    <s v="Dragons vs Pandas"/>
    <s v="Aristocrat"/>
    <n v="0"/>
    <n v="-60.4211423699915"/>
    <s v="Critical"/>
  </r>
  <r>
    <d v="2026-01-03T00:00:00"/>
    <x v="0"/>
    <s v="EGM-SL-071"/>
    <x v="2"/>
    <s v="SLOT_MECHANICAL"/>
    <n v="4.1681980270369001"/>
    <n v="55.508159785653099"/>
    <n v="-55.508159785653099"/>
    <n v="54.352088661551498"/>
    <n v="-54.352088661551498"/>
    <n v="9.7949092680549701E-2"/>
    <n v="9"/>
    <s v="Rotate"/>
    <s v="Stinkin Rich"/>
    <s v="AGS"/>
    <n v="0"/>
    <n v="-62.444160272804503"/>
    <s v="Critical"/>
  </r>
  <r>
    <d v="2026-01-03T00:00:00"/>
    <x v="0"/>
    <s v="EGM-SL-072"/>
    <x v="2"/>
    <s v="SLOT_MECHANICAL"/>
    <n v="4.1876178297405904"/>
    <n v="57.242595298989102"/>
    <n v="-57.242595298989102"/>
    <n v="56.375106564364501"/>
    <n v="-56.375106564364501"/>
    <n v="8.9079162099621703E-2"/>
    <n v="9"/>
    <s v="Rotate"/>
    <s v="Kraken Unleashed"/>
    <s v="Everi"/>
    <n v="0"/>
    <n v="-64.4671781756185"/>
    <s v="Critical"/>
  </r>
  <r>
    <d v="2026-01-03T00:00:00"/>
    <x v="0"/>
    <s v="EGM-SL-073"/>
    <x v="2"/>
    <s v="SLOT_MECHANICAL"/>
    <n v="4.2070376324442798"/>
    <n v="58.977030812325097"/>
    <n v="-58.977030812325097"/>
    <n v="58.398124467178498"/>
    <n v="-58.398124467178498"/>
    <n v="8.0209231518693705E-2"/>
    <n v="9"/>
    <s v="Rotate"/>
    <s v="Double Chili Mania"/>
    <s v="Konami"/>
    <n v="0"/>
    <n v="-66.490196078431495"/>
    <s v="Critical"/>
  </r>
  <r>
    <d v="2026-01-03T00:00:00"/>
    <x v="0"/>
    <s v="EGM-SL-074"/>
    <x v="2"/>
    <s v="SLOT_MECHANICAL"/>
    <n v="4.22645743514797"/>
    <n v="60.7114663256611"/>
    <n v="-60.7114663256611"/>
    <n v="60.4211423699915"/>
    <n v="-60.4211423699915"/>
    <n v="7.1339300937765707E-2"/>
    <n v="9"/>
    <s v="Rotate"/>
    <s v="Solar Disc"/>
    <s v="SG"/>
    <n v="0"/>
    <n v="-68.513213981244505"/>
    <s v="Critical"/>
  </r>
  <r>
    <d v="2026-01-03T00:00:00"/>
    <x v="0"/>
    <s v="EGM-SL-075"/>
    <x v="2"/>
    <s v="SLOT_MECHANICAL"/>
    <n v="4.2458772378516603"/>
    <n v="62.4459018389961"/>
    <n v="-62.4459018389961"/>
    <n v="62.444160272804503"/>
    <n v="-62.444160272804503"/>
    <n v="6.2469370356837799E-2"/>
    <n v="9"/>
    <s v="Rotate"/>
    <s v="Samurai 888"/>
    <s v="WMS"/>
    <n v="0"/>
    <n v="-70.5362318840575"/>
    <s v="Critical"/>
  </r>
  <r>
    <d v="2026-01-03T00:00:00"/>
    <x v="0"/>
    <s v="EGM-SL-076"/>
    <x v="2"/>
    <s v="SLOT_MECHANICAL"/>
    <n v="4.2652970405553496"/>
    <n v="64.180337352332103"/>
    <n v="-64.180337352332103"/>
    <n v="64.4671781756185"/>
    <n v="-64.4671781756185"/>
    <n v="5.35994397759098E-2"/>
    <n v="9"/>
    <s v="Rotate"/>
    <s v="Da Vinci Diamonds"/>
    <s v="Bally"/>
    <n v="0"/>
    <n v="-72.559249786871504"/>
    <s v="Critical"/>
  </r>
  <r>
    <d v="2026-01-03T00:00:00"/>
    <x v="0"/>
    <s v="EGM-SL-077"/>
    <x v="3"/>
    <s v="SLOT_MECHANICAL"/>
    <n v="4.2847168432590399"/>
    <n v="65.914772865668098"/>
    <n v="-65.914772865668098"/>
    <n v="66.490196078431495"/>
    <n v="-66.490196078431495"/>
    <n v="4.4729509194981802E-2"/>
    <n v="10"/>
    <s v="Rotate"/>
    <s v="Siberian Storm"/>
    <s v="IGT"/>
    <n v="0"/>
    <n v="-74.5822676896845"/>
    <s v="Critical"/>
  </r>
  <r>
    <d v="2026-01-03T00:00:00"/>
    <x v="0"/>
    <s v="EGM-SL-078"/>
    <x v="3"/>
    <s v="SLOT_MECHANICAL"/>
    <n v="4.3041366459627302"/>
    <n v="67.649208379004094"/>
    <n v="-67.649208379004094"/>
    <n v="68.513213981244505"/>
    <n v="-68.513213981244505"/>
    <n v="3.5859578614053797E-2"/>
    <n v="10"/>
    <s v="Upgrade"/>
    <s v="Hot Hit"/>
    <s v="Aristocrat"/>
    <n v="0"/>
    <n v="-76.605285592497495"/>
    <s v="Critical"/>
  </r>
  <r>
    <d v="2026-01-03T00:00:00"/>
    <x v="0"/>
    <s v="EGM-SL-079"/>
    <x v="3"/>
    <s v="SLOT_MECHANICAL"/>
    <n v="4.3235564486664204"/>
    <n v="69.383643892340103"/>
    <n v="-69.383643892340103"/>
    <n v="70.5362318840575"/>
    <n v="-70.5362318840575"/>
    <n v="2.6989648033125799E-2"/>
    <n v="10"/>
    <s v="Upgrade"/>
    <s v="Burning Love"/>
    <s v="AGS"/>
    <n v="0"/>
    <n v="-78.628303495311499"/>
    <s v="Critical"/>
  </r>
  <r>
    <d v="2026-01-03T00:00:00"/>
    <x v="0"/>
    <s v="EGM-SL-080"/>
    <x v="3"/>
    <s v="SLOT_MECHANICAL"/>
    <n v="4.3429762513701098"/>
    <n v="71.118079405675104"/>
    <n v="-71.118079405675104"/>
    <n v="72.559249786871504"/>
    <n v="-72.559249786871504"/>
    <n v="1.8119717452197801E-2"/>
    <n v="10"/>
    <s v="Upgrade"/>
    <s v="Rich Little Piggies"/>
    <s v="Everi"/>
    <n v="0"/>
    <n v="-80.651321398124495"/>
    <s v="Critical"/>
  </r>
  <r>
    <d v="2026-01-03T00:00:00"/>
    <x v="0"/>
    <s v="EGM-SL-081"/>
    <x v="3"/>
    <s v="SLOT_MECHANICAL"/>
    <n v="4.3623960540738"/>
    <n v="72.852514919011099"/>
    <n v="-72.852514919011099"/>
    <n v="74.5822676896845"/>
    <n v="-74.5822676896845"/>
    <n v="9.2497868712697606E-3"/>
    <n v="10"/>
    <s v="Upgrade"/>
    <s v="Drop Lock"/>
    <s v="Konami"/>
    <n v="0"/>
    <n v="-82.674339300937504"/>
    <s v="Critical"/>
  </r>
  <r>
    <d v="2026-01-03T00:00:00"/>
    <x v="0"/>
    <s v="EGM-SL-082"/>
    <x v="3"/>
    <s v="SLOT_MECHANICAL"/>
    <n v="4.3818158567774903"/>
    <n v="74.586950432347095"/>
    <n v="-74.586950432347095"/>
    <n v="76.605285592497495"/>
    <n v="-76.605285592497495"/>
    <n v="3.79856290341762E-4"/>
    <n v="10"/>
    <s v="Upgrade"/>
    <s v="Bengal Eyes"/>
    <s v="SG"/>
    <n v="0"/>
    <n v="-84.697357203751494"/>
    <s v="Critical"/>
  </r>
  <r>
    <d v="2026-01-03T00:00:00"/>
    <x v="0"/>
    <s v="EGM-SL-083"/>
    <x v="3"/>
    <s v="SLOT_MECHANICAL"/>
    <n v="4.4012356594811797"/>
    <n v="76.321385945683105"/>
    <n v="-76.321385945683105"/>
    <n v="78.628303495311499"/>
    <n v="-78.628303495311499"/>
    <n v="0.4"/>
    <n v="6"/>
    <s v="Upgrade"/>
    <s v="Red Hot Tamales"/>
    <s v="WMS"/>
    <n v="0"/>
    <n v="-86.720375106564504"/>
    <s v="High"/>
  </r>
  <r>
    <d v="2026-01-03T00:00:00"/>
    <x v="0"/>
    <s v="EGM-SL-084"/>
    <x v="3"/>
    <s v="SLOT_MECHANICAL"/>
    <n v="4.4206554621848699"/>
    <n v="78.055821459018105"/>
    <n v="-78.055821459018105"/>
    <n v="80.651321398124495"/>
    <n v="-80.651321398124495"/>
    <n v="0.35"/>
    <n v="7"/>
    <s v="Replace"/>
    <s v="Ultra Hot"/>
    <s v="Bally"/>
    <n v="0"/>
    <n v="-88.743393009377499"/>
    <s v="High"/>
  </r>
  <r>
    <d v="2026-01-03T00:00:00"/>
    <x v="0"/>
    <s v="EGM-SL-085"/>
    <x v="3"/>
    <s v="SLOT_MECHANICAL"/>
    <n v="4.4400752648885602"/>
    <n v="79.790256972354101"/>
    <n v="-79.790256972354101"/>
    <n v="82.674339300937504"/>
    <n v="-82.674339300937504"/>
    <n v="0.39"/>
    <n v="6"/>
    <s v="Replace"/>
    <s v="Gold Fish Feeding Time"/>
    <s v="IGT"/>
    <n v="0"/>
    <n v="-90.766410912190494"/>
    <s v="High"/>
  </r>
  <r>
    <d v="2026-01-03T00:00:00"/>
    <x v="0"/>
    <s v="EGM-SL-086"/>
    <x v="3"/>
    <s v="SLOT_MECHANICAL"/>
    <n v="4.4594950675922496"/>
    <n v="81.524692485690096"/>
    <n v="-81.524692485690096"/>
    <n v="84.697357203751494"/>
    <n v="-84.697357203751494"/>
    <n v="0.31"/>
    <n v="7"/>
    <s v="Replace"/>
    <s v="Quick Hit Platinum"/>
    <s v="Aristocrat"/>
    <n v="0"/>
    <n v="-92.789428815004499"/>
    <s v="High"/>
  </r>
  <r>
    <d v="2026-01-03T00:00:00"/>
    <x v="0"/>
    <s v="EGM-SL-087"/>
    <x v="3"/>
    <s v="SLOT_MECHANICAL"/>
    <n v="4.4789148702959398"/>
    <n v="83.259127999026106"/>
    <n v="-83.259127999026106"/>
    <n v="86.720375106564504"/>
    <n v="-86.720375106564504"/>
    <n v="0.25"/>
    <n v="8"/>
    <s v="Replace"/>
    <s v="Coin Combo Cow"/>
    <s v="AGS"/>
    <n v="0"/>
    <n v="-94.812446717817494"/>
    <s v="Critical"/>
  </r>
  <r>
    <d v="2026-01-03T00:00:00"/>
    <x v="0"/>
    <s v="EGM-SL-088"/>
    <x v="3"/>
    <s v="SLOT_MECHANICAL"/>
    <n v="4.4983346729996301"/>
    <n v="84.993563512361106"/>
    <n v="-84.993563512361106"/>
    <n v="88.743393009377499"/>
    <n v="-88.743393009377499"/>
    <n v="0.86"/>
    <n v="1"/>
    <s v="Replace"/>
    <s v="Prosperity Link"/>
    <s v="Everi"/>
    <n v="0"/>
    <n v="-96.835464620630503"/>
    <s v="Low"/>
  </r>
  <r>
    <d v="2026-01-03T00:00:00"/>
    <x v="0"/>
    <s v="EGM-SL-089"/>
    <x v="3"/>
    <s v="SLOT_MECHANICAL"/>
    <n v="4.5177544757033203"/>
    <n v="86.727999025697102"/>
    <n v="-86.727999025697102"/>
    <n v="90.766410912190494"/>
    <n v="-90.766410912190494"/>
    <n v="0.87"/>
    <n v="1"/>
    <s v="Replace"/>
    <s v="Golden Rooster"/>
    <s v="Konami"/>
    <n v="0"/>
    <n v="-98.858482523444493"/>
    <s v="Low"/>
  </r>
  <r>
    <d v="2026-01-03T00:00:00"/>
    <x v="0"/>
    <s v="EGM-SL-090"/>
    <x v="3"/>
    <s v="SLOT_MECHANICAL"/>
    <n v="4.5371742784070097"/>
    <n v="88.462434539033097"/>
    <n v="-88.462434539033097"/>
    <n v="92.789428815004499"/>
    <n v="-92.789428815004499"/>
    <n v="0.77"/>
    <n v="2"/>
    <s v="Replace"/>
    <s v="Coin Combo Mouse"/>
    <s v="SG"/>
    <n v="0"/>
    <n v="-100.881500426258"/>
    <s v="Low"/>
  </r>
  <r>
    <d v="2026-01-03T00:00:00"/>
    <x v="1"/>
    <s v="BGO-GK-002"/>
    <x v="4"/>
    <s v="BINGO_SESSION"/>
    <n v="4.5565940811107"/>
    <n v="90.196870052369107"/>
    <n v="-90.196870052369107"/>
    <n v="94.812446717817494"/>
    <n v="-94.812446717817494"/>
    <n v="0.68"/>
    <n v="3"/>
    <s v="Monitor"/>
    <s v="Mystery of the Lamp"/>
    <s v="WMS"/>
    <n v="0"/>
    <n v="-102.90451832907"/>
    <s v="Medium"/>
  </r>
  <r>
    <d v="2026-01-03T00:00:00"/>
    <x v="1"/>
    <s v="BGO-RC-002"/>
    <x v="4"/>
    <s v="BINGO_STRIP"/>
    <n v="4.5760138838143902"/>
    <n v="91.931305565705102"/>
    <n v="-91.931305565705102"/>
    <n v="96.835464620630503"/>
    <n v="-96.835464620630503"/>
    <n v="0.73"/>
    <n v="3"/>
    <s v="Monitor"/>
    <s v="Golden Goddess"/>
    <s v="Bally"/>
    <n v="0"/>
    <n v="-104.927536231883"/>
    <s v="Medium"/>
  </r>
  <r>
    <d v="2026-01-03T00:00:00"/>
    <x v="1"/>
    <s v="BGO-HJ-002"/>
    <x v="4"/>
    <s v="BINGO_STRIP"/>
    <n v="4.5954336865180796"/>
    <n v="93.665741079040103"/>
    <n v="-93.665741079040103"/>
    <n v="98.858482523444493"/>
    <n v="-98.858482523444493"/>
    <n v="0.68"/>
    <n v="3"/>
    <s v="Monitor"/>
    <s v="Dancing Drums"/>
    <s v="IGT"/>
    <n v="0"/>
    <n v="-106.950554134697"/>
    <s v="Medium"/>
  </r>
  <r>
    <d v="2026-01-03T00:00:00"/>
    <x v="1"/>
    <s v="BGO-DA-002"/>
    <x v="4"/>
    <s v="BINGO_BOOK"/>
    <n v="4.6148534892217699"/>
    <n v="95.400176592376098"/>
    <n v="-95.400176592376098"/>
    <n v="100.881500426258"/>
    <n v="-100.881500426258"/>
    <n v="0.62"/>
    <n v="4"/>
    <s v="Monitor"/>
    <s v="Pirate Link"/>
    <s v="Aristocrat"/>
    <n v="0"/>
    <n v="-108.973572037511"/>
    <s v="Medium"/>
  </r>
  <r>
    <d v="2026-01-03T00:00:00"/>
    <x v="1"/>
    <s v="BGO-TP-002"/>
    <x v="4"/>
    <s v="BINGO_COIN"/>
    <n v="4.6342732919254601"/>
    <n v="97.134612105712094"/>
    <n v="-97.134612105712094"/>
    <n v="102.90451832907"/>
    <n v="-102.90451832907"/>
    <n v="0.66"/>
    <n v="3"/>
    <s v="Monitor"/>
    <s v="Gold Bar 7s"/>
    <s v="AGS"/>
    <n v="0"/>
    <n v="-110.996589940324"/>
    <s v="Medium"/>
  </r>
  <r>
    <d v="2026-01-03T00:00:00"/>
    <x v="1"/>
    <s v="BGO-GB-002"/>
    <x v="4"/>
    <s v="BINGO_STRIP"/>
    <n v="4.6536930946291504"/>
    <n v="98.869047619048104"/>
    <n v="-98.869047619048104"/>
    <n v="104.927536231883"/>
    <n v="-104.927536231883"/>
    <n v="0.59"/>
    <n v="4"/>
    <s v="Monitor"/>
    <s v="Cash Eruption"/>
    <s v="Everi"/>
    <n v="0"/>
    <n v="-113.019607843137"/>
    <s v="Medium"/>
  </r>
  <r>
    <d v="2026-01-03T00:00:00"/>
    <x v="1"/>
    <s v="BGO-BB-002"/>
    <x v="4"/>
    <s v="BINGO_STRIP"/>
    <n v="4.6731128973328397"/>
    <n v="100.603483132383"/>
    <n v="-100.603483132383"/>
    <n v="106.950554134697"/>
    <n v="-106.950554134697"/>
    <n v="0.53"/>
    <n v="5"/>
    <s v="Monitor"/>
    <s v="Egyptian Link"/>
    <s v="Konami"/>
    <n v="0"/>
    <n v="-115.04262574595001"/>
    <s v="High"/>
  </r>
  <r>
    <d v="2026-01-03T00:00:00"/>
    <x v="1"/>
    <s v="BGO-AG-002"/>
    <x v="4"/>
    <s v="BINGO_CARD"/>
    <n v="4.69253270003653"/>
    <n v="102.337918645719"/>
    <n v="-102.337918645719"/>
    <n v="108.973572037511"/>
    <n v="-108.973572037511"/>
    <n v="0.49"/>
    <n v="5"/>
    <s v="Monitor"/>
    <s v="Fortune Charm"/>
    <s v="SG"/>
    <n v="0"/>
    <n v="-117.065643648763"/>
    <s v="High"/>
  </r>
  <r>
    <d v="2026-01-03T00:00:00"/>
    <x v="1"/>
    <s v="BGO-RG-003"/>
    <x v="4"/>
    <s v="BINGO_STRIP"/>
    <n v="4.7119525027402203"/>
    <n v="104.072354159055"/>
    <n v="-104.072354159055"/>
    <n v="110.996589940324"/>
    <n v="-110.996589940324"/>
    <n v="0.52"/>
    <n v="5"/>
    <s v="Monitor"/>
    <s v="Wheel of Fortune"/>
    <s v="WMS"/>
    <n v="0"/>
    <n v="-119.088661551578"/>
    <s v="High"/>
  </r>
  <r>
    <d v="2026-01-03T00:00:00"/>
    <x v="1"/>
    <s v="BGO-RG-004"/>
    <x v="4"/>
    <s v="BINGO_STRIP"/>
    <n v="4.7313723054439203"/>
    <n v="105.80678967239101"/>
    <n v="-105.80678967239101"/>
    <n v="113.019607843137"/>
    <n v="-113.019607843137"/>
    <n v="0.47"/>
    <n v="5"/>
    <s v="Monitor"/>
    <s v="Dancing Drums Explosion"/>
    <s v="Bally"/>
    <n v="0"/>
    <n v="-121.11167945439"/>
    <s v="High"/>
  </r>
  <r>
    <d v="2026-01-03T00:00:00"/>
    <x v="2"/>
    <s v="FBK-PS-002"/>
    <x v="5"/>
    <s v="QUICK_SERVICE"/>
    <n v="4.7507921081476097"/>
    <n v="107.54122518572601"/>
    <n v="-107.54122518572601"/>
    <n v="115.04262574595001"/>
    <n v="-115.04262574595001"/>
    <n v="0.42"/>
    <n v="6"/>
    <s v="Monitor"/>
    <s v="Dynamite Diamonds"/>
    <s v="IGT"/>
    <n v="0"/>
    <n v="-123.134697357203"/>
    <s v="High"/>
  </r>
  <r>
    <d v="2026-01-03T00:00:00"/>
    <x v="3"/>
    <s v="ENT-1002"/>
    <x v="6"/>
    <s v="AUDIO_VISUAL"/>
    <n v="4.7702119108512999"/>
    <n v="109.275660699062"/>
    <n v="-109.275660699062"/>
    <n v="117.065643648763"/>
    <n v="-117.065643648763"/>
    <n v="0.48"/>
    <n v="5"/>
    <s v="Monitor"/>
    <s v="Wolf Run Gold"/>
    <s v="Aristocrat"/>
    <n v="0"/>
    <n v="-125.157715260017"/>
    <s v="High"/>
  </r>
  <r>
    <d v="2026-01-03T00:00:00"/>
    <x v="4"/>
    <s v="CHG-PT-010"/>
    <x v="7"/>
    <s v="BREAK_OPEN"/>
    <n v="4.7896317135549902"/>
    <n v="111.010096212398"/>
    <n v="-111.010096212398"/>
    <n v="119.088661551578"/>
    <n v="-119.088661551578"/>
    <n v="0.4"/>
    <n v="6"/>
    <s v="Rotate"/>
    <s v="Huff N More Puff"/>
    <s v="AGS"/>
    <n v="0"/>
    <n v="-127.180733162831"/>
    <s v="High"/>
  </r>
  <r>
    <d v="2026-01-03T00:00:00"/>
    <x v="4"/>
    <s v="CHG-PT-011"/>
    <x v="7"/>
    <s v="BINGO_STRIP"/>
    <n v="4.8090515162586804"/>
    <n v="112.74453172573401"/>
    <n v="-112.74453172573401"/>
    <n v="121.11167945439"/>
    <n v="-121.11167945439"/>
    <n v="0.35"/>
    <n v="7"/>
    <s v="Rotate"/>
    <s v="Dragons vs Pandas"/>
    <s v="Everi"/>
    <n v="0"/>
    <n v="-129.20375106564299"/>
    <s v="High"/>
  </r>
  <r>
    <d v="2026-01-03T00:00:00"/>
    <x v="4"/>
    <s v="CHG-PT-012"/>
    <x v="7"/>
    <s v="BINGO_STRIP"/>
    <n v="4.8284713189623698"/>
    <n v="114.47896723907"/>
    <n v="-114.47896723907"/>
    <n v="123.134697357203"/>
    <n v="-123.134697357203"/>
    <n v="0.39"/>
    <n v="6"/>
    <s v="Optimize"/>
    <s v="Stinkin Rich"/>
    <s v="Konami"/>
    <n v="0"/>
    <n v="-131.22676896845601"/>
    <s v="High"/>
  </r>
  <r>
    <d v="2026-01-03T00:00:00"/>
    <x v="4"/>
    <s v="CHG-PT-013"/>
    <x v="7"/>
    <s v="BINGO_BOOK"/>
    <n v="4.8478911216660601"/>
    <n v="116.213402752405"/>
    <n v="-116.213402752405"/>
    <n v="125.157715260017"/>
    <n v="-125.157715260017"/>
    <n v="0.31"/>
    <n v="7"/>
    <s v="Rotate"/>
    <s v="Kraken Unleashed"/>
    <s v="SG"/>
    <n v="0"/>
    <n v="-133.24978687127"/>
    <s v="High"/>
  </r>
  <r>
    <d v="2026-01-03T00:00:00"/>
    <x v="4"/>
    <s v="CHG-PT-014"/>
    <x v="7"/>
    <s v="BINGO_COIN"/>
    <n v="4.8673109243697503"/>
    <n v="117.947838265741"/>
    <n v="-117.947838265741"/>
    <n v="127.180733162831"/>
    <n v="-127.180733162831"/>
    <n v="0.25"/>
    <n v="8"/>
    <s v="Optimize"/>
    <s v="Double Chili Mania"/>
    <s v="WMS"/>
    <n v="0"/>
    <n v="-135.27280477408399"/>
    <s v="Critical"/>
  </r>
  <r>
    <d v="2026-01-03T00:00:00"/>
    <x v="4"/>
    <s v="CHG-PT-015"/>
    <x v="7"/>
    <s v="BINGO_CARD"/>
    <n v="4.8867307270734397"/>
    <n v="119.68227377907699"/>
    <n v="-119.68227377907699"/>
    <n v="129.20375106564299"/>
    <n v="-129.20375106564299"/>
    <n v="0.86"/>
    <n v="1"/>
    <s v="Optimize"/>
    <s v="Solar Disc"/>
    <s v="Bally"/>
    <n v="0"/>
    <n v="-137.29582267689599"/>
    <s v="Low"/>
  </r>
  <r>
    <d v="2026-01-03T00:00:00"/>
    <x v="4"/>
    <s v="CHG-PT-016"/>
    <x v="7"/>
    <s v="BINGO_STRIP"/>
    <n v="4.90615052977713"/>
    <n v="121.416709292413"/>
    <n v="-121.416709292413"/>
    <n v="131.22676896845601"/>
    <n v="-131.22676896845601"/>
    <n v="0.87"/>
    <n v="1"/>
    <s v="Upgrade"/>
    <s v="Samurai 888"/>
    <s v="IGT"/>
    <n v="0"/>
    <n v="-139.31884057971001"/>
    <s v="Low"/>
  </r>
  <r>
    <d v="2026-01-03T00:00:00"/>
    <x v="4"/>
    <s v="CHG-PT-017"/>
    <x v="7"/>
    <s v="BINGO_STRIP"/>
    <n v="4.9255703324808202"/>
    <n v="123.151144805748"/>
    <n v="-123.151144805748"/>
    <n v="133.24978687127"/>
    <n v="-133.24978687127"/>
    <n v="0.77"/>
    <n v="2"/>
    <s v="Optimize"/>
    <s v="Da Vinci Diamonds"/>
    <s v="Aristocrat"/>
    <n v="0"/>
    <n v="-141.34185848252301"/>
    <s v="Low"/>
  </r>
  <r>
    <d v="2026-01-03T00:00:00"/>
    <x v="4"/>
    <s v="CHG-PT-018"/>
    <x v="7"/>
    <s v="BREAK_OPEN"/>
    <n v="4.9449901351845096"/>
    <n v="124.885580319084"/>
    <n v="-124.885580319084"/>
    <n v="135.27280477408399"/>
    <n v="-135.27280477408399"/>
    <n v="0.68"/>
    <n v="3"/>
    <s v="Optimize"/>
    <s v="Siberian Storm"/>
    <s v="AGS"/>
    <n v="0"/>
    <n v="-143.364876385337"/>
    <s v="Medium"/>
  </r>
  <r>
    <d v="2026-01-03T00:00:00"/>
    <x v="5"/>
    <s v="GSS-KI-004"/>
    <x v="8"/>
    <s v="KIOSK_SYSTEM"/>
    <n v="4.9644099378881998"/>
    <n v="126.62001583241999"/>
    <n v="-126.62001583241999"/>
    <n v="137.29582267689599"/>
    <n v="-137.29582267689599"/>
    <n v="0.73"/>
    <n v="3"/>
    <s v="Replace"/>
    <s v="Hot Hit"/>
    <s v="Everi"/>
    <n v="0"/>
    <n v="-145.387894288149"/>
    <s v="Medium"/>
  </r>
  <r>
    <d v="2026-01-03T00:00:00"/>
    <x v="5"/>
    <s v="GSS-KI-005"/>
    <x v="8"/>
    <s v="KIOSK_SYSTEM"/>
    <n v="4.9838297405918901"/>
    <n v="128.35445134575599"/>
    <n v="-128.35445134575599"/>
    <n v="139.31884057971001"/>
    <n v="-139.31884057971001"/>
    <n v="0.68"/>
    <n v="3"/>
    <s v="Monitor"/>
    <s v="Burning Love"/>
    <s v="Konami"/>
    <n v="0"/>
    <n v="-147.41091219096299"/>
    <s v="Medium"/>
  </r>
  <r>
    <d v="2026-01-03T00:00:00"/>
    <x v="5"/>
    <s v="GSS-KI-006"/>
    <x v="8"/>
    <s v="KIOSK_SYSTEM"/>
    <n v="5.0032495432955804"/>
    <n v="130.08888685909201"/>
    <n v="-130.08888685909201"/>
    <n v="141.34185848252301"/>
    <n v="-141.34185848252301"/>
    <n v="0.62"/>
    <n v="4"/>
    <s v="Monitor"/>
    <s v="Rich Little Piggies"/>
    <s v="SG"/>
    <n v="0"/>
    <n v="-149.43393009377601"/>
    <s v="Medium"/>
  </r>
  <r>
    <d v="2026-01-03T00:00:00"/>
    <x v="0"/>
    <s v="EGM-SL-091"/>
    <x v="0"/>
    <s v="SLOT_PROGRESSIVE"/>
    <n v="5.0226693459992697"/>
    <n v="131.82332237242699"/>
    <n v="-131.82332237242699"/>
    <n v="143.364876385337"/>
    <n v="-143.364876385337"/>
    <n v="0.66"/>
    <n v="3"/>
    <s v="Monitor"/>
    <s v="Drop Lock"/>
    <s v="WMS"/>
    <n v="0"/>
    <n v="-151.45694799659"/>
    <s v="Medium"/>
  </r>
  <r>
    <d v="2026-01-03T00:00:00"/>
    <x v="0"/>
    <s v="EGM-SL-092"/>
    <x v="0"/>
    <s v="SLOT_PROGRESSIVE"/>
    <n v="5.04208914870296"/>
    <n v="133.55775788576301"/>
    <n v="-133.55775788576301"/>
    <n v="145.387894288149"/>
    <n v="-145.387894288149"/>
    <n v="0.59"/>
    <n v="4"/>
    <s v="Monitor"/>
    <s v="Bengal Eyes"/>
    <s v="Bally"/>
    <n v="0"/>
    <n v="-153.47996589940399"/>
    <s v="Medium"/>
  </r>
  <r>
    <d v="2026-01-03T00:00:00"/>
    <x v="0"/>
    <s v="EGM-SL-093"/>
    <x v="0"/>
    <s v="SLOT_PROGRESSIVE"/>
    <n v="5.0615089514066502"/>
    <n v="135.29219339909901"/>
    <n v="-135.29219339909901"/>
    <n v="147.41091219096299"/>
    <n v="-147.41091219096299"/>
    <n v="0.53"/>
    <n v="5"/>
    <s v="Monitor"/>
    <s v="Red Hot Tamales"/>
    <s v="IGT"/>
    <n v="0"/>
    <n v="-155.50298380221599"/>
    <s v="High"/>
  </r>
  <r>
    <d v="2026-01-04T00:00:00"/>
    <x v="0"/>
    <s v="EGM-SL-094"/>
    <x v="0"/>
    <s v="SLOT_PROGRESSIVE"/>
    <n v="5.0809287541103396"/>
    <n v="137.026628912435"/>
    <n v="-137.026628912435"/>
    <n v="149.43393009377601"/>
    <n v="-149.43393009377601"/>
    <n v="0.49"/>
    <n v="5"/>
    <s v="Monitor"/>
    <s v="Ultra Hot"/>
    <s v="Aristocrat"/>
    <n v="0"/>
    <n v="-157.52600170503001"/>
    <s v="High"/>
  </r>
  <r>
    <d v="2026-01-04T00:00:00"/>
    <x v="0"/>
    <s v="EGM-SL-095"/>
    <x v="0"/>
    <s v="SLOT_PROGRESSIVE"/>
    <n v="5.1003485568140299"/>
    <n v="138.76106442577"/>
    <n v="-138.76106442577"/>
    <n v="151.45694799659"/>
    <n v="-151.45694799659"/>
    <n v="0.52"/>
    <n v="5"/>
    <s v="Monitor"/>
    <s v="Gold Fish Feeding Time"/>
    <s v="AGS"/>
    <n v="0"/>
    <n v="-159.54901960784301"/>
    <s v="High"/>
  </r>
  <r>
    <d v="2026-01-04T00:00:00"/>
    <x v="0"/>
    <s v="EGM-SL-096"/>
    <x v="0"/>
    <s v="SLOT_PROGRESSIVE"/>
    <n v="5.1197683595177201"/>
    <n v="140.495499939106"/>
    <n v="-140.495499939106"/>
    <n v="153.47996589940399"/>
    <n v="-153.47996589940399"/>
    <n v="0.47"/>
    <n v="5"/>
    <s v="Monitor"/>
    <s v="Quick Hit Platinum"/>
    <s v="Everi"/>
    <n v="0"/>
    <n v="-161.572037510657"/>
    <s v="High"/>
  </r>
  <r>
    <d v="2026-01-04T00:00:00"/>
    <x v="0"/>
    <s v="EGM-SL-097"/>
    <x v="0"/>
    <s v="SLOT_PROGRESSIVE"/>
    <n v="5.1391881622214104"/>
    <n v="142.22993545244199"/>
    <n v="-142.22993545244199"/>
    <n v="155.50298380221599"/>
    <n v="-155.50298380221599"/>
    <n v="0.42"/>
    <n v="6"/>
    <s v="Monitor"/>
    <s v="Coin Combo Cow"/>
    <s v="Konami"/>
    <n v="0"/>
    <n v="-163.595055413469"/>
    <s v="High"/>
  </r>
  <r>
    <d v="2026-01-04T00:00:00"/>
    <x v="0"/>
    <s v="EGM-SL-098"/>
    <x v="0"/>
    <s v="SLOT_PROGRESSIVE"/>
    <n v="5.1586079649250998"/>
    <n v="143.96437096577799"/>
    <n v="-143.96437096577799"/>
    <n v="157.52600170503001"/>
    <n v="-157.52600170503001"/>
    <n v="0.48"/>
    <n v="5"/>
    <s v="Monitor"/>
    <s v="Prosperity Link"/>
    <s v="SG"/>
    <n v="0"/>
    <n v="-165.61807331628299"/>
    <s v="High"/>
  </r>
  <r>
    <d v="2026-01-04T00:00:00"/>
    <x v="0"/>
    <s v="EGM-SL-099"/>
    <x v="0"/>
    <s v="SLOT_PROGRESSIVE"/>
    <n v="5.17802776762879"/>
    <n v="145.69880647911299"/>
    <n v="-145.69880647911299"/>
    <n v="159.54901960784301"/>
    <n v="-159.54901960784301"/>
    <n v="0.4"/>
    <n v="6"/>
    <s v="Monitor"/>
    <s v="Golden Rooster"/>
    <s v="WMS"/>
    <n v="0"/>
    <n v="-167.64109121909601"/>
    <s v="High"/>
  </r>
  <r>
    <d v="2026-01-04T00:00:00"/>
    <x v="0"/>
    <s v="EGM-SL-100"/>
    <x v="0"/>
    <s v="SLOT_PROGRESSIVE"/>
    <n v="5.1974475703324803"/>
    <n v="147.43324199244901"/>
    <n v="-147.43324199244901"/>
    <n v="161.572037510657"/>
    <n v="-161.572037510657"/>
    <n v="0.35"/>
    <n v="7"/>
    <s v="Monitor"/>
    <s v="Coin Combo Mouse"/>
    <s v="Bally"/>
    <n v="0"/>
    <n v="-169.66410912191"/>
    <s v="High"/>
  </r>
  <r>
    <d v="2026-01-04T00:00:00"/>
    <x v="0"/>
    <s v="EGM-SL-101"/>
    <x v="1"/>
    <s v="SLOT_PROGRESSIVE"/>
    <n v="5.2168673730361697"/>
    <n v="149.16767750578501"/>
    <n v="-149.16767750578501"/>
    <n v="163.595055413469"/>
    <n v="-163.595055413469"/>
    <n v="0.39"/>
    <n v="6"/>
    <s v="Monitor"/>
    <s v="Mystery of the Lamp"/>
    <s v="IGT"/>
    <n v="0"/>
    <n v="-171.687127024722"/>
    <s v="High"/>
  </r>
  <r>
    <d v="2026-01-04T00:00:00"/>
    <x v="0"/>
    <s v="EGM-SL-102"/>
    <x v="1"/>
    <s v="SLOT_PROGRESSIVE"/>
    <n v="5.2362871757398599"/>
    <n v="150.902113019121"/>
    <n v="-150.902113019121"/>
    <n v="165.61807331628299"/>
    <n v="-165.61807331628299"/>
    <n v="0.31"/>
    <n v="7"/>
    <s v="Monitor"/>
    <s v="Golden Goddess"/>
    <s v="Aristocrat"/>
    <n v="0"/>
    <n v="-173.71014492753599"/>
    <s v="High"/>
  </r>
  <r>
    <d v="2026-01-04T00:00:00"/>
    <x v="0"/>
    <s v="EGM-SL-103"/>
    <x v="1"/>
    <s v="SLOT_PROGRESSIVE"/>
    <n v="5.2557069784435502"/>
    <n v="152.636548532456"/>
    <n v="-152.636548532456"/>
    <n v="167.64109121909601"/>
    <n v="-167.64109121909601"/>
    <n v="0.25"/>
    <n v="8"/>
    <s v="Monitor"/>
    <s v="Dancing Drums"/>
    <s v="AGS"/>
    <n v="0"/>
    <n v="-175.73316283034899"/>
    <s v="Critical"/>
  </r>
  <r>
    <d v="2026-01-04T00:00:00"/>
    <x v="0"/>
    <s v="EGM-SL-104"/>
    <x v="1"/>
    <s v="SLOT_PROGRESSIVE"/>
    <n v="5.2751267811472404"/>
    <n v="154.370984045792"/>
    <n v="-154.370984045792"/>
    <n v="169.66410912191"/>
    <n v="-169.66410912191"/>
    <n v="0.86"/>
    <n v="1"/>
    <s v="Monitor"/>
    <s v="Pirate Link"/>
    <s v="Everi"/>
    <n v="0"/>
    <n v="-177.75618073316301"/>
    <s v="Low"/>
  </r>
  <r>
    <d v="2026-01-04T00:00:00"/>
    <x v="0"/>
    <s v="EGM-SL-105"/>
    <x v="1"/>
    <s v="SLOT_PROGRESSIVE"/>
    <n v="5.2945465838509298"/>
    <n v="156.10541955912799"/>
    <n v="-156.10541955912799"/>
    <n v="171.687127024722"/>
    <n v="-171.687127024722"/>
    <n v="0.87"/>
    <n v="1"/>
    <s v="Monitor"/>
    <s v="Gold Bar 7s"/>
    <s v="Konami"/>
    <n v="0"/>
    <n v="-179.779198635977"/>
    <s v="Low"/>
  </r>
  <r>
    <d v="2026-01-04T00:00:00"/>
    <x v="0"/>
    <s v="EGM-SL-106"/>
    <x v="1"/>
    <s v="SLOT_PROGRESSIVE"/>
    <n v="5.3139663865546201"/>
    <n v="157.83985507246399"/>
    <n v="-157.83985507246399"/>
    <n v="173.71014492753599"/>
    <n v="-173.71014492753599"/>
    <n v="0.77"/>
    <n v="2"/>
    <s v="Monitor"/>
    <s v="Cash Eruption"/>
    <s v="SG"/>
    <n v="0"/>
    <n v="-181.802216538789"/>
    <s v="Low"/>
  </r>
  <r>
    <d v="2026-01-04T00:00:00"/>
    <x v="0"/>
    <s v="EGM-SL-107"/>
    <x v="1"/>
    <s v="SLOT_PROGRESSIVE"/>
    <n v="5.3333861892583103"/>
    <n v="159.57429058579999"/>
    <n v="-159.57429058579999"/>
    <n v="175.73316283034899"/>
    <n v="-175.73316283034899"/>
    <n v="0.68"/>
    <n v="3"/>
    <s v="Monitor"/>
    <s v="Egyptian Link"/>
    <s v="WMS"/>
    <n v="0"/>
    <n v="-183.82523444160299"/>
    <s v="Medium"/>
  </r>
  <r>
    <d v="2026-01-04T00:00:00"/>
    <x v="0"/>
    <s v="EGM-SL-108"/>
    <x v="1"/>
    <s v="SLOT_PROGRESSIVE"/>
    <n v="5.3528059919619997"/>
    <n v="161.30872609913499"/>
    <n v="-161.30872609913499"/>
    <n v="177.75618073316301"/>
    <n v="-177.75618073316301"/>
    <n v="0.73"/>
    <n v="3"/>
    <s v="Monitor"/>
    <s v="Fortune Charm"/>
    <s v="Bally"/>
    <n v="0"/>
    <n v="-185.84825234441499"/>
    <s v="Medium"/>
  </r>
  <r>
    <d v="2026-01-04T00:00:00"/>
    <x v="0"/>
    <s v="EGM-SL-109"/>
    <x v="1"/>
    <s v="SLOT_PROGRESSIVE"/>
    <n v="5.3722257946656899"/>
    <n v="163.04316161247101"/>
    <n v="-163.04316161247101"/>
    <n v="179.779198635977"/>
    <n v="-179.779198635977"/>
    <n v="0.68"/>
    <n v="3"/>
    <s v="Monitor"/>
    <s v="Wheel of Fortune"/>
    <s v="IGT"/>
    <n v="0"/>
    <n v="-187.87127024723"/>
    <s v="Medium"/>
  </r>
  <r>
    <d v="2026-01-04T00:00:00"/>
    <x v="0"/>
    <s v="EGM-SL-110"/>
    <x v="1"/>
    <s v="SLOT_PROGRESSIVE"/>
    <n v="5.3916455973693802"/>
    <n v="164.77759712580701"/>
    <n v="-164.77759712580701"/>
    <n v="181.802216538789"/>
    <n v="-181.802216538789"/>
    <n v="0.62"/>
    <n v="4"/>
    <s v="Monitor"/>
    <s v="Dancing Drums Explosion"/>
    <s v="Aristocrat"/>
    <n v="0"/>
    <n v="-189.894288150042"/>
    <s v="Medium"/>
  </r>
  <r>
    <d v="2026-01-04T00:00:00"/>
    <x v="0"/>
    <s v="EGM-SL-111"/>
    <x v="1"/>
    <s v="SLOT_PROGRESSIVE"/>
    <n v="5.4110654000730696"/>
    <n v="166.512032639143"/>
    <n v="-166.512032639143"/>
    <n v="183.82523444160299"/>
    <n v="-183.82523444160299"/>
    <n v="0.66"/>
    <n v="3"/>
    <s v="Monitor"/>
    <s v="Dynamite Diamonds"/>
    <s v="AGS"/>
    <n v="0"/>
    <n v="-191.91730605285599"/>
    <s v="Medium"/>
  </r>
  <r>
    <d v="2026-01-04T00:00:00"/>
    <x v="0"/>
    <s v="EGM-SL-112"/>
    <x v="2"/>
    <s v="SLOT_MECHANICAL"/>
    <n v="5.4304852027767598"/>
    <n v="168.246468152478"/>
    <n v="-168.246468152478"/>
    <n v="185.84825234441499"/>
    <n v="-185.84825234441499"/>
    <n v="0.59"/>
    <n v="4"/>
    <s v="Optimize"/>
    <s v="Wolf Run Gold"/>
    <s v="Everi"/>
    <n v="0"/>
    <n v="-193.94032395566899"/>
    <s v="Medium"/>
  </r>
  <r>
    <d v="2026-01-04T00:00:00"/>
    <x v="0"/>
    <s v="EGM-SL-113"/>
    <x v="2"/>
    <s v="SLOT_MECHANICAL"/>
    <n v="5.4499050054804501"/>
    <n v="169.980903665814"/>
    <n v="-169.980903665814"/>
    <n v="187.87127024723"/>
    <n v="-187.87127024723"/>
    <n v="0.53"/>
    <n v="5"/>
    <s v="Optimize"/>
    <s v="Huff N More Puff"/>
    <s v="Konami"/>
    <n v="0"/>
    <n v="-195.96334185848301"/>
    <s v="High"/>
  </r>
  <r>
    <d v="2026-01-04T00:00:00"/>
    <x v="0"/>
    <s v="EGM-SL-114"/>
    <x v="2"/>
    <s v="SLOT_MECHANICAL"/>
    <n v="5.4693248081841404"/>
    <n v="171.71533917914999"/>
    <n v="-171.71533917914999"/>
    <n v="189.894288150042"/>
    <n v="-189.894288150042"/>
    <n v="0.49"/>
    <n v="5"/>
    <s v="Rotate"/>
    <s v="Dragons vs Pandas"/>
    <s v="SG"/>
    <n v="0"/>
    <n v="-197.98635976129501"/>
    <s v="High"/>
  </r>
  <r>
    <d v="2026-01-04T00:00:00"/>
    <x v="0"/>
    <s v="EGM-SL-115"/>
    <x v="2"/>
    <s v="SLOT_MECHANICAL"/>
    <n v="5.4887446108878297"/>
    <n v="173.44977469248599"/>
    <n v="-173.44977469248599"/>
    <n v="191.91730605285599"/>
    <n v="-191.91730605285599"/>
    <n v="0.52"/>
    <n v="5"/>
    <s v="Rotate"/>
    <s v="Stinkin Rich"/>
    <s v="WMS"/>
    <n v="0"/>
    <n v="-200.009377664109"/>
    <s v="High"/>
  </r>
  <r>
    <d v="2026-01-04T00:00:00"/>
    <x v="0"/>
    <s v="EGM-SL-116"/>
    <x v="2"/>
    <s v="SLOT_MECHANICAL"/>
    <n v="5.50816441359152"/>
    <n v="175.18421020582201"/>
    <n v="-175.18421020582201"/>
    <n v="193.94032395566899"/>
    <n v="-193.94032395566899"/>
    <n v="0.47"/>
    <n v="5"/>
    <s v="Rotate"/>
    <s v="Kraken Unleashed"/>
    <s v="Bally"/>
    <n v="0"/>
    <n v="-202.03239556692299"/>
    <s v="High"/>
  </r>
  <r>
    <d v="2026-01-04T00:00:00"/>
    <x v="0"/>
    <s v="EGM-SL-117"/>
    <x v="2"/>
    <s v="SLOT_MECHANICAL"/>
    <n v="5.5275842162952102"/>
    <n v="176.91864571915701"/>
    <n v="-176.91864571915701"/>
    <n v="195.96334185848301"/>
    <n v="-195.96334185848301"/>
    <n v="0.42"/>
    <n v="6"/>
    <s v="Rotate"/>
    <s v="Double Chili Mania"/>
    <s v="IGT"/>
    <n v="0"/>
    <n v="-204.05541346973499"/>
    <s v="High"/>
  </r>
  <r>
    <d v="2026-01-04T00:00:00"/>
    <x v="0"/>
    <s v="EGM-SL-118"/>
    <x v="2"/>
    <s v="SLOT_MECHANICAL"/>
    <n v="5.5470040189988996"/>
    <n v="178.65308123249301"/>
    <n v="-178.65308123249301"/>
    <n v="197.98635976129501"/>
    <n v="-197.98635976129501"/>
    <n v="0.48"/>
    <n v="5"/>
    <s v="Rotate"/>
    <s v="Solar Disc"/>
    <s v="Aristocrat"/>
    <n v="0"/>
    <n v="-206.07843137254801"/>
    <s v="High"/>
  </r>
  <r>
    <d v="2026-01-04T00:00:00"/>
    <x v="0"/>
    <s v="EGM-SL-119"/>
    <x v="2"/>
    <s v="SLOT_MECHANICAL"/>
    <n v="5.5664238217025899"/>
    <n v="180.387516745829"/>
    <n v="-180.387516745829"/>
    <n v="200.009377664109"/>
    <n v="-200.009377664109"/>
    <n v="0.4"/>
    <n v="6"/>
    <s v="Rotate"/>
    <s v="Samurai 888"/>
    <s v="AGS"/>
    <n v="0"/>
    <n v="-208.101449275362"/>
    <s v="High"/>
  </r>
  <r>
    <d v="2026-01-04T00:00:00"/>
    <x v="0"/>
    <s v="EGM-SL-120"/>
    <x v="2"/>
    <s v="SLOT_MECHANICAL"/>
    <n v="5.5858436244062801"/>
    <n v="182.121952259165"/>
    <n v="-182.121952259165"/>
    <n v="202.03239556692299"/>
    <n v="-202.03239556692299"/>
    <n v="0.35"/>
    <n v="7"/>
    <s v="Rotate"/>
    <s v="Da Vinci Diamonds"/>
    <s v="Everi"/>
    <n v="0"/>
    <n v="-210.12446717817599"/>
    <s v="High"/>
  </r>
  <r>
    <d v="2026-01-04T00:00:00"/>
    <x v="0"/>
    <s v="EGM-SL-121"/>
    <x v="2"/>
    <s v="SLOT_MECHANICAL"/>
    <n v="5.6052634271099704"/>
    <n v="183.8563877725"/>
    <n v="-183.8563877725"/>
    <n v="204.05541346973499"/>
    <n v="-204.05541346973499"/>
    <n v="0.39"/>
    <n v="6"/>
    <s v="Rotate"/>
    <s v="Siberian Storm"/>
    <s v="Konami"/>
    <n v="0"/>
    <n v="-212.14748508098799"/>
    <s v="High"/>
  </r>
  <r>
    <d v="2026-01-04T00:00:00"/>
    <x v="0"/>
    <s v="EGM-SL-122"/>
    <x v="3"/>
    <s v="SLOT_MECHANICAL"/>
    <n v="5.6246832298136598"/>
    <n v="185.590823285836"/>
    <n v="-185.590823285836"/>
    <n v="206.07843137254801"/>
    <n v="-206.07843137254801"/>
    <n v="0.31"/>
    <n v="7"/>
    <s v="Rotate"/>
    <s v="Hot Hit"/>
    <s v="SG"/>
    <n v="0"/>
    <n v="-214.170502983803"/>
    <s v="High"/>
  </r>
  <r>
    <d v="2026-01-04T00:00:00"/>
    <x v="0"/>
    <s v="EGM-SL-123"/>
    <x v="3"/>
    <s v="SLOT_MECHANICAL"/>
    <n v="5.64410303251735"/>
    <n v="187.32525879917199"/>
    <n v="-187.32525879917199"/>
    <n v="208.101449275362"/>
    <n v="-208.101449275362"/>
    <n v="0.25"/>
    <n v="8"/>
    <s v="Upgrade"/>
    <s v="Burning Love"/>
    <s v="WMS"/>
    <n v="0"/>
    <n v="-216.193520886615"/>
    <s v="Critical"/>
  </r>
  <r>
    <d v="2026-01-04T00:00:00"/>
    <x v="0"/>
    <s v="EGM-SL-124"/>
    <x v="3"/>
    <s v="SLOT_MECHANICAL"/>
    <n v="5.6635228352210403"/>
    <n v="189.05969431250799"/>
    <n v="-189.05969431250799"/>
    <n v="210.12446717817599"/>
    <n v="-210.12446717817599"/>
    <n v="0.86"/>
    <n v="1"/>
    <s v="Upgrade"/>
    <s v="Rich Little Piggies"/>
    <s v="Bally"/>
    <n v="0"/>
    <n v="-218.21653878942899"/>
    <s v="Low"/>
  </r>
  <r>
    <d v="2026-01-04T00:00:00"/>
    <x v="0"/>
    <s v="EGM-SL-125"/>
    <x v="3"/>
    <s v="SLOT_MECHANICAL"/>
    <n v="5.6829426379247296"/>
    <n v="190.79412982584299"/>
    <n v="-190.79412982584299"/>
    <n v="212.14748508098799"/>
    <n v="-212.14748508098799"/>
    <n v="0.87"/>
    <n v="1"/>
    <s v="Upgrade"/>
    <s v="Drop Lock"/>
    <s v="IGT"/>
    <n v="0"/>
    <n v="-220.239556692241"/>
    <s v="Low"/>
  </r>
  <r>
    <d v="2026-01-04T00:00:00"/>
    <x v="0"/>
    <s v="EGM-SL-126"/>
    <x v="3"/>
    <s v="SLOT_MECHANICAL"/>
    <n v="5.7023624406284199"/>
    <n v="192.52856533917901"/>
    <n v="-192.52856533917901"/>
    <n v="214.170502983803"/>
    <n v="-214.170502983803"/>
    <n v="0.77"/>
    <n v="2"/>
    <s v="Upgrade"/>
    <s v="Bengal Eyes"/>
    <s v="Aristocrat"/>
    <n v="0"/>
    <n v="-222.26257459505501"/>
    <s v="Low"/>
  </r>
  <r>
    <d v="2026-01-04T00:00:00"/>
    <x v="0"/>
    <s v="EGM-SL-127"/>
    <x v="3"/>
    <s v="SLOT_MECHANICAL"/>
    <n v="5.7217822433321102"/>
    <n v="194.26300085251501"/>
    <n v="-194.26300085251501"/>
    <n v="216.193520886615"/>
    <n v="-216.193520886615"/>
    <n v="0.68"/>
    <n v="3"/>
    <s v="Upgrade"/>
    <s v="Red Hot Tamales"/>
    <s v="AGS"/>
    <n v="0"/>
    <n v="-224.28559249786801"/>
    <s v="Medium"/>
  </r>
  <r>
    <d v="2026-01-04T00:00:00"/>
    <x v="0"/>
    <s v="EGM-SL-128"/>
    <x v="3"/>
    <s v="SLOT_MECHANICAL"/>
    <n v="5.7412020460358004"/>
    <n v="195.997436365851"/>
    <n v="-195.997436365851"/>
    <n v="218.21653878942899"/>
    <n v="-218.21653878942899"/>
    <n v="0.73"/>
    <n v="3"/>
    <s v="Upgrade"/>
    <s v="Ultra Hot"/>
    <s v="Everi"/>
    <n v="0"/>
    <n v="-226.308610400682"/>
    <s v="Medium"/>
  </r>
  <r>
    <d v="2026-01-04T00:00:00"/>
    <x v="0"/>
    <s v="EGM-SL-129"/>
    <x v="3"/>
    <s v="SLOT_MECHANICAL"/>
    <n v="5.7606218487394898"/>
    <n v="197.731871879187"/>
    <n v="-197.731871879187"/>
    <n v="220.239556692241"/>
    <n v="-220.239556692241"/>
    <n v="0.68"/>
    <n v="3"/>
    <s v="Replace"/>
    <s v="Gold Fish Feeding Time"/>
    <s v="Konami"/>
    <n v="0"/>
    <n v="-228.33162830349599"/>
    <s v="Medium"/>
  </r>
  <r>
    <d v="2026-01-04T00:00:00"/>
    <x v="0"/>
    <s v="EGM-SL-130"/>
    <x v="3"/>
    <s v="SLOT_MECHANICAL"/>
    <n v="5.7800416514431801"/>
    <n v="199.466307392522"/>
    <n v="-199.466307392522"/>
    <n v="222.26257459505501"/>
    <n v="-222.26257459505501"/>
    <n v="0.62"/>
    <n v="4"/>
    <s v="Replace"/>
    <s v="Quick Hit Platinum"/>
    <s v="SG"/>
    <n v="0"/>
    <n v="-230.35464620630799"/>
    <s v="Medium"/>
  </r>
  <r>
    <d v="2026-01-04T00:00:00"/>
    <x v="0"/>
    <s v="EGM-SL-131"/>
    <x v="3"/>
    <s v="SLOT_MECHANICAL"/>
    <n v="5.7994614541468801"/>
    <n v="201.20074290585799"/>
    <n v="-201.20074290585799"/>
    <n v="224.28559249786801"/>
    <n v="-224.28559249786801"/>
    <n v="0.66"/>
    <n v="3"/>
    <s v="Replace"/>
    <s v="Coin Combo Cow"/>
    <s v="WMS"/>
    <n v="0"/>
    <n v="-232.37766410912101"/>
    <s v="Medium"/>
  </r>
  <r>
    <d v="2026-01-04T00:00:00"/>
    <x v="0"/>
    <s v="EGM-SL-132"/>
    <x v="3"/>
    <s v="SLOT_MECHANICAL"/>
    <n v="5.8188812568505703"/>
    <n v="202.93517841919399"/>
    <n v="-202.93517841919399"/>
    <n v="226.308610400682"/>
    <n v="-226.308610400682"/>
    <n v="0.59"/>
    <n v="4"/>
    <s v="Replace"/>
    <s v="Prosperity Link"/>
    <s v="Bally"/>
    <n v="0"/>
    <n v="-234.400682011935"/>
    <s v="Medium"/>
  </r>
  <r>
    <d v="2026-01-04T00:00:00"/>
    <x v="0"/>
    <s v="EGM-SL-133"/>
    <x v="3"/>
    <s v="SLOT_MECHANICAL"/>
    <n v="5.8383010595542597"/>
    <n v="204.66961393253001"/>
    <n v="-204.66961393253001"/>
    <n v="228.33162830349599"/>
    <n v="-228.33162830349599"/>
    <n v="0.53"/>
    <n v="5"/>
    <s v="Replace"/>
    <s v="Golden Rooster"/>
    <s v="IGT"/>
    <n v="0"/>
    <n v="-236.42369991474899"/>
    <s v="High"/>
  </r>
  <r>
    <d v="2026-01-04T00:00:00"/>
    <x v="0"/>
    <s v="EGM-SL-134"/>
    <x v="3"/>
    <s v="SLOT_MECHANICAL"/>
    <n v="5.85772086225795"/>
    <n v="206.40404944586501"/>
    <n v="-206.40404944586501"/>
    <n v="230.35464620630799"/>
    <n v="-230.35464620630799"/>
    <n v="0.49"/>
    <n v="5"/>
    <s v="Replace"/>
    <s v="Coin Combo Mouse"/>
    <s v="Aristocrat"/>
    <n v="0"/>
    <n v="-238.44671781756099"/>
    <s v="High"/>
  </r>
  <r>
    <d v="2026-01-04T00:00:00"/>
    <x v="0"/>
    <s v="EGM-SL-135"/>
    <x v="3"/>
    <s v="SLOT_MECHANICAL"/>
    <n v="5.8771406649616402"/>
    <n v="208.13848495920101"/>
    <n v="-208.13848495920101"/>
    <n v="232.37766410912101"/>
    <n v="-232.37766410912101"/>
    <n v="0.52"/>
    <n v="5"/>
    <s v="Replace"/>
    <s v="Mystery of the Lamp"/>
    <s v="AGS"/>
    <n v="0"/>
    <n v="-240.46973572037501"/>
    <s v="High"/>
  </r>
  <r>
    <d v="2026-01-04T00:00:00"/>
    <x v="1"/>
    <s v="BGO-GK-003"/>
    <x v="4"/>
    <s v="BINGO_SESSION"/>
    <n v="5.8965604676653296"/>
    <n v="209.872920472537"/>
    <n v="-209.872920472537"/>
    <n v="234.400682011935"/>
    <n v="-234.400682011935"/>
    <n v="0.47"/>
    <n v="5"/>
    <s v="Monitor"/>
    <s v="Golden Goddess"/>
    <s v="Everi"/>
    <n v="0"/>
    <n v="-242.49275362318801"/>
    <s v="High"/>
  </r>
  <r>
    <d v="2026-01-04T00:00:00"/>
    <x v="1"/>
    <s v="BGO-RC-003"/>
    <x v="4"/>
    <s v="BINGO_STRIP"/>
    <n v="5.9159802703690199"/>
    <n v="211.607355985873"/>
    <n v="-211.607355985873"/>
    <n v="236.42369991474899"/>
    <n v="-236.42369991474899"/>
    <n v="0.42"/>
    <n v="6"/>
    <s v="Monitor"/>
    <s v="Dancing Drums"/>
    <s v="Konami"/>
    <n v="0"/>
    <n v="-244.515771526002"/>
    <s v="High"/>
  </r>
  <r>
    <d v="2026-01-04T00:00:00"/>
    <x v="1"/>
    <s v="BGO-HJ-003"/>
    <x v="4"/>
    <s v="BINGO_STRIP"/>
    <n v="5.9354000730727101"/>
    <n v="213.341791499208"/>
    <n v="-213.341791499208"/>
    <n v="238.44671781756099"/>
    <n v="-238.44671781756099"/>
    <n v="0.48"/>
    <n v="5"/>
    <s v="Monitor"/>
    <s v="Pirate Link"/>
    <s v="SG"/>
    <n v="0"/>
    <n v="-246.538789428814"/>
    <s v="High"/>
  </r>
  <r>
    <d v="2026-01-04T00:00:00"/>
    <x v="1"/>
    <s v="BGO-DA-003"/>
    <x v="4"/>
    <s v="BINGO_BOOK"/>
    <n v="5.9548198757764004"/>
    <n v="215.076227012544"/>
    <n v="-215.076227012544"/>
    <n v="240.46973572037501"/>
    <n v="-240.46973572037501"/>
    <n v="0.4"/>
    <n v="6"/>
    <s v="Monitor"/>
    <s v="Gold Bar 7s"/>
    <s v="WMS"/>
    <n v="0"/>
    <n v="-248.56180733162799"/>
    <s v="High"/>
  </r>
  <r>
    <d v="2026-01-04T00:00:00"/>
    <x v="1"/>
    <s v="BGO-TP-003"/>
    <x v="4"/>
    <s v="BINGO_COIN"/>
    <n v="5.9742396784800897"/>
    <n v="216.81066252587999"/>
    <n v="-216.81066252587999"/>
    <n v="242.49275362318801"/>
    <n v="-242.49275362318801"/>
    <n v="0.35"/>
    <n v="7"/>
    <s v="Monitor"/>
    <s v="Cash Eruption"/>
    <s v="Bally"/>
    <n v="0"/>
    <n v="-250.58482523444101"/>
    <s v="High"/>
  </r>
  <r>
    <d v="2026-01-04T00:00:00"/>
    <x v="1"/>
    <s v="BGO-GB-003"/>
    <x v="4"/>
    <s v="BINGO_STRIP"/>
    <n v="5.99365948118378"/>
    <n v="218.54509803921599"/>
    <n v="-218.54509803921599"/>
    <n v="244.515771526002"/>
    <n v="-244.515771526002"/>
    <n v="0.39"/>
    <n v="6"/>
    <s v="Monitor"/>
    <s v="Egyptian Link"/>
    <s v="IGT"/>
    <n v="0"/>
    <n v="-252.607843137255"/>
    <s v="High"/>
  </r>
  <r>
    <d v="2026-01-04T00:00:00"/>
    <x v="1"/>
    <s v="BGO-BB-003"/>
    <x v="4"/>
    <s v="BINGO_STRIP"/>
    <n v="6.0130792838874703"/>
    <n v="220.27953355255201"/>
    <n v="-220.27953355255201"/>
    <n v="246.538789428814"/>
    <n v="-246.538789428814"/>
    <n v="0.31"/>
    <n v="7"/>
    <s v="Monitor"/>
    <s v="Fortune Charm"/>
    <s v="Aristocrat"/>
    <n v="0"/>
    <n v="-254.63086104006899"/>
    <s v="High"/>
  </r>
  <r>
    <d v="2026-01-04T00:00:00"/>
    <x v="1"/>
    <s v="BGO-AG-003"/>
    <x v="4"/>
    <s v="BINGO_CARD"/>
    <n v="6.0324990865911596"/>
    <n v="222.01396906588701"/>
    <n v="-222.01396906588701"/>
    <n v="248.56180733162799"/>
    <n v="-248.56180733162799"/>
    <n v="0.25"/>
    <n v="8"/>
    <s v="Monitor"/>
    <s v="Wheel of Fortune"/>
    <s v="AGS"/>
    <n v="0"/>
    <n v="-256.65387894288102"/>
    <s v="Critical"/>
  </r>
  <r>
    <d v="2026-01-04T00:00:00"/>
    <x v="1"/>
    <s v="BGO-RG-005"/>
    <x v="4"/>
    <s v="BINGO_STRIP"/>
    <n v="6.0519188892948499"/>
    <n v="223.74840457922301"/>
    <n v="-223.74840457922301"/>
    <n v="250.58482523444101"/>
    <n v="-250.58482523444101"/>
    <n v="0.86"/>
    <n v="1"/>
    <s v="Monitor"/>
    <s v="Dancing Drums Explosion"/>
    <s v="Everi"/>
    <n v="0"/>
    <n v="-258.67689684569501"/>
    <s v="Low"/>
  </r>
  <r>
    <d v="2026-01-04T00:00:00"/>
    <x v="1"/>
    <s v="BGO-RG-006"/>
    <x v="4"/>
    <s v="BINGO_STRIP"/>
    <n v="6.0713386919985401"/>
    <n v="225.482840092559"/>
    <n v="-225.482840092559"/>
    <n v="252.607843137255"/>
    <n v="-252.607843137255"/>
    <n v="0.87"/>
    <n v="1"/>
    <s v="Monitor"/>
    <s v="Dynamite Diamonds"/>
    <s v="Konami"/>
    <n v="0"/>
    <n v="-260.69991474850701"/>
    <s v="Low"/>
  </r>
  <r>
    <d v="2026-01-04T00:00:00"/>
    <x v="2"/>
    <s v="FBK-PS-003"/>
    <x v="5"/>
    <s v="QUICK_SERVICE"/>
    <n v="6.0907584947022304"/>
    <n v="227.217275605895"/>
    <n v="-227.217275605895"/>
    <n v="254.63086104006899"/>
    <n v="-254.63086104006899"/>
    <n v="0.77"/>
    <n v="2"/>
    <s v="Monitor"/>
    <s v="Wolf Run Gold"/>
    <s v="SG"/>
    <n v="0"/>
    <n v="-262.72293265132203"/>
    <s v="Low"/>
  </r>
  <r>
    <d v="2026-01-04T00:00:00"/>
    <x v="3"/>
    <s v="ENT-1003"/>
    <x v="6"/>
    <s v="AUDIO_VISUAL"/>
    <n v="6.1101782974059198"/>
    <n v="228.95171111923"/>
    <n v="-228.95171111923"/>
    <n v="256.65387894288102"/>
    <n v="-256.65387894288102"/>
    <n v="0.68"/>
    <n v="3"/>
    <s v="Monitor"/>
    <s v="Huff N More Puff"/>
    <s v="WMS"/>
    <n v="0"/>
    <n v="-264.74595055413403"/>
    <s v="Medium"/>
  </r>
  <r>
    <d v="2026-01-04T00:00:00"/>
    <x v="4"/>
    <s v="CHG-PT-019"/>
    <x v="7"/>
    <s v="BREAK_OPEN"/>
    <n v="6.12959810010961"/>
    <n v="230.68614663256599"/>
    <n v="-230.68614663256599"/>
    <n v="258.67689684569501"/>
    <n v="-258.67689684569501"/>
    <n v="0.73"/>
    <n v="3"/>
    <s v="Rotate"/>
    <s v="Dragons vs Pandas"/>
    <s v="Bally"/>
    <n v="0"/>
    <n v="-266.76896845694802"/>
    <s v="Medium"/>
  </r>
  <r>
    <d v="2026-01-04T00:00:00"/>
    <x v="4"/>
    <s v="CHG-PT-020"/>
    <x v="7"/>
    <s v="BINGO_STRIP"/>
    <n v="6.1490179028133003"/>
    <n v="232.42058214590199"/>
    <n v="-232.42058214590199"/>
    <n v="260.69991474850701"/>
    <n v="-260.69991474850701"/>
    <n v="0.68"/>
    <n v="3"/>
    <s v="Rotate"/>
    <s v="Stinkin Rich"/>
    <s v="IGT"/>
    <n v="0"/>
    <n v="-268.79198635976098"/>
    <s v="Medium"/>
  </r>
  <r>
    <d v="2026-01-04T00:00:00"/>
    <x v="4"/>
    <s v="CHG-PT-021"/>
    <x v="7"/>
    <s v="BINGO_STRIP"/>
    <n v="6.1684377055169897"/>
    <n v="234.15501765923801"/>
    <n v="-234.15501765923801"/>
    <n v="262.72293265132203"/>
    <n v="-262.72293265132203"/>
    <n v="0.62"/>
    <n v="4"/>
    <s v="Optimize"/>
    <s v="Kraken Unleashed"/>
    <s v="Aristocrat"/>
    <n v="0"/>
    <n v="-270.81500426257497"/>
    <s v="Medium"/>
  </r>
  <r>
    <d v="2026-01-04T00:00:00"/>
    <x v="4"/>
    <s v="CHG-PT-022"/>
    <x v="7"/>
    <s v="BINGO_BOOK"/>
    <n v="6.1878575082206799"/>
    <n v="235.88945317257301"/>
    <n v="-235.88945317257301"/>
    <n v="264.74595055413403"/>
    <n v="-264.74595055413403"/>
    <n v="0.66"/>
    <n v="3"/>
    <s v="Rotate"/>
    <s v="Double Chili Mania"/>
    <s v="AGS"/>
    <n v="0"/>
    <n v="-272.83802216538697"/>
    <s v="Medium"/>
  </r>
  <r>
    <d v="2026-01-04T00:00:00"/>
    <x v="4"/>
    <s v="CHG-PT-023"/>
    <x v="7"/>
    <s v="BINGO_COIN"/>
    <n v="6.2072773109243702"/>
    <n v="237.62388868590901"/>
    <n v="-237.62388868590901"/>
    <n v="266.76896845694802"/>
    <n v="-266.76896845694802"/>
    <n v="0.59"/>
    <n v="4"/>
    <s v="Optimize"/>
    <s v="Solar Disc"/>
    <s v="Everi"/>
    <n v="0"/>
    <n v="-274.86104006820102"/>
    <s v="Medium"/>
  </r>
  <r>
    <d v="2026-01-04T00:00:00"/>
    <x v="4"/>
    <s v="CHG-PT-024"/>
    <x v="7"/>
    <s v="BINGO_CARD"/>
    <n v="6.2266971136280604"/>
    <n v="239.358324199245"/>
    <n v="-239.358324199245"/>
    <n v="268.79198635976098"/>
    <n v="-268.79198635976098"/>
    <n v="0.53"/>
    <n v="5"/>
    <s v="Optimize"/>
    <s v="Samurai 888"/>
    <s v="Konami"/>
    <n v="0"/>
    <n v="-276.88405797101399"/>
    <s v="High"/>
  </r>
  <r>
    <d v="2026-01-04T00:00:00"/>
    <x v="4"/>
    <s v="CHG-PT-025"/>
    <x v="7"/>
    <s v="BINGO_STRIP"/>
    <n v="6.2461169163317498"/>
    <n v="241.092759712581"/>
    <n v="-241.092759712581"/>
    <n v="270.81500426257497"/>
    <n v="-270.81500426257497"/>
    <n v="0.49"/>
    <n v="5"/>
    <s v="Upgrade"/>
    <s v="Da Vinci Diamonds"/>
    <s v="SG"/>
    <n v="0"/>
    <n v="-278.90707587382798"/>
    <s v="High"/>
  </r>
  <r>
    <d v="2026-01-04T00:00:00"/>
    <x v="4"/>
    <s v="CHG-PT-026"/>
    <x v="7"/>
    <s v="BINGO_STRIP"/>
    <n v="6.2655367190354401"/>
    <n v="242.827195225917"/>
    <n v="-242.827195225917"/>
    <n v="272.83802216538697"/>
    <n v="-272.83802216538697"/>
    <n v="0.52"/>
    <n v="5"/>
    <s v="Optimize"/>
    <s v="Siberian Storm"/>
    <s v="WMS"/>
    <n v="0"/>
    <n v="-280.93009377663998"/>
    <s v="High"/>
  </r>
  <r>
    <d v="2026-01-04T00:00:00"/>
    <x v="4"/>
    <s v="CHG-PT-027"/>
    <x v="7"/>
    <s v="BREAK_OPEN"/>
    <n v="6.2849565217391303"/>
    <n v="244.561630739252"/>
    <n v="-244.561630739252"/>
    <n v="274.86104006820102"/>
    <n v="-274.86104006820102"/>
    <n v="0.47"/>
    <n v="5"/>
    <s v="Optimize"/>
    <s v="Hot Hit"/>
    <s v="Bally"/>
    <n v="0"/>
    <n v="-282.95311167945403"/>
    <s v="High"/>
  </r>
  <r>
    <d v="2026-01-04T00:00:00"/>
    <x v="5"/>
    <s v="GSS-KI-007"/>
    <x v="8"/>
    <s v="KIOSK_SYSTEM"/>
    <n v="6.3043763244428197"/>
    <n v="246.29606625258799"/>
    <n v="-246.29606625258799"/>
    <n v="276.88405797101399"/>
    <n v="-276.88405797101399"/>
    <n v="0.42"/>
    <n v="6"/>
    <s v="Replace"/>
    <s v="Burning Love"/>
    <s v="IGT"/>
    <n v="0"/>
    <n v="-284.97612958226802"/>
    <s v="High"/>
  </r>
  <r>
    <d v="2026-01-04T00:00:00"/>
    <x v="5"/>
    <s v="GSS-KI-008"/>
    <x v="8"/>
    <s v="KIOSK_SYSTEM"/>
    <n v="6.32379612714651"/>
    <n v="248.03050176592399"/>
    <n v="-248.03050176592399"/>
    <n v="278.90707587382798"/>
    <n v="-278.90707587382798"/>
    <n v="0.48"/>
    <n v="5"/>
    <s v="Monitor"/>
    <s v="Rich Little Piggies"/>
    <s v="Aristocrat"/>
    <n v="0"/>
    <n v="-286.99914748508002"/>
    <s v="High"/>
  </r>
  <r>
    <d v="2026-01-04T00:00:00"/>
    <x v="5"/>
    <s v="GSS-KI-009"/>
    <x v="8"/>
    <s v="KIOSK_SYSTEM"/>
    <n v="6.3432159298502002"/>
    <n v="249.76493727926001"/>
    <n v="-249.76493727926001"/>
    <n v="280.93009377663998"/>
    <n v="-280.93009377663998"/>
    <n v="0.4"/>
    <n v="6"/>
    <s v="Monitor"/>
    <s v="Drop Lock"/>
    <s v="AGS"/>
    <n v="0"/>
    <n v="-289.02216538789497"/>
    <s v="High"/>
  </r>
  <r>
    <d v="2026-01-04T00:00:00"/>
    <x v="0"/>
    <s v="EGM-SL-136"/>
    <x v="0"/>
    <s v="SLOT_PROGRESSIVE"/>
    <n v="6.3626357325538896"/>
    <n v="251.49937279259501"/>
    <n v="-251.49937279259501"/>
    <n v="282.95311167945403"/>
    <n v="-282.95311167945403"/>
    <n v="0.35"/>
    <n v="7"/>
    <s v="Monitor"/>
    <s v="Bengal Eyes"/>
    <s v="Everi"/>
    <n v="0"/>
    <n v="-291.04518329070697"/>
    <s v="High"/>
  </r>
  <r>
    <d v="2026-01-04T00:00:00"/>
    <x v="0"/>
    <s v="EGM-SL-137"/>
    <x v="0"/>
    <s v="SLOT_PROGRESSIVE"/>
    <n v="6.3820555352575798"/>
    <n v="253.23380830593101"/>
    <n v="-253.23380830593101"/>
    <n v="284.97612958226802"/>
    <n v="-284.97612958226802"/>
    <n v="0.39"/>
    <n v="6"/>
    <s v="Monitor"/>
    <s v="Red Hot Tamales"/>
    <s v="Konami"/>
    <n v="0"/>
    <n v="-293.06820119352102"/>
    <s v="High"/>
  </r>
  <r>
    <d v="2026-01-04T00:00:00"/>
    <x v="0"/>
    <s v="EGM-SL-138"/>
    <x v="0"/>
    <s v="SLOT_PROGRESSIVE"/>
    <n v="6.4014753379612701"/>
    <n v="254.968243819267"/>
    <n v="-254.968243819267"/>
    <n v="286.99914748508002"/>
    <n v="-286.99914748508002"/>
    <n v="0.31"/>
    <n v="7"/>
    <s v="Monitor"/>
    <s v="Ultra Hot"/>
    <s v="SG"/>
    <n v="0"/>
    <n v="-295.09121909633302"/>
    <s v="High"/>
  </r>
  <r>
    <d v="2026-01-04T00:00:00"/>
    <x v="0"/>
    <s v="EGM-SL-139"/>
    <x v="0"/>
    <s v="SLOT_PROGRESSIVE"/>
    <n v="6.4208951406649604"/>
    <n v="256.702679332603"/>
    <n v="-256.702679332603"/>
    <n v="289.02216538789497"/>
    <n v="-289.02216538789497"/>
    <n v="0.25"/>
    <n v="8"/>
    <s v="Monitor"/>
    <s v="Gold Fish Feeding Time"/>
    <s v="WMS"/>
    <n v="0"/>
    <n v="-297.11423699914798"/>
    <s v="Critical"/>
  </r>
  <r>
    <d v="2026-01-05T00:00:00"/>
    <x v="0"/>
    <s v="EGM-SL-140"/>
    <x v="0"/>
    <s v="SLOT_PROGRESSIVE"/>
    <n v="6.4403149433686497"/>
    <n v="258.43711484593803"/>
    <n v="-258.43711484593803"/>
    <n v="291.04518329070697"/>
    <n v="-291.04518329070697"/>
    <n v="0.86"/>
    <n v="1"/>
    <s v="Monitor"/>
    <s v="Quick Hit Platinum"/>
    <s v="Bally"/>
    <n v="0"/>
    <n v="-299.13725490195998"/>
    <s v="Low"/>
  </r>
  <r>
    <d v="2026-01-05T00:00:00"/>
    <x v="0"/>
    <s v="EGM-SL-141"/>
    <x v="0"/>
    <s v="SLOT_PROGRESSIVE"/>
    <n v="6.45973474607234"/>
    <n v="260.17155035927402"/>
    <n v="-260.17155035927402"/>
    <n v="293.06820119352102"/>
    <n v="-293.06820119352102"/>
    <n v="0.87"/>
    <n v="1"/>
    <s v="Monitor"/>
    <s v="Coin Combo Cow"/>
    <s v="IGT"/>
    <n v="0"/>
    <n v="-301.16027280477402"/>
    <s v="Low"/>
  </r>
  <r>
    <d v="2026-01-05T00:00:00"/>
    <x v="0"/>
    <s v="EGM-SL-142"/>
    <x v="0"/>
    <s v="SLOT_PROGRESSIVE"/>
    <n v="6.4791545487760303"/>
    <n v="261.90598587261002"/>
    <n v="-261.90598587261002"/>
    <n v="295.09121909633302"/>
    <n v="-295.09121909633302"/>
    <n v="0.77"/>
    <n v="2"/>
    <s v="Monitor"/>
    <s v="Prosperity Link"/>
    <s v="Aristocrat"/>
    <n v="0"/>
    <n v="-303.18329070758801"/>
    <s v="Low"/>
  </r>
  <r>
    <d v="2026-01-05T00:00:00"/>
    <x v="0"/>
    <s v="EGM-SL-143"/>
    <x v="0"/>
    <s v="SLOT_PROGRESSIVE"/>
    <n v="6.4985743514797196"/>
    <n v="263.64042138594601"/>
    <n v="-263.64042138594601"/>
    <n v="297.11423699914798"/>
    <n v="-297.11423699914798"/>
    <n v="0.68"/>
    <n v="3"/>
    <s v="Monitor"/>
    <s v="Golden Rooster"/>
    <s v="AGS"/>
    <n v="0"/>
    <n v="-305.20630861040001"/>
    <s v="Medium"/>
  </r>
  <r>
    <d v="2026-01-05T00:00:00"/>
    <x v="0"/>
    <s v="EGM-SL-144"/>
    <x v="0"/>
    <s v="SLOT_PROGRESSIVE"/>
    <n v="6.5179941541834099"/>
    <n v="265.37485689928201"/>
    <n v="-265.37485689928201"/>
    <n v="299.13725490195998"/>
    <n v="-299.13725490195998"/>
    <n v="0.73"/>
    <n v="3"/>
    <s v="Monitor"/>
    <s v="Coin Combo Mouse"/>
    <s v="Everi"/>
    <n v="0"/>
    <n v="-307.22932651321298"/>
    <s v="Medium"/>
  </r>
  <r>
    <d v="2026-01-05T00:00:00"/>
    <x v="0"/>
    <s v="EGM-SL-145"/>
    <x v="0"/>
    <s v="SLOT_PROGRESSIVE"/>
    <n v="6.5374139568871001"/>
    <n v="267.10929241261698"/>
    <n v="-267.10929241261698"/>
    <n v="301.16027280477402"/>
    <n v="-301.16027280477402"/>
    <n v="0.68"/>
    <n v="3"/>
    <s v="Monitor"/>
    <s v="Mystery of the Lamp"/>
    <s v="Konami"/>
    <n v="0"/>
    <n v="-309.25234441602697"/>
    <s v="Medium"/>
  </r>
  <r>
    <d v="2026-01-05T00:00:00"/>
    <x v="0"/>
    <s v="EGM-SL-146"/>
    <x v="1"/>
    <s v="SLOT_PROGRESSIVE"/>
    <n v="6.5568337595907904"/>
    <n v="268.84372792595298"/>
    <n v="-268.84372792595298"/>
    <n v="303.18329070758801"/>
    <n v="-303.18329070758801"/>
    <n v="0.62"/>
    <n v="4"/>
    <s v="Monitor"/>
    <s v="Golden Goddess"/>
    <s v="SG"/>
    <n v="0"/>
    <n v="-311.27536231884102"/>
    <s v="Medium"/>
  </r>
  <r>
    <d v="2026-01-05T00:00:00"/>
    <x v="0"/>
    <s v="EGM-SL-147"/>
    <x v="1"/>
    <s v="SLOT_PROGRESSIVE"/>
    <n v="6.5762535622944798"/>
    <n v="270.57816343928903"/>
    <n v="-270.57816343928903"/>
    <n v="305.20630861040001"/>
    <n v="-305.20630861040001"/>
    <n v="0.66"/>
    <n v="3"/>
    <s v="Monitor"/>
    <s v="Dancing Drums"/>
    <s v="WMS"/>
    <n v="0"/>
    <n v="-313.29838022165302"/>
    <s v="Medium"/>
  </r>
  <r>
    <d v="2026-01-05T00:00:00"/>
    <x v="0"/>
    <s v="EGM-SL-148"/>
    <x v="1"/>
    <s v="SLOT_PROGRESSIVE"/>
    <n v="6.59567336499817"/>
    <n v="272.31259895262502"/>
    <n v="-272.31259895262502"/>
    <n v="307.22932651321298"/>
    <n v="-307.22932651321298"/>
    <n v="0.59"/>
    <n v="4"/>
    <s v="Monitor"/>
    <s v="Pirate Link"/>
    <s v="Bally"/>
    <n v="0"/>
    <n v="-315.32139812446798"/>
    <s v="Medium"/>
  </r>
  <r>
    <d v="2026-01-05T00:00:00"/>
    <x v="0"/>
    <s v="EGM-SL-149"/>
    <x v="1"/>
    <s v="SLOT_PROGRESSIVE"/>
    <n v="6.6150931677018603"/>
    <n v="274.04703446596"/>
    <n v="-274.04703446596"/>
    <n v="309.25234441602697"/>
    <n v="-309.25234441602697"/>
    <n v="0.53"/>
    <n v="5"/>
    <s v="Monitor"/>
    <s v="Gold Bar 7s"/>
    <s v="IGT"/>
    <n v="0"/>
    <n v="-317.34441602727998"/>
    <s v="High"/>
  </r>
  <r>
    <d v="2026-01-05T00:00:00"/>
    <x v="0"/>
    <s v="EGM-SL-150"/>
    <x v="1"/>
    <s v="SLOT_PROGRESSIVE"/>
    <n v="6.6345129704055497"/>
    <n v="275.78146997929599"/>
    <n v="-275.78146997929599"/>
    <n v="311.27536231884102"/>
    <n v="-311.27536231884102"/>
    <n v="0.49"/>
    <n v="5"/>
    <s v="Monitor"/>
    <s v="Cash Eruption"/>
    <s v="Aristocrat"/>
    <n v="0"/>
    <n v="-319.36743393009402"/>
    <s v="High"/>
  </r>
  <r>
    <d v="2026-01-05T00:00:00"/>
    <x v="0"/>
    <s v="EGM-SL-151"/>
    <x v="1"/>
    <s v="SLOT_PROGRESSIVE"/>
    <n v="6.6539327731092399"/>
    <n v="277.51590549263199"/>
    <n v="-277.51590549263199"/>
    <n v="313.29838022165302"/>
    <n v="-313.29838022165302"/>
    <n v="0.52"/>
    <n v="5"/>
    <s v="Monitor"/>
    <s v="Egyptian Link"/>
    <s v="AGS"/>
    <n v="0"/>
    <n v="-321.39045183290602"/>
    <s v="High"/>
  </r>
  <r>
    <d v="2026-01-05T00:00:00"/>
    <x v="0"/>
    <s v="EGM-SL-152"/>
    <x v="1"/>
    <s v="SLOT_PROGRESSIVE"/>
    <n v="6.6733525758129302"/>
    <n v="279.25034100596798"/>
    <n v="-279.25034100596798"/>
    <n v="315.32139812446798"/>
    <n v="-315.32139812446798"/>
    <n v="0.47"/>
    <n v="5"/>
    <s v="Monitor"/>
    <s v="Fortune Charm"/>
    <s v="Everi"/>
    <n v="0"/>
    <n v="-323.41346973572001"/>
    <s v="High"/>
  </r>
  <r>
    <d v="2026-01-05T00:00:00"/>
    <x v="0"/>
    <s v="EGM-SL-153"/>
    <x v="1"/>
    <s v="SLOT_PROGRESSIVE"/>
    <n v="6.6927723785166204"/>
    <n v="280.98477651930398"/>
    <n v="-280.98477651930398"/>
    <n v="317.34441602727998"/>
    <n v="-317.34441602727998"/>
    <n v="0.42"/>
    <n v="6"/>
    <s v="Monitor"/>
    <s v="Wheel of Fortune"/>
    <s v="Konami"/>
    <n v="0"/>
    <n v="-325.43648763853298"/>
    <s v="High"/>
  </r>
  <r>
    <d v="2026-01-05T00:00:00"/>
    <x v="0"/>
    <s v="EGM-SL-154"/>
    <x v="1"/>
    <s v="SLOT_PROGRESSIVE"/>
    <n v="6.7121921812203098"/>
    <n v="282.71921203263901"/>
    <n v="-282.71921203263901"/>
    <n v="319.36743393009402"/>
    <n v="-319.36743393009402"/>
    <n v="0.48"/>
    <n v="5"/>
    <s v="Monitor"/>
    <s v="Dancing Drums Explosion"/>
    <s v="SG"/>
    <n v="0"/>
    <n v="-327.45950554134703"/>
    <s v="High"/>
  </r>
  <r>
    <d v="2026-01-05T00:00:00"/>
    <x v="0"/>
    <s v="EGM-SL-155"/>
    <x v="1"/>
    <s v="SLOT_PROGRESSIVE"/>
    <n v="6.7316119839240001"/>
    <n v="284.453647545975"/>
    <n v="-284.453647545975"/>
    <n v="321.39045183290602"/>
    <n v="-321.39045183290602"/>
    <n v="0.4"/>
    <n v="6"/>
    <s v="Monitor"/>
    <s v="Dynamite Diamonds"/>
    <s v="WMS"/>
    <n v="0"/>
    <n v="-329.48252344416102"/>
    <s v="High"/>
  </r>
  <r>
    <d v="2026-01-05T00:00:00"/>
    <x v="0"/>
    <s v="EGM-SL-156"/>
    <x v="1"/>
    <s v="SLOT_PROGRESSIVE"/>
    <n v="6.7510317866276903"/>
    <n v="286.188083059311"/>
    <n v="-286.188083059311"/>
    <n v="323.41346973572001"/>
    <n v="-323.41346973572001"/>
    <n v="0.35"/>
    <n v="7"/>
    <s v="Monitor"/>
    <s v="Wolf Run Gold"/>
    <s v="Bally"/>
    <n v="0"/>
    <n v="-331.50554134697302"/>
    <s v="High"/>
  </r>
  <r>
    <d v="2026-01-05T00:00:00"/>
    <x v="0"/>
    <s v="EGM-SL-157"/>
    <x v="2"/>
    <s v="SLOT_MECHANICAL"/>
    <n v="6.7704515893313797"/>
    <n v="287.92251857264699"/>
    <n v="-287.92251857264699"/>
    <n v="325.43648763853298"/>
    <n v="-325.43648763853298"/>
    <n v="0.39"/>
    <n v="6"/>
    <s v="Optimize"/>
    <s v="Huff N More Puff"/>
    <s v="IGT"/>
    <n v="0"/>
    <n v="-333.52855924978599"/>
    <s v="High"/>
  </r>
  <r>
    <d v="2026-01-05T00:00:00"/>
    <x v="0"/>
    <s v="EGM-SL-158"/>
    <x v="2"/>
    <s v="SLOT_MECHANICAL"/>
    <n v="6.78987139203507"/>
    <n v="289.65695408598202"/>
    <n v="-289.65695408598202"/>
    <n v="327.45950554134703"/>
    <n v="-327.45950554134703"/>
    <n v="0.31"/>
    <n v="7"/>
    <s v="Optimize"/>
    <s v="Dragons vs Pandas"/>
    <s v="Aristocrat"/>
    <n v="0"/>
    <n v="-335.55157715259998"/>
    <s v="High"/>
  </r>
  <r>
    <d v="2026-01-05T00:00:00"/>
    <x v="0"/>
    <s v="EGM-SL-159"/>
    <x v="2"/>
    <s v="SLOT_MECHANICAL"/>
    <n v="6.8092911947387602"/>
    <n v="291.39138959931802"/>
    <n v="-291.39138959931802"/>
    <n v="329.48252344416102"/>
    <n v="-329.48252344416102"/>
    <n v="0.25"/>
    <n v="8"/>
    <s v="Rotate"/>
    <s v="Stinkin Rich"/>
    <s v="AGS"/>
    <n v="0"/>
    <n v="-337.57459505541402"/>
    <s v="Critical"/>
  </r>
  <r>
    <d v="2026-01-05T00:00:00"/>
    <x v="0"/>
    <s v="EGM-SL-160"/>
    <x v="2"/>
    <s v="SLOT_MECHANICAL"/>
    <n v="6.8287109974424496"/>
    <n v="293.12582511265401"/>
    <n v="-293.12582511265401"/>
    <n v="331.50554134697302"/>
    <n v="-331.50554134697302"/>
    <n v="0.86"/>
    <n v="1"/>
    <s v="Rotate"/>
    <s v="Kraken Unleashed"/>
    <s v="Everi"/>
    <n v="0"/>
    <n v="-339.59761295822602"/>
    <s v="Low"/>
  </r>
  <r>
    <d v="2026-01-05T00:00:00"/>
    <x v="0"/>
    <s v="EGM-SL-161"/>
    <x v="2"/>
    <s v="SLOT_MECHANICAL"/>
    <n v="6.8481308001461398"/>
    <n v="294.86026062599001"/>
    <n v="-294.86026062599001"/>
    <n v="333.52855924978599"/>
    <n v="-333.52855924978599"/>
    <n v="0.87"/>
    <n v="1"/>
    <s v="Rotate"/>
    <s v="Double Chili Mania"/>
    <s v="Konami"/>
    <n v="0"/>
    <n v="-341.62063086104001"/>
    <s v="Low"/>
  </r>
  <r>
    <d v="2026-01-05T00:00:00"/>
    <x v="0"/>
    <s v="EGM-SL-162"/>
    <x v="2"/>
    <s v="SLOT_MECHANICAL"/>
    <n v="6.8675506028498399"/>
    <n v="296.59469613932498"/>
    <n v="-296.59469613932498"/>
    <n v="335.55157715259998"/>
    <n v="-335.55157715259998"/>
    <n v="0.77"/>
    <n v="2"/>
    <s v="Rotate"/>
    <s v="Solar Disc"/>
    <s v="SG"/>
    <n v="0"/>
    <n v="-343.64364876385298"/>
    <s v="Low"/>
  </r>
  <r>
    <d v="2026-01-05T00:00:00"/>
    <x v="0"/>
    <s v="EGM-SL-163"/>
    <x v="2"/>
    <s v="SLOT_MECHANICAL"/>
    <n v="6.8869704055535301"/>
    <n v="298.32913165266098"/>
    <n v="-298.32913165266098"/>
    <n v="337.57459505541402"/>
    <n v="-337.57459505541402"/>
    <n v="0.68"/>
    <n v="3"/>
    <s v="Rotate"/>
    <s v="Samurai 888"/>
    <s v="WMS"/>
    <n v="0"/>
    <n v="-345.66666666666703"/>
    <s v="Medium"/>
  </r>
  <r>
    <d v="2026-01-05T00:00:00"/>
    <x v="0"/>
    <s v="EGM-SL-164"/>
    <x v="2"/>
    <s v="SLOT_MECHANICAL"/>
    <n v="6.9063902082572204"/>
    <n v="300.06356716599697"/>
    <n v="-300.06356716599697"/>
    <n v="339.59761295822602"/>
    <n v="-339.59761295822602"/>
    <n v="0.73"/>
    <n v="3"/>
    <s v="Rotate"/>
    <s v="Da Vinci Diamonds"/>
    <s v="Bally"/>
    <n v="0"/>
    <n v="-347.68968456947903"/>
    <s v="Medium"/>
  </r>
  <r>
    <d v="2026-01-05T00:00:00"/>
    <x v="0"/>
    <s v="EGM-SL-165"/>
    <x v="2"/>
    <s v="SLOT_MECHANICAL"/>
    <n v="6.9258100109609098"/>
    <n v="301.79800267933302"/>
    <n v="-301.79800267933302"/>
    <n v="341.62063086104001"/>
    <n v="-341.62063086104001"/>
    <n v="0.68"/>
    <n v="3"/>
    <s v="Rotate"/>
    <s v="Siberian Storm"/>
    <s v="IGT"/>
    <n v="0"/>
    <n v="-349.71270247229302"/>
    <s v="Medium"/>
  </r>
  <r>
    <d v="2026-01-05T00:00:00"/>
    <x v="0"/>
    <s v="EGM-SL-166"/>
    <x v="2"/>
    <s v="SLOT_MECHANICAL"/>
    <n v="6.9452298136646"/>
    <n v="303.532438192668"/>
    <n v="-303.532438192668"/>
    <n v="343.64364876385298"/>
    <n v="-343.64364876385298"/>
    <n v="0.62"/>
    <n v="4"/>
    <s v="Rotate"/>
    <s v="Hot Hit"/>
    <s v="Aristocrat"/>
    <n v="0"/>
    <n v="-351.73572037510598"/>
    <s v="Medium"/>
  </r>
  <r>
    <d v="2026-01-05T00:00:00"/>
    <x v="0"/>
    <s v="EGM-SL-167"/>
    <x v="3"/>
    <s v="SLOT_MECHANICAL"/>
    <n v="6.9646496163682903"/>
    <n v="305.26687370600399"/>
    <n v="-305.26687370600399"/>
    <n v="345.66666666666703"/>
    <n v="-345.66666666666703"/>
    <n v="0.66"/>
    <n v="3"/>
    <s v="Rotate"/>
    <s v="Burning Love"/>
    <s v="AGS"/>
    <n v="0"/>
    <n v="-353.75873827791997"/>
    <s v="Medium"/>
  </r>
  <r>
    <d v="2026-01-05T00:00:00"/>
    <x v="0"/>
    <s v="EGM-SL-168"/>
    <x v="3"/>
    <s v="SLOT_MECHANICAL"/>
    <n v="6.9840694190719796"/>
    <n v="307.00130921933999"/>
    <n v="-307.00130921933999"/>
    <n v="347.68968456947903"/>
    <n v="-347.68968456947903"/>
    <n v="0.59"/>
    <n v="4"/>
    <s v="Upgrade"/>
    <s v="Rich Little Piggies"/>
    <s v="Everi"/>
    <n v="0"/>
    <n v="-355.78175618073197"/>
    <s v="Medium"/>
  </r>
  <r>
    <d v="2026-01-05T00:00:00"/>
    <x v="0"/>
    <s v="EGM-SL-169"/>
    <x v="3"/>
    <s v="SLOT_MECHANICAL"/>
    <n v="7.0034892217756699"/>
    <n v="308.73574473267598"/>
    <n v="-308.73574473267598"/>
    <n v="349.71270247229302"/>
    <n v="-349.71270247229302"/>
    <n v="0.53"/>
    <n v="5"/>
    <s v="Upgrade"/>
    <s v="Drop Lock"/>
    <s v="Konami"/>
    <n v="0"/>
    <n v="-357.80477408354602"/>
    <s v="High"/>
  </r>
  <r>
    <d v="2026-01-05T00:00:00"/>
    <x v="0"/>
    <s v="EGM-SL-170"/>
    <x v="3"/>
    <s v="SLOT_MECHANICAL"/>
    <n v="7.0229090244793602"/>
    <n v="310.47018024601198"/>
    <n v="-310.47018024601198"/>
    <n v="351.73572037510598"/>
    <n v="-351.73572037510598"/>
    <n v="0.49"/>
    <n v="5"/>
    <s v="Upgrade"/>
    <s v="Bengal Eyes"/>
    <s v="SG"/>
    <n v="0"/>
    <n v="-359.82779198636001"/>
    <s v="High"/>
  </r>
  <r>
    <d v="2026-01-05T00:00:00"/>
    <x v="0"/>
    <s v="EGM-SL-171"/>
    <x v="3"/>
    <s v="SLOT_MECHANICAL"/>
    <n v="7.0423288271830504"/>
    <n v="312.20461575934701"/>
    <n v="-312.20461575934701"/>
    <n v="353.75873827791997"/>
    <n v="-353.75873827791997"/>
    <n v="0.52"/>
    <n v="5"/>
    <s v="Upgrade"/>
    <s v="Red Hot Tamales"/>
    <s v="WMS"/>
    <n v="0"/>
    <n v="-361.85080988917201"/>
    <s v="High"/>
  </r>
  <r>
    <d v="2026-01-05T00:00:00"/>
    <x v="0"/>
    <s v="EGM-SL-172"/>
    <x v="3"/>
    <s v="SLOT_MECHANICAL"/>
    <n v="7.0617486298867398"/>
    <n v="313.939051272683"/>
    <n v="-313.939051272683"/>
    <n v="355.78175618073197"/>
    <n v="-355.78175618073197"/>
    <n v="0.47"/>
    <n v="5"/>
    <s v="Upgrade"/>
    <s v="Ultra Hot"/>
    <s v="Bally"/>
    <n v="0"/>
    <n v="-363.87382779198703"/>
    <s v="High"/>
  </r>
  <r>
    <d v="2026-01-05T00:00:00"/>
    <x v="0"/>
    <s v="EGM-SL-173"/>
    <x v="3"/>
    <s v="SLOT_MECHANICAL"/>
    <n v="7.0811684325904301"/>
    <n v="315.673486786019"/>
    <n v="-315.673486786019"/>
    <n v="357.80477408354602"/>
    <n v="-357.80477408354602"/>
    <n v="0.42"/>
    <n v="6"/>
    <s v="Upgrade"/>
    <s v="Gold Fish Feeding Time"/>
    <s v="IGT"/>
    <n v="0"/>
    <n v="-365.89684569479903"/>
    <s v="High"/>
  </r>
  <r>
    <d v="2026-01-05T00:00:00"/>
    <x v="0"/>
    <s v="EGM-SL-174"/>
    <x v="3"/>
    <s v="SLOT_MECHANICAL"/>
    <n v="7.1005882352941203"/>
    <n v="317.40792229935499"/>
    <n v="-317.40792229935499"/>
    <n v="359.82779198636001"/>
    <n v="-359.82779198636001"/>
    <n v="0.48"/>
    <n v="5"/>
    <s v="Replace"/>
    <s v="Quick Hit Platinum"/>
    <s v="Aristocrat"/>
    <n v="0"/>
    <n v="-367.91986359761302"/>
    <s v="High"/>
  </r>
  <r>
    <d v="2026-01-05T00:00:00"/>
    <x v="0"/>
    <s v="EGM-SL-175"/>
    <x v="3"/>
    <s v="SLOT_MECHANICAL"/>
    <n v="7.1200080379978097"/>
    <n v="319.14235781269002"/>
    <n v="-319.14235781269002"/>
    <n v="361.85080988917201"/>
    <n v="-361.85080988917201"/>
    <n v="0.4"/>
    <n v="6"/>
    <s v="Replace"/>
    <s v="Coin Combo Cow"/>
    <s v="AGS"/>
    <n v="0"/>
    <n v="-369.94288150042598"/>
    <s v="High"/>
  </r>
  <r>
    <d v="2026-01-05T00:00:00"/>
    <x v="0"/>
    <s v="EGM-SL-176"/>
    <x v="3"/>
    <s v="SLOT_MECHANICAL"/>
    <n v="7.1394278407014999"/>
    <n v="320.87679332602602"/>
    <n v="-320.87679332602602"/>
    <n v="363.87382779198703"/>
    <n v="-363.87382779198703"/>
    <n v="0.35"/>
    <n v="7"/>
    <s v="Replace"/>
    <s v="Prosperity Link"/>
    <s v="Everi"/>
    <n v="0"/>
    <n v="-371.96589940323997"/>
    <s v="High"/>
  </r>
  <r>
    <d v="2026-01-05T00:00:00"/>
    <x v="0"/>
    <s v="EGM-SL-177"/>
    <x v="3"/>
    <s v="SLOT_MECHANICAL"/>
    <n v="7.1588476434051902"/>
    <n v="322.61122883936201"/>
    <n v="-322.61122883936201"/>
    <n v="365.89684569479903"/>
    <n v="-365.89684569479903"/>
    <n v="0.39"/>
    <n v="6"/>
    <s v="Replace"/>
    <s v="Golden Rooster"/>
    <s v="Konami"/>
    <n v="0"/>
    <n v="-373.98891730605197"/>
    <s v="High"/>
  </r>
  <r>
    <d v="2026-01-05T00:00:00"/>
    <x v="0"/>
    <s v="EGM-SL-178"/>
    <x v="3"/>
    <s v="SLOT_MECHANICAL"/>
    <n v="7.1782674461088796"/>
    <n v="324.34566435269801"/>
    <n v="-324.34566435269801"/>
    <n v="367.91986359761302"/>
    <n v="-367.91986359761302"/>
    <n v="0.31"/>
    <n v="7"/>
    <s v="Replace"/>
    <s v="Coin Combo Mouse"/>
    <s v="SG"/>
    <n v="0"/>
    <n v="-376.01193520886602"/>
    <s v="High"/>
  </r>
  <r>
    <d v="2026-01-05T00:00:00"/>
    <x v="0"/>
    <s v="EGM-SL-179"/>
    <x v="3"/>
    <s v="SLOT_MECHANICAL"/>
    <n v="7.1976872488125698"/>
    <n v="326.080099866034"/>
    <n v="-326.080099866034"/>
    <n v="369.94288150042598"/>
    <n v="-369.94288150042598"/>
    <n v="0.25"/>
    <n v="8"/>
    <s v="Replace"/>
    <s v="Mystery of the Lamp"/>
    <s v="WMS"/>
    <n v="0"/>
    <n v="-378.03495311167899"/>
    <s v="Critical"/>
  </r>
  <r>
    <d v="2026-01-05T00:00:00"/>
    <x v="0"/>
    <s v="EGM-SL-180"/>
    <x v="3"/>
    <s v="SLOT_MECHANICAL"/>
    <n v="7.2171070515162601"/>
    <n v="327.81453537936898"/>
    <n v="-327.81453537936898"/>
    <n v="371.96589940323997"/>
    <n v="-371.96589940323997"/>
    <n v="0.86"/>
    <n v="1"/>
    <s v="Replace"/>
    <s v="Golden Goddess"/>
    <s v="Bally"/>
    <n v="0"/>
    <n v="-380.05797101449298"/>
    <s v="Low"/>
  </r>
  <r>
    <d v="2026-01-05T00:00:00"/>
    <x v="1"/>
    <s v="BGO-GK-004"/>
    <x v="4"/>
    <s v="BINGO_SESSION"/>
    <n v="7.2365268542199503"/>
    <n v="329.54897089270497"/>
    <n v="-329.54897089270497"/>
    <n v="373.98891730605197"/>
    <n v="-373.98891730605197"/>
    <n v="0.87"/>
    <n v="1"/>
    <s v="Monitor"/>
    <s v="Dancing Drums"/>
    <s v="IGT"/>
    <n v="0"/>
    <n v="-382.08098891730498"/>
    <s v="Low"/>
  </r>
  <r>
    <d v="2026-01-05T00:00:00"/>
    <x v="1"/>
    <s v="BGO-RC-004"/>
    <x v="4"/>
    <s v="BINGO_STRIP"/>
    <n v="7.2559466569236397"/>
    <n v="331.28340640604102"/>
    <n v="-331.28340640604102"/>
    <n v="376.01193520886602"/>
    <n v="-376.01193520886602"/>
    <n v="0.77"/>
    <n v="2"/>
    <s v="Monitor"/>
    <s v="Pirate Link"/>
    <s v="Aristocrat"/>
    <n v="0"/>
    <n v="-384.10400682011903"/>
    <s v="Low"/>
  </r>
  <r>
    <d v="2026-01-05T00:00:00"/>
    <x v="1"/>
    <s v="BGO-HJ-004"/>
    <x v="4"/>
    <s v="BINGO_STRIP"/>
    <n v="7.27536645962733"/>
    <n v="333.01784191937702"/>
    <n v="-333.01784191937702"/>
    <n v="378.03495311167899"/>
    <n v="-378.03495311167899"/>
    <n v="0.68"/>
    <n v="3"/>
    <s v="Monitor"/>
    <s v="Gold Bar 7s"/>
    <s v="AGS"/>
    <n v="0"/>
    <n v="-386.12702472293199"/>
    <s v="Medium"/>
  </r>
  <r>
    <d v="2026-01-05T00:00:00"/>
    <x v="1"/>
    <s v="BGO-DA-004"/>
    <x v="4"/>
    <s v="BINGO_BOOK"/>
    <n v="7.2947862623310202"/>
    <n v="334.75227743271199"/>
    <n v="-334.75227743271199"/>
    <n v="380.05797101449298"/>
    <n v="-380.05797101449298"/>
    <n v="0.73"/>
    <n v="3"/>
    <s v="Monitor"/>
    <s v="Cash Eruption"/>
    <s v="Everi"/>
    <n v="0"/>
    <n v="-388.15004262574598"/>
    <s v="Medium"/>
  </r>
  <r>
    <d v="2026-01-05T00:00:00"/>
    <x v="1"/>
    <s v="BGO-TP-004"/>
    <x v="4"/>
    <s v="BINGO_COIN"/>
    <n v="7.3142060650347096"/>
    <n v="336.48671294604799"/>
    <n v="-336.48671294604799"/>
    <n v="382.08098891730498"/>
    <n v="-382.08098891730498"/>
    <n v="0.68"/>
    <n v="3"/>
    <s v="Monitor"/>
    <s v="Egyptian Link"/>
    <s v="Konami"/>
    <n v="0"/>
    <n v="-390.17306052855997"/>
    <s v="Medium"/>
  </r>
  <r>
    <d v="2026-01-05T00:00:00"/>
    <x v="1"/>
    <s v="BGO-GB-004"/>
    <x v="4"/>
    <s v="BINGO_STRIP"/>
    <n v="7.3336258677383999"/>
    <n v="338.22114845938398"/>
    <n v="-338.22114845938398"/>
    <n v="384.10400682011903"/>
    <n v="-384.10400682011903"/>
    <n v="0.62"/>
    <n v="4"/>
    <s v="Monitor"/>
    <s v="Fortune Charm"/>
    <s v="SG"/>
    <n v="0"/>
    <n v="-392.19607843137197"/>
    <s v="Medium"/>
  </r>
  <r>
    <d v="2026-01-05T00:00:00"/>
    <x v="1"/>
    <s v="BGO-BB-004"/>
    <x v="4"/>
    <s v="BINGO_STRIP"/>
    <n v="7.3530456704420901"/>
    <n v="339.95558397271998"/>
    <n v="-339.95558397271998"/>
    <n v="386.12702472293199"/>
    <n v="-386.12702472293199"/>
    <n v="0.66"/>
    <n v="3"/>
    <s v="Monitor"/>
    <s v="Wheel of Fortune"/>
    <s v="WMS"/>
    <n v="0"/>
    <n v="-394.219096334185"/>
    <s v="Medium"/>
  </r>
  <r>
    <d v="2026-01-05T00:00:00"/>
    <x v="1"/>
    <s v="BGO-AG-004"/>
    <x v="4"/>
    <s v="BINGO_CARD"/>
    <n v="7.3724654731457804"/>
    <n v="341.69001948605501"/>
    <n v="-341.69001948605501"/>
    <n v="388.15004262574598"/>
    <n v="-388.15004262574598"/>
    <n v="0.59"/>
    <n v="4"/>
    <s v="Monitor"/>
    <s v="Dancing Drums Explosion"/>
    <s v="Bally"/>
    <n v="0"/>
    <n v="-396.24211423699899"/>
    <s v="Medium"/>
  </r>
  <r>
    <d v="2026-01-05T00:00:00"/>
    <x v="1"/>
    <s v="BGO-RG-007"/>
    <x v="4"/>
    <s v="BINGO_STRIP"/>
    <n v="7.3918852758494697"/>
    <n v="343.424454999391"/>
    <n v="-343.424454999391"/>
    <n v="390.17306052855997"/>
    <n v="-390.17306052855997"/>
    <n v="0.53"/>
    <n v="5"/>
    <s v="Monitor"/>
    <s v="Dynamite Diamonds"/>
    <s v="IGT"/>
    <n v="0"/>
    <n v="-398.26513213981298"/>
    <s v="High"/>
  </r>
  <r>
    <d v="2026-01-05T00:00:00"/>
    <x v="1"/>
    <s v="BGO-RG-008"/>
    <x v="4"/>
    <s v="BINGO_STRIP"/>
    <n v="7.41130507855316"/>
    <n v="345.158890512727"/>
    <n v="-345.158890512727"/>
    <n v="392.19607843137197"/>
    <n v="-392.19607843137197"/>
    <n v="0.49"/>
    <n v="5"/>
    <s v="Monitor"/>
    <s v="Wolf Run Gold"/>
    <s v="Aristocrat"/>
    <n v="0"/>
    <n v="-400.28815004262498"/>
    <s v="High"/>
  </r>
  <r>
    <d v="2026-01-05T00:00:00"/>
    <x v="2"/>
    <s v="FBK-PS-004"/>
    <x v="5"/>
    <s v="QUICK_SERVICE"/>
    <n v="7.4307248812568503"/>
    <n v="346.89332602606299"/>
    <n v="-346.89332602606299"/>
    <n v="394.219096334185"/>
    <n v="-394.219096334185"/>
    <n v="0.52"/>
    <n v="5"/>
    <s v="Monitor"/>
    <s v="Huff N More Puff"/>
    <s v="AGS"/>
    <n v="0"/>
    <n v="-402.311167945438"/>
    <s v="High"/>
  </r>
  <r>
    <d v="2026-01-05T00:00:00"/>
    <x v="3"/>
    <s v="ENT-1004"/>
    <x v="6"/>
    <s v="AUDIO_VISUAL"/>
    <n v="7.4501446839605396"/>
    <n v="348.62776153939899"/>
    <n v="-348.62776153939899"/>
    <n v="396.24211423699899"/>
    <n v="-396.24211423699899"/>
    <n v="0.47"/>
    <n v="5"/>
    <s v="Monitor"/>
    <s v="Dragons vs Pandas"/>
    <s v="Everi"/>
    <n v="0"/>
    <n v="-404.33418584825199"/>
    <s v="High"/>
  </r>
  <r>
    <d v="2026-01-05T00:00:00"/>
    <x v="4"/>
    <s v="CHG-PT-028"/>
    <x v="7"/>
    <s v="BREAK_OPEN"/>
    <n v="7.4695644866642299"/>
    <n v="350.36219705273402"/>
    <n v="-350.36219705273402"/>
    <n v="398.26513213981298"/>
    <n v="-398.26513213981298"/>
    <n v="0.42"/>
    <n v="6"/>
    <s v="Rotate"/>
    <s v="Stinkin Rich"/>
    <s v="Konami"/>
    <n v="0"/>
    <n v="-406.35720375106598"/>
    <s v="High"/>
  </r>
  <r>
    <d v="2026-01-05T00:00:00"/>
    <x v="4"/>
    <s v="CHG-PT-029"/>
    <x v="7"/>
    <s v="BINGO_STRIP"/>
    <n v="7.4889842893679202"/>
    <n v="352.09663256607001"/>
    <n v="-352.09663256607001"/>
    <n v="400.28815004262498"/>
    <n v="-400.28815004262498"/>
    <n v="0.48"/>
    <n v="5"/>
    <s v="Rotate"/>
    <s v="Kraken Unleashed"/>
    <s v="SG"/>
    <n v="0"/>
    <n v="-408.38022165387798"/>
    <s v="High"/>
  </r>
  <r>
    <d v="2026-01-05T00:00:00"/>
    <x v="4"/>
    <s v="CHG-PT-030"/>
    <x v="7"/>
    <s v="BINGO_STRIP"/>
    <n v="7.5084040920716104"/>
    <n v="353.83106807940601"/>
    <n v="-353.83106807940601"/>
    <n v="402.311167945438"/>
    <n v="-402.311167945438"/>
    <n v="0.4"/>
    <n v="6"/>
    <s v="Optimize"/>
    <s v="Double Chili Mania"/>
    <s v="WMS"/>
    <n v="0"/>
    <n v="-410.40323955669197"/>
    <s v="High"/>
  </r>
  <r>
    <d v="2026-01-05T00:00:00"/>
    <x v="4"/>
    <s v="CHG-PT-031"/>
    <x v="7"/>
    <s v="BINGO_BOOK"/>
    <n v="7.5278238947752998"/>
    <n v="355.565503592742"/>
    <n v="-355.565503592742"/>
    <n v="404.33418584825199"/>
    <n v="-404.33418584825199"/>
    <n v="0.35"/>
    <n v="7"/>
    <s v="Rotate"/>
    <s v="Solar Disc"/>
    <s v="Bally"/>
    <n v="0"/>
    <n v="-412.426257459505"/>
    <s v="High"/>
  </r>
  <r>
    <d v="2026-01-05T00:00:00"/>
    <x v="4"/>
    <s v="CHG-PT-032"/>
    <x v="7"/>
    <s v="BINGO_COIN"/>
    <n v="7.54724369747899"/>
    <n v="357.29993910607698"/>
    <n v="-357.29993910607698"/>
    <n v="406.35720375106598"/>
    <n v="-406.35720375106598"/>
    <n v="0.39"/>
    <n v="6"/>
    <s v="Optimize"/>
    <s v="Samurai 888"/>
    <s v="IGT"/>
    <n v="0"/>
    <n v="-414.44927536231899"/>
    <s v="High"/>
  </r>
  <r>
    <d v="2026-01-05T00:00:00"/>
    <x v="4"/>
    <s v="CHG-PT-033"/>
    <x v="7"/>
    <s v="BINGO_CARD"/>
    <n v="7.5666635001826803"/>
    <n v="359.03437461941297"/>
    <n v="-359.03437461941297"/>
    <n v="408.38022165387798"/>
    <n v="-408.38022165387798"/>
    <n v="0.31"/>
    <n v="7"/>
    <s v="Optimize"/>
    <s v="Da Vinci Diamonds"/>
    <s v="Aristocrat"/>
    <n v="0"/>
    <n v="-416.47229326513099"/>
    <s v="High"/>
  </r>
  <r>
    <d v="2026-01-05T00:00:00"/>
    <x v="4"/>
    <s v="CHG-PT-034"/>
    <x v="7"/>
    <s v="BINGO_STRIP"/>
    <n v="7.5860833028863697"/>
    <n v="360.76881013274902"/>
    <n v="-360.76881013274902"/>
    <n v="410.40323955669197"/>
    <n v="-410.40323955669197"/>
    <n v="0.25"/>
    <n v="8"/>
    <s v="Upgrade"/>
    <s v="Siberian Storm"/>
    <s v="AGS"/>
    <n v="0"/>
    <n v="-418.49531116794498"/>
    <s v="Critical"/>
  </r>
  <r>
    <d v="2026-01-05T00:00:00"/>
    <x v="4"/>
    <s v="CHG-PT-035"/>
    <x v="7"/>
    <s v="BINGO_STRIP"/>
    <n v="7.6055031055900599"/>
    <n v="362.50324564608502"/>
    <n v="-362.50324564608502"/>
    <n v="412.426257459505"/>
    <n v="-412.426257459505"/>
    <n v="0.86"/>
    <n v="1"/>
    <s v="Optimize"/>
    <s v="Hot Hit"/>
    <s v="Everi"/>
    <n v="0"/>
    <n v="-420.518329070758"/>
    <s v="Low"/>
  </r>
  <r>
    <d v="2026-01-05T00:00:00"/>
    <x v="4"/>
    <s v="CHG-PT-036"/>
    <x v="7"/>
    <s v="BREAK_OPEN"/>
    <n v="7.6249229082937502"/>
    <n v="364.23768115941999"/>
    <n v="-364.23768115941999"/>
    <n v="414.44927536231899"/>
    <n v="-414.44927536231899"/>
    <n v="0.87"/>
    <n v="1"/>
    <s v="Optimize"/>
    <s v="Burning Love"/>
    <s v="Konami"/>
    <n v="0"/>
    <n v="-422.54134697357199"/>
    <s v="Low"/>
  </r>
  <r>
    <d v="2026-01-05T00:00:00"/>
    <x v="5"/>
    <s v="GSS-KI-010"/>
    <x v="8"/>
    <s v="KIOSK_SYSTEM"/>
    <n v="7.6443427109974396"/>
    <n v="365.97211667275599"/>
    <n v="-365.97211667275599"/>
    <n v="416.47229326513099"/>
    <n v="-416.47229326513099"/>
    <n v="0.77"/>
    <n v="2"/>
    <s v="Replace"/>
    <s v="Rich Little Piggies"/>
    <s v="SG"/>
    <n v="0"/>
    <n v="-424.56436487638598"/>
    <s v="Low"/>
  </r>
  <r>
    <d v="2026-01-05T00:00:00"/>
    <x v="5"/>
    <s v="GSS-KI-011"/>
    <x v="8"/>
    <s v="KIOSK_SYSTEM"/>
    <n v="7.6637625137011298"/>
    <n v="367.70655218609198"/>
    <n v="-367.70655218609198"/>
    <n v="418.49531116794498"/>
    <n v="-418.49531116794498"/>
    <n v="0.68"/>
    <n v="3"/>
    <s v="Monitor"/>
    <s v="Drop Lock"/>
    <s v="WMS"/>
    <n v="0"/>
    <n v="-426.58738277919798"/>
    <s v="Medium"/>
  </r>
  <r>
    <d v="2026-01-05T00:00:00"/>
    <x v="5"/>
    <s v="GSS-KI-012"/>
    <x v="8"/>
    <s v="KIOSK_SYSTEM"/>
    <n v="7.6831823164048201"/>
    <n v="369.44098769942798"/>
    <n v="-369.44098769942798"/>
    <n v="420.518329070758"/>
    <n v="-420.518329070758"/>
    <n v="0.73"/>
    <n v="3"/>
    <s v="Monitor"/>
    <s v="Bengal Eyes"/>
    <s v="Bally"/>
    <n v="0"/>
    <n v="-428.610400682011"/>
    <s v="Medium"/>
  </r>
  <r>
    <d v="2026-01-05T00:00:00"/>
    <x v="0"/>
    <s v="EGM-SL-181"/>
    <x v="0"/>
    <s v="SLOT_PROGRESSIVE"/>
    <n v="7.7026021191085103"/>
    <n v="371.17542321276397"/>
    <n v="-371.17542321276397"/>
    <n v="422.54134697357199"/>
    <n v="-422.54134697357199"/>
    <n v="0.68"/>
    <n v="3"/>
    <s v="Monitor"/>
    <s v="Red Hot Tamales"/>
    <s v="IGT"/>
    <n v="0"/>
    <n v="-430.63341858482499"/>
    <s v="Medium"/>
  </r>
  <r>
    <d v="2026-01-05T00:00:00"/>
    <x v="0"/>
    <s v="EGM-SL-182"/>
    <x v="0"/>
    <s v="SLOT_PROGRESSIVE"/>
    <n v="7.7220219218121997"/>
    <n v="372.909858726099"/>
    <n v="-372.909858726099"/>
    <n v="424.56436487638598"/>
    <n v="-424.56436487638598"/>
    <n v="0.62"/>
    <n v="4"/>
    <s v="Monitor"/>
    <s v="Ultra Hot"/>
    <s v="Aristocrat"/>
    <n v="0"/>
    <n v="-432.65643648763898"/>
    <s v="Medium"/>
  </r>
  <r>
    <d v="2026-01-05T00:00:00"/>
    <x v="0"/>
    <s v="EGM-SL-183"/>
    <x v="0"/>
    <s v="SLOT_PROGRESSIVE"/>
    <n v="7.74144172451589"/>
    <n v="374.644294239435"/>
    <n v="-374.644294239435"/>
    <n v="426.58738277919798"/>
    <n v="-426.58738277919798"/>
    <n v="0.66"/>
    <n v="3"/>
    <s v="Monitor"/>
    <s v="Gold Fish Feeding Time"/>
    <s v="AGS"/>
    <n v="0"/>
    <n v="-434.67945439045099"/>
    <s v="Medium"/>
  </r>
  <r>
    <d v="2026-01-05T00:00:00"/>
    <x v="0"/>
    <s v="EGM-SL-184"/>
    <x v="0"/>
    <s v="SLOT_PROGRESSIVE"/>
    <n v="7.7608615272195802"/>
    <n v="376.37872975277099"/>
    <n v="-376.37872975277099"/>
    <n v="428.610400682011"/>
    <n v="-428.610400682011"/>
    <n v="0.59"/>
    <n v="4"/>
    <s v="Monitor"/>
    <s v="Quick Hit Platinum"/>
    <s v="Everi"/>
    <n v="0"/>
    <n v="-436.70247229326401"/>
    <s v="Medium"/>
  </r>
  <r>
    <d v="2026-01-05T00:00:00"/>
    <x v="0"/>
    <s v="EGM-SL-185"/>
    <x v="0"/>
    <s v="SLOT_PROGRESSIVE"/>
    <n v="7.7802813299232696"/>
    <n v="378.11316526610699"/>
    <n v="-378.11316526610699"/>
    <n v="430.63341858482499"/>
    <n v="-430.63341858482499"/>
    <n v="0.53"/>
    <n v="5"/>
    <s v="Monitor"/>
    <s v="Coin Combo Cow"/>
    <s v="Konami"/>
    <n v="0"/>
    <n v="-438.725490196078"/>
    <s v="High"/>
  </r>
  <r>
    <d v="2026-01-06T00:00:00"/>
    <x v="0"/>
    <s v="EGM-SL-186"/>
    <x v="0"/>
    <s v="SLOT_PROGRESSIVE"/>
    <n v="7.7997011326269599"/>
    <n v="379.84760077944202"/>
    <n v="-379.84760077944202"/>
    <n v="432.65643648763898"/>
    <n v="-432.65643648763898"/>
    <n v="0.49"/>
    <n v="5"/>
    <s v="Monitor"/>
    <s v="Prosperity Link"/>
    <s v="SG"/>
    <n v="0"/>
    <n v="-440.74850809889199"/>
    <s v="High"/>
  </r>
  <r>
    <d v="2026-01-06T00:00:00"/>
    <x v="0"/>
    <s v="EGM-SL-187"/>
    <x v="0"/>
    <s v="SLOT_PROGRESSIVE"/>
    <n v="7.8191209353306501"/>
    <n v="381.58203629277801"/>
    <n v="-381.58203629277801"/>
    <n v="434.67945439045099"/>
    <n v="-434.67945439045099"/>
    <n v="0.52"/>
    <n v="5"/>
    <s v="Monitor"/>
    <s v="Golden Rooster"/>
    <s v="WMS"/>
    <n v="0"/>
    <n v="-442.77152600170501"/>
    <s v="High"/>
  </r>
  <r>
    <d v="2026-01-06T00:00:00"/>
    <x v="0"/>
    <s v="EGM-SL-188"/>
    <x v="0"/>
    <s v="SLOT_PROGRESSIVE"/>
    <n v="7.8385407380343404"/>
    <n v="383.31647180611401"/>
    <n v="-383.31647180611401"/>
    <n v="436.70247229326401"/>
    <n v="-436.70247229326401"/>
    <n v="0.47"/>
    <n v="5"/>
    <s v="Monitor"/>
    <s v="Coin Combo Mouse"/>
    <s v="Bally"/>
    <n v="0"/>
    <n v="-444.79454390451798"/>
    <s v="High"/>
  </r>
  <r>
    <d v="2026-01-06T00:00:00"/>
    <x v="0"/>
    <s v="EGM-SL-189"/>
    <x v="0"/>
    <s v="SLOT_PROGRESSIVE"/>
    <n v="7.8579605407380297"/>
    <n v="385.05090731945"/>
    <n v="-385.05090731945"/>
    <n v="438.725490196078"/>
    <n v="-438.725490196078"/>
    <n v="0.42"/>
    <n v="6"/>
    <s v="Monitor"/>
    <s v="Mystery of the Lamp"/>
    <s v="IGT"/>
    <n v="0"/>
    <n v="-446.817561807331"/>
    <s v="High"/>
  </r>
  <r>
    <d v="2026-01-06T00:00:00"/>
    <x v="0"/>
    <s v="EGM-SL-190"/>
    <x v="0"/>
    <s v="SLOT_PROGRESSIVE"/>
    <n v="7.87738034344172"/>
    <n v="386.78534283278498"/>
    <n v="-386.78534283278498"/>
    <n v="440.74850809889199"/>
    <n v="-440.74850809889199"/>
    <n v="0.48"/>
    <n v="5"/>
    <s v="Monitor"/>
    <s v="Golden Goddess"/>
    <s v="Aristocrat"/>
    <n v="0"/>
    <n v="-448.84057971014499"/>
    <s v="High"/>
  </r>
  <r>
    <d v="2026-01-06T00:00:00"/>
    <x v="0"/>
    <s v="EGM-SL-191"/>
    <x v="1"/>
    <s v="SLOT_PROGRESSIVE"/>
    <n v="7.8968001461454103"/>
    <n v="388.51977834612097"/>
    <n v="-388.51977834612097"/>
    <n v="442.77152600170501"/>
    <n v="-442.77152600170501"/>
    <n v="0.4"/>
    <n v="6"/>
    <s v="Monitor"/>
    <s v="Dancing Drums"/>
    <s v="AGS"/>
    <n v="0"/>
    <n v="-450.86359761295802"/>
    <s v="High"/>
  </r>
  <r>
    <d v="2026-01-06T00:00:00"/>
    <x v="0"/>
    <s v="EGM-SL-192"/>
    <x v="1"/>
    <s v="SLOT_PROGRESSIVE"/>
    <n v="7.9162199488490996"/>
    <n v="390.25421385945702"/>
    <n v="-390.25421385945702"/>
    <n v="444.79454390451798"/>
    <n v="-444.79454390451798"/>
    <n v="0.35"/>
    <n v="7"/>
    <s v="Monitor"/>
    <s v="Pirate Link"/>
    <s v="Everi"/>
    <n v="0"/>
    <n v="-452.88661551577098"/>
    <s v="High"/>
  </r>
  <r>
    <d v="2026-01-06T00:00:00"/>
    <x v="0"/>
    <s v="EGM-SL-193"/>
    <x v="1"/>
    <s v="SLOT_PROGRESSIVE"/>
    <n v="7.9356397515527899"/>
    <n v="391.98864937279302"/>
    <n v="-391.98864937279302"/>
    <n v="446.817561807331"/>
    <n v="-446.817561807331"/>
    <n v="0.39"/>
    <n v="6"/>
    <s v="Monitor"/>
    <s v="Gold Bar 7s"/>
    <s v="Konami"/>
    <n v="0"/>
    <n v="-454.90963341858401"/>
    <s v="High"/>
  </r>
  <r>
    <d v="2026-01-06T00:00:00"/>
    <x v="0"/>
    <s v="EGM-SL-194"/>
    <x v="1"/>
    <s v="SLOT_PROGRESSIVE"/>
    <n v="7.9550595542564899"/>
    <n v="393.72308488612902"/>
    <n v="-393.72308488612902"/>
    <n v="448.84057971014499"/>
    <n v="-448.84057971014499"/>
    <n v="0.31"/>
    <n v="7"/>
    <s v="Monitor"/>
    <s v="Cash Eruption"/>
    <s v="SG"/>
    <n v="0"/>
    <n v="-456.932651321398"/>
    <s v="High"/>
  </r>
  <r>
    <d v="2026-01-06T00:00:00"/>
    <x v="0"/>
    <s v="EGM-SL-195"/>
    <x v="1"/>
    <s v="SLOT_PROGRESSIVE"/>
    <n v="7.9744793569601802"/>
    <n v="395.45752039946399"/>
    <n v="-395.45752039946399"/>
    <n v="450.86359761295802"/>
    <n v="-450.86359761295802"/>
    <n v="0.25"/>
    <n v="8"/>
    <s v="Monitor"/>
    <s v="Egyptian Link"/>
    <s v="WMS"/>
    <n v="0"/>
    <n v="-458.95566922421199"/>
    <s v="Critical"/>
  </r>
  <r>
    <d v="2026-01-06T00:00:00"/>
    <x v="0"/>
    <s v="EGM-SL-196"/>
    <x v="1"/>
    <s v="SLOT_PROGRESSIVE"/>
    <n v="7.9938991596638704"/>
    <n v="397.19195591279998"/>
    <n v="-397.19195591279998"/>
    <n v="452.88661551577098"/>
    <n v="-452.88661551577098"/>
    <n v="0.86"/>
    <n v="1"/>
    <s v="Monitor"/>
    <s v="Fortune Charm"/>
    <s v="Bally"/>
    <n v="0"/>
    <n v="-460.97868712702501"/>
    <s v="Low"/>
  </r>
  <r>
    <d v="2026-01-06T00:00:00"/>
    <x v="0"/>
    <s v="EGM-SL-197"/>
    <x v="1"/>
    <s v="SLOT_PROGRESSIVE"/>
    <n v="8.0133189623675598"/>
    <n v="398.92639142613598"/>
    <n v="-398.92639142613598"/>
    <n v="454.90963341858401"/>
    <n v="-454.90963341858401"/>
    <n v="0.87"/>
    <n v="1"/>
    <s v="Monitor"/>
    <s v="Wheel of Fortune"/>
    <s v="IGT"/>
    <n v="0"/>
    <n v="-463.00170502983701"/>
    <s v="Low"/>
  </r>
  <r>
    <d v="2026-01-06T00:00:00"/>
    <x v="0"/>
    <s v="EGM-SL-198"/>
    <x v="1"/>
    <s v="SLOT_PROGRESSIVE"/>
    <n v="8.0327387650712492"/>
    <n v="400.66082693947197"/>
    <n v="-400.66082693947197"/>
    <n v="456.932651321398"/>
    <n v="-456.932651321398"/>
    <n v="0.77"/>
    <n v="2"/>
    <s v="Monitor"/>
    <s v="Dancing Drums Explosion"/>
    <s v="Aristocrat"/>
    <n v="0"/>
    <n v="-465.024722932651"/>
    <s v="Low"/>
  </r>
  <r>
    <d v="2026-01-06T00:00:00"/>
    <x v="0"/>
    <s v="EGM-SL-199"/>
    <x v="1"/>
    <s v="SLOT_PROGRESSIVE"/>
    <n v="8.0521585677749403"/>
    <n v="402.395262452807"/>
    <n v="-402.395262452807"/>
    <n v="458.95566922421199"/>
    <n v="-458.95566922421199"/>
    <n v="0.68"/>
    <n v="3"/>
    <s v="Monitor"/>
    <s v="Dynamite Diamonds"/>
    <s v="AGS"/>
    <n v="0"/>
    <n v="-467.04774083546499"/>
    <s v="Medium"/>
  </r>
  <r>
    <d v="2026-01-06T00:00:00"/>
    <x v="0"/>
    <s v="EGM-SL-200"/>
    <x v="1"/>
    <s v="SLOT_PROGRESSIVE"/>
    <n v="8.0715783704786297"/>
    <n v="404.129697966143"/>
    <n v="-404.129697966143"/>
    <n v="460.97868712702501"/>
    <n v="-460.97868712702501"/>
    <n v="0.73"/>
    <n v="3"/>
    <s v="Monitor"/>
    <s v="Wolf Run Gold"/>
    <s v="Everi"/>
    <n v="0"/>
    <n v="-469.07075873827802"/>
    <s v="Medium"/>
  </r>
  <r>
    <d v="2026-01-06T00:00:00"/>
    <x v="0"/>
    <s v="EGM-SL-201"/>
    <x v="1"/>
    <s v="SLOT_PROGRESSIVE"/>
    <n v="8.0909981731823208"/>
    <n v="405.86413347947899"/>
    <n v="-405.86413347947899"/>
    <n v="463.00170502983701"/>
    <n v="-463.00170502983701"/>
    <n v="0.68"/>
    <n v="3"/>
    <s v="Monitor"/>
    <s v="Huff N More Puff"/>
    <s v="Konami"/>
    <n v="0"/>
    <n v="-471.09377664109002"/>
    <s v="Medium"/>
  </r>
  <r>
    <d v="2026-01-06T00:00:00"/>
    <x v="0"/>
    <s v="EGM-SL-202"/>
    <x v="2"/>
    <s v="SLOT_MECHANICAL"/>
    <n v="8.1104179758860102"/>
    <n v="407.59856899281499"/>
    <n v="-407.59856899281499"/>
    <n v="465.024722932651"/>
    <n v="-465.024722932651"/>
    <n v="0.62"/>
    <n v="4"/>
    <s v="Optimize"/>
    <s v="Dragons vs Pandas"/>
    <s v="SG"/>
    <n v="0"/>
    <n v="-473.11679454390401"/>
    <s v="Medium"/>
  </r>
  <r>
    <d v="2026-01-06T00:00:00"/>
    <x v="0"/>
    <s v="EGM-SL-203"/>
    <x v="2"/>
    <s v="SLOT_MECHANICAL"/>
    <n v="8.1298377785896996"/>
    <n v="409.33300450615002"/>
    <n v="-409.33300450615002"/>
    <n v="467.04774083546499"/>
    <n v="-467.04774083546499"/>
    <n v="0.66"/>
    <n v="3"/>
    <s v="Optimize"/>
    <s v="Stinkin Rich"/>
    <s v="WMS"/>
    <n v="0"/>
    <n v="-475.139812446718"/>
    <s v="Medium"/>
  </r>
  <r>
    <d v="2026-01-06T00:00:00"/>
    <x v="0"/>
    <s v="EGM-SL-204"/>
    <x v="2"/>
    <s v="SLOT_MECHANICAL"/>
    <n v="8.1492575812933907"/>
    <n v="411.06744001948601"/>
    <n v="-411.06744001948601"/>
    <n v="469.07075873827802"/>
    <n v="-469.07075873827802"/>
    <n v="0.59"/>
    <n v="4"/>
    <s v="Rotate"/>
    <s v="Kraken Unleashed"/>
    <s v="Bally"/>
    <n v="0"/>
    <n v="-477.16283034953102"/>
    <s v="Medium"/>
  </r>
  <r>
    <d v="2026-01-06T00:00:00"/>
    <x v="0"/>
    <s v="EGM-SL-205"/>
    <x v="2"/>
    <s v="SLOT_MECHANICAL"/>
    <n v="8.1686773839970801"/>
    <n v="412.80187553282201"/>
    <n v="-412.80187553282201"/>
    <n v="471.09377664109002"/>
    <n v="-471.09377664109002"/>
    <n v="0.53"/>
    <n v="5"/>
    <s v="Rotate"/>
    <s v="Double Chili Mania"/>
    <s v="IGT"/>
    <n v="0"/>
    <n v="-479.18584825234399"/>
    <s v="High"/>
  </r>
  <r>
    <d v="2026-01-06T00:00:00"/>
    <x v="0"/>
    <s v="EGM-SL-206"/>
    <x v="2"/>
    <s v="SLOT_MECHANICAL"/>
    <n v="8.1880971867007695"/>
    <n v="414.536311046158"/>
    <n v="-414.536311046158"/>
    <n v="473.11679454390401"/>
    <n v="-473.11679454390401"/>
    <n v="0.49"/>
    <n v="5"/>
    <s v="Rotate"/>
    <s v="Solar Disc"/>
    <s v="Aristocrat"/>
    <n v="0"/>
    <n v="-481.20886615515701"/>
    <s v="High"/>
  </r>
  <r>
    <d v="2026-01-06T00:00:00"/>
    <x v="0"/>
    <s v="EGM-SL-207"/>
    <x v="2"/>
    <s v="SLOT_MECHANICAL"/>
    <n v="8.2075169894044606"/>
    <n v="416.270746559494"/>
    <n v="-416.270746559494"/>
    <n v="475.139812446718"/>
    <n v="-475.139812446718"/>
    <n v="0.52"/>
    <n v="5"/>
    <s v="Rotate"/>
    <s v="Samurai 888"/>
    <s v="AGS"/>
    <n v="0"/>
    <n v="-483.231884057971"/>
    <s v="High"/>
  </r>
  <r>
    <d v="2026-01-06T00:00:00"/>
    <x v="0"/>
    <s v="EGM-SL-208"/>
    <x v="2"/>
    <s v="SLOT_MECHANICAL"/>
    <n v="8.22693679210815"/>
    <n v="418.00518207282897"/>
    <n v="-418.00518207282897"/>
    <n v="477.16283034953102"/>
    <n v="-477.16283034953102"/>
    <n v="0.47"/>
    <n v="5"/>
    <s v="Rotate"/>
    <s v="Da Vinci Diamonds"/>
    <s v="Everi"/>
    <n v="0"/>
    <n v="-485.25490196078499"/>
    <s v="High"/>
  </r>
  <r>
    <d v="2026-01-06T00:00:00"/>
    <x v="0"/>
    <s v="EGM-SL-209"/>
    <x v="2"/>
    <s v="SLOT_MECHANICAL"/>
    <n v="8.2463565948118394"/>
    <n v="419.73961758616502"/>
    <n v="-419.73961758616502"/>
    <n v="479.18584825234399"/>
    <n v="-479.18584825234399"/>
    <n v="0.42"/>
    <n v="6"/>
    <s v="Rotate"/>
    <s v="Siberian Storm"/>
    <s v="Konami"/>
    <n v="0"/>
    <n v="-487.27791986359802"/>
    <s v="High"/>
  </r>
  <r>
    <d v="2026-01-06T00:00:00"/>
    <x v="0"/>
    <s v="EGM-SL-210"/>
    <x v="2"/>
    <s v="SLOT_MECHANICAL"/>
    <n v="8.2657763975155305"/>
    <n v="421.47405309950102"/>
    <n v="-421.47405309950102"/>
    <n v="481.20886615515701"/>
    <n v="-481.20886615515701"/>
    <n v="0.48"/>
    <n v="5"/>
    <s v="Rotate"/>
    <s v="Hot Hit"/>
    <s v="SG"/>
    <n v="0"/>
    <n v="-489.30093776641002"/>
    <s v="High"/>
  </r>
  <r>
    <d v="2026-01-06T00:00:00"/>
    <x v="0"/>
    <s v="EGM-SL-211"/>
    <x v="2"/>
    <s v="SLOT_MECHANICAL"/>
    <n v="8.2851962002192199"/>
    <n v="423.20848861283702"/>
    <n v="-423.20848861283702"/>
    <n v="483.231884057971"/>
    <n v="-483.231884057971"/>
    <n v="0.4"/>
    <n v="6"/>
    <s v="Rotate"/>
    <s v="Burning Love"/>
    <s v="WMS"/>
    <n v="0"/>
    <n v="-491.32395566922401"/>
    <s v="High"/>
  </r>
  <r>
    <d v="2026-01-06T00:00:00"/>
    <x v="0"/>
    <s v="EGM-SL-212"/>
    <x v="3"/>
    <s v="SLOT_MECHANICAL"/>
    <n v="8.3046160029229092"/>
    <n v="424.94292412617199"/>
    <n v="-424.94292412617199"/>
    <n v="485.25490196078499"/>
    <n v="-485.25490196078499"/>
    <n v="0.35"/>
    <n v="7"/>
    <s v="Rotate"/>
    <s v="Rich Little Piggies"/>
    <s v="Bally"/>
    <n v="0"/>
    <n v="-493.346973572038"/>
    <s v="High"/>
  </r>
  <r>
    <d v="2026-01-06T00:00:00"/>
    <x v="0"/>
    <s v="EGM-SL-213"/>
    <x v="3"/>
    <s v="SLOT_MECHANICAL"/>
    <n v="8.3240358056266004"/>
    <n v="426.67735963950798"/>
    <n v="-426.67735963950798"/>
    <n v="487.27791986359802"/>
    <n v="-487.27791986359802"/>
    <n v="0.39"/>
    <n v="6"/>
    <s v="Upgrade"/>
    <s v="Drop Lock"/>
    <s v="IGT"/>
    <n v="0"/>
    <n v="-495.36999147485102"/>
    <s v="High"/>
  </r>
  <r>
    <d v="2026-01-06T00:00:00"/>
    <x v="0"/>
    <s v="EGM-SL-214"/>
    <x v="3"/>
    <s v="SLOT_MECHANICAL"/>
    <n v="8.3434556083302898"/>
    <n v="428.41179515284398"/>
    <n v="-428.41179515284398"/>
    <n v="489.30093776641002"/>
    <n v="-489.30093776641002"/>
    <n v="0.31"/>
    <n v="7"/>
    <s v="Upgrade"/>
    <s v="Bengal Eyes"/>
    <s v="Aristocrat"/>
    <n v="0"/>
    <n v="-497.39300937766302"/>
    <s v="High"/>
  </r>
  <r>
    <d v="2026-01-06T00:00:00"/>
    <x v="0"/>
    <s v="EGM-SL-215"/>
    <x v="3"/>
    <s v="SLOT_MECHANICAL"/>
    <n v="8.3628754110339791"/>
    <n v="430.14623066617997"/>
    <n v="-430.14623066617997"/>
    <n v="491.32395566922401"/>
    <n v="-491.32395566922401"/>
    <n v="0.25"/>
    <n v="8"/>
    <s v="Upgrade"/>
    <s v="Red Hot Tamales"/>
    <s v="AGS"/>
    <n v="0"/>
    <n v="-499.41602728047701"/>
    <s v="Critical"/>
  </r>
  <r>
    <d v="2026-01-06T00:00:00"/>
    <x v="0"/>
    <s v="EGM-SL-216"/>
    <x v="3"/>
    <s v="SLOT_MECHANICAL"/>
    <n v="8.3822952137376703"/>
    <n v="431.880666179515"/>
    <n v="-431.880666179515"/>
    <n v="493.346973572038"/>
    <n v="-493.346973572038"/>
    <n v="0.86"/>
    <n v="1"/>
    <s v="Upgrade"/>
    <s v="Ultra Hot"/>
    <s v="Everi"/>
    <n v="0"/>
    <n v="-501.439045183291"/>
    <s v="Low"/>
  </r>
  <r>
    <d v="2026-01-06T00:00:00"/>
    <x v="0"/>
    <s v="EGM-SL-217"/>
    <x v="3"/>
    <s v="SLOT_MECHANICAL"/>
    <n v="8.4017150164413597"/>
    <n v="433.615101692851"/>
    <n v="-433.615101692851"/>
    <n v="495.36999147485102"/>
    <n v="-495.36999147485102"/>
    <n v="0.87"/>
    <n v="1"/>
    <s v="Upgrade"/>
    <s v="Gold Fish Feeding Time"/>
    <s v="Konami"/>
    <n v="0"/>
    <n v="-503.46206308610402"/>
    <s v="Low"/>
  </r>
  <r>
    <d v="2026-01-06T00:00:00"/>
    <x v="0"/>
    <s v="EGM-SL-218"/>
    <x v="3"/>
    <s v="SLOT_MECHANICAL"/>
    <n v="8.4211348191450508"/>
    <n v="435.34953720618699"/>
    <n v="-435.34953720618699"/>
    <n v="497.39300937766302"/>
    <n v="-497.39300937766302"/>
    <n v="0.77"/>
    <n v="2"/>
    <s v="Upgrade"/>
    <s v="Quick Hit Platinum"/>
    <s v="SG"/>
    <n v="0"/>
    <n v="-505.48508098891801"/>
    <s v="Low"/>
  </r>
  <r>
    <d v="2026-01-06T00:00:00"/>
    <x v="0"/>
    <s v="EGM-SL-219"/>
    <x v="3"/>
    <s v="SLOT_MECHANICAL"/>
    <n v="8.4405546218487402"/>
    <n v="437.08397271952299"/>
    <n v="-437.08397271952299"/>
    <n v="499.41602728047701"/>
    <n v="-499.41602728047701"/>
    <n v="0.68"/>
    <n v="3"/>
    <s v="Replace"/>
    <s v="Coin Combo Cow"/>
    <s v="WMS"/>
    <n v="0"/>
    <n v="-507.50809889173001"/>
    <s v="Medium"/>
  </r>
  <r>
    <d v="2026-01-06T00:00:00"/>
    <x v="0"/>
    <s v="EGM-SL-220"/>
    <x v="3"/>
    <s v="SLOT_MECHANICAL"/>
    <n v="8.4599744245524295"/>
    <n v="438.81840823285899"/>
    <n v="-438.81840823285899"/>
    <n v="501.439045183291"/>
    <n v="-501.439045183291"/>
    <n v="0.73"/>
    <n v="3"/>
    <s v="Replace"/>
    <s v="Prosperity Link"/>
    <s v="Bally"/>
    <n v="0"/>
    <n v="-509.531116794544"/>
    <s v="Medium"/>
  </r>
  <r>
    <d v="2026-01-06T00:00:00"/>
    <x v="0"/>
    <s v="EGM-SL-221"/>
    <x v="3"/>
    <s v="SLOT_MECHANICAL"/>
    <n v="8.4793942272561207"/>
    <n v="440.55284374619401"/>
    <n v="-440.55284374619401"/>
    <n v="503.46206308610402"/>
    <n v="-503.46206308610402"/>
    <n v="0.68"/>
    <n v="3"/>
    <s v="Replace"/>
    <s v="Golden Rooster"/>
    <s v="IGT"/>
    <n v="0"/>
    <n v="-511.55413469735697"/>
    <s v="Medium"/>
  </r>
  <r>
    <d v="2026-01-06T00:00:00"/>
    <x v="0"/>
    <s v="EGM-SL-222"/>
    <x v="3"/>
    <s v="SLOT_MECHANICAL"/>
    <n v="8.4988140299598101"/>
    <n v="442.28727925953001"/>
    <n v="-442.28727925953001"/>
    <n v="505.48508098891801"/>
    <n v="-505.48508098891801"/>
    <n v="0.62"/>
    <n v="4"/>
    <s v="Replace"/>
    <s v="Coin Combo Mouse"/>
    <s v="Aristocrat"/>
    <n v="0"/>
    <n v="-513.57715260017096"/>
    <s v="Medium"/>
  </r>
  <r>
    <d v="2026-01-06T00:00:00"/>
    <x v="0"/>
    <s v="EGM-SL-223"/>
    <x v="3"/>
    <s v="SLOT_MECHANICAL"/>
    <n v="8.5182338326634994"/>
    <n v="444.02171477286601"/>
    <n v="-444.02171477286601"/>
    <n v="507.50809889173001"/>
    <n v="-507.50809889173001"/>
    <n v="0.66"/>
    <n v="3"/>
    <s v="Replace"/>
    <s v="Mystery of the Lamp"/>
    <s v="AGS"/>
    <n v="0"/>
    <n v="-515.60017050298302"/>
    <s v="Medium"/>
  </r>
  <r>
    <d v="2026-01-06T00:00:00"/>
    <x v="0"/>
    <s v="EGM-SL-224"/>
    <x v="3"/>
    <s v="SLOT_MECHANICAL"/>
    <n v="8.5376536353671906"/>
    <n v="445.756150286202"/>
    <n v="-445.756150286202"/>
    <n v="509.531116794544"/>
    <n v="-509.531116794544"/>
    <n v="0.59"/>
    <n v="4"/>
    <s v="Replace"/>
    <s v="Golden Goddess"/>
    <s v="Everi"/>
    <n v="0"/>
    <n v="-517.62318840579599"/>
    <s v="Medium"/>
  </r>
  <r>
    <d v="2026-01-06T00:00:00"/>
    <x v="0"/>
    <s v="EGM-SL-225"/>
    <x v="3"/>
    <s v="SLOT_MECHANICAL"/>
    <n v="8.5570734380708799"/>
    <n v="447.49058579953697"/>
    <n v="-447.49058579953697"/>
    <n v="511.55413469735697"/>
    <n v="-511.55413469735697"/>
    <n v="0.53"/>
    <n v="5"/>
    <s v="Replace"/>
    <s v="Dancing Drums"/>
    <s v="Konami"/>
    <n v="0"/>
    <n v="-519.646206308611"/>
    <s v="High"/>
  </r>
  <r>
    <d v="2026-01-06T00:00:00"/>
    <x v="1"/>
    <s v="BGO-GK-005"/>
    <x v="4"/>
    <s v="BINGO_SESSION"/>
    <n v="8.5764932407745693"/>
    <n v="449.22502131287303"/>
    <n v="-449.22502131287303"/>
    <n v="513.57715260017096"/>
    <n v="-513.57715260017096"/>
    <n v="0.49"/>
    <n v="5"/>
    <s v="Monitor"/>
    <s v="Pirate Link"/>
    <s v="SG"/>
    <n v="0"/>
    <n v="-521.66922421142397"/>
    <s v="High"/>
  </r>
  <r>
    <d v="2026-01-06T00:00:00"/>
    <x v="1"/>
    <s v="BGO-RC-005"/>
    <x v="4"/>
    <s v="BINGO_STRIP"/>
    <n v="8.5959130434782605"/>
    <n v="450.95945682620902"/>
    <n v="-450.95945682620902"/>
    <n v="515.60017050298302"/>
    <n v="-515.60017050298302"/>
    <n v="0.52"/>
    <n v="5"/>
    <s v="Monitor"/>
    <s v="Gold Bar 7s"/>
    <s v="WMS"/>
    <n v="0"/>
    <n v="-523.69224211423602"/>
    <s v="High"/>
  </r>
  <r>
    <d v="2026-01-06T00:00:00"/>
    <x v="1"/>
    <s v="BGO-HJ-005"/>
    <x v="4"/>
    <s v="BINGO_STRIP"/>
    <n v="8.6153328461819498"/>
    <n v="452.69389233954502"/>
    <n v="-452.69389233954502"/>
    <n v="517.62318840579599"/>
    <n v="-517.62318840579599"/>
    <n v="0.47"/>
    <n v="5"/>
    <s v="Monitor"/>
    <s v="Cash Eruption"/>
    <s v="Bally"/>
    <n v="0"/>
    <n v="-525.71526001705001"/>
    <s v="High"/>
  </r>
  <r>
    <d v="2026-01-06T00:00:00"/>
    <x v="1"/>
    <s v="BGO-DA-005"/>
    <x v="4"/>
    <s v="BINGO_BOOK"/>
    <n v="8.6347526488856392"/>
    <n v="454.42832785288101"/>
    <n v="-454.42832785288101"/>
    <n v="519.646206308611"/>
    <n v="-519.646206308611"/>
    <n v="0.42"/>
    <n v="6"/>
    <s v="Monitor"/>
    <s v="Egyptian Link"/>
    <s v="IGT"/>
    <n v="0"/>
    <n v="-527.738277919864"/>
    <s v="High"/>
  </r>
  <r>
    <d v="2026-01-06T00:00:00"/>
    <x v="1"/>
    <s v="BGO-TP-005"/>
    <x v="4"/>
    <s v="BINGO_COIN"/>
    <n v="8.6541724515893304"/>
    <n v="456.16276336621598"/>
    <n v="-456.16276336621598"/>
    <n v="521.66922421142397"/>
    <n v="-521.66922421142397"/>
    <n v="0.48"/>
    <n v="5"/>
    <s v="Monitor"/>
    <s v="Fortune Charm"/>
    <s v="Aristocrat"/>
    <n v="0"/>
    <n v="-529.76129582267697"/>
    <s v="High"/>
  </r>
  <r>
    <d v="2026-01-06T00:00:00"/>
    <x v="1"/>
    <s v="BGO-GB-005"/>
    <x v="4"/>
    <s v="BINGO_STRIP"/>
    <n v="8.6735922542930197"/>
    <n v="457.89719887955198"/>
    <n v="-457.89719887955198"/>
    <n v="523.69224211423602"/>
    <n v="-523.69224211423602"/>
    <n v="0.4"/>
    <n v="6"/>
    <s v="Monitor"/>
    <s v="Wheel of Fortune"/>
    <s v="AGS"/>
    <n v="0"/>
    <n v="-531.78431372548903"/>
    <s v="High"/>
  </r>
  <r>
    <d v="2026-01-06T00:00:00"/>
    <x v="1"/>
    <s v="BGO-BB-005"/>
    <x v="4"/>
    <s v="BINGO_STRIP"/>
    <n v="8.6930120569967109"/>
    <n v="459.63163439288797"/>
    <n v="-459.63163439288797"/>
    <n v="525.71526001705001"/>
    <n v="-525.71526001705001"/>
    <n v="0.35"/>
    <n v="7"/>
    <s v="Monitor"/>
    <s v="Dancing Drums Explosion"/>
    <s v="Everi"/>
    <n v="0"/>
    <n v="-533.80733162830302"/>
    <s v="High"/>
  </r>
  <r>
    <d v="2026-01-06T00:00:00"/>
    <x v="1"/>
    <s v="BGO-AG-005"/>
    <x v="4"/>
    <s v="BINGO_CARD"/>
    <n v="8.7124318597004002"/>
    <n v="461.36606990622403"/>
    <n v="-461.36606990622403"/>
    <n v="527.738277919864"/>
    <n v="-527.738277919864"/>
    <n v="0.39"/>
    <n v="6"/>
    <s v="Monitor"/>
    <s v="Dynamite Diamonds"/>
    <s v="Konami"/>
    <n v="0"/>
    <n v="-535.83034953111598"/>
    <s v="High"/>
  </r>
  <r>
    <d v="2026-01-06T00:00:00"/>
    <x v="1"/>
    <s v="BGO-RG-009"/>
    <x v="4"/>
    <s v="BINGO_STRIP"/>
    <n v="8.7318516624040896"/>
    <n v="463.100505419559"/>
    <n v="-463.100505419559"/>
    <n v="529.76129582267697"/>
    <n v="-529.76129582267697"/>
    <n v="0.31"/>
    <n v="7"/>
    <s v="Monitor"/>
    <s v="Wolf Run Gold"/>
    <s v="SG"/>
    <n v="0"/>
    <n v="-537.85336743392998"/>
    <s v="High"/>
  </r>
  <r>
    <d v="2026-01-06T00:00:00"/>
    <x v="1"/>
    <s v="BGO-RG-010"/>
    <x v="4"/>
    <s v="BINGO_STRIP"/>
    <n v="8.7512714651077808"/>
    <n v="464.83494093289499"/>
    <n v="-464.83494093289499"/>
    <n v="531.78431372548903"/>
    <n v="-531.78431372548903"/>
    <n v="0.25"/>
    <n v="8"/>
    <s v="Monitor"/>
    <s v="Huff N More Puff"/>
    <s v="WMS"/>
    <n v="0"/>
    <n v="-539.87638533674397"/>
    <s v="Critical"/>
  </r>
  <r>
    <d v="2026-01-06T00:00:00"/>
    <x v="2"/>
    <s v="FBK-PS-005"/>
    <x v="5"/>
    <s v="QUICK_SERVICE"/>
    <n v="8.7706912678114701"/>
    <n v="466.56937644623099"/>
    <n v="-466.56937644623099"/>
    <n v="533.80733162830302"/>
    <n v="-533.80733162830302"/>
    <n v="0.86"/>
    <n v="1"/>
    <s v="Monitor"/>
    <s v="Dragons vs Pandas"/>
    <s v="Bally"/>
    <n v="0"/>
    <n v="-541.89940323955602"/>
    <s v="Low"/>
  </r>
  <r>
    <d v="2026-01-06T00:00:00"/>
    <x v="3"/>
    <s v="ENT-1005"/>
    <x v="6"/>
    <s v="AUDIO_VISUAL"/>
    <n v="8.7901110705151595"/>
    <n v="468.30381195956699"/>
    <n v="-468.30381195956699"/>
    <n v="535.83034953111598"/>
    <n v="-535.83034953111598"/>
    <n v="0.87"/>
    <n v="1"/>
    <s v="Monitor"/>
    <s v="Stinkin Rich"/>
    <s v="IGT"/>
    <n v="0"/>
    <n v="-543.92242114236899"/>
    <s v="Low"/>
  </r>
  <r>
    <d v="2026-01-06T00:00:00"/>
    <x v="4"/>
    <s v="CHG-PT-037"/>
    <x v="7"/>
    <s v="BREAK_OPEN"/>
    <n v="8.8095308732188506"/>
    <n v="470.03824747290201"/>
    <n v="-470.03824747290201"/>
    <n v="537.85336743392998"/>
    <n v="-537.85336743392998"/>
    <n v="0.77"/>
    <n v="2"/>
    <s v="Rotate"/>
    <s v="Kraken Unleashed"/>
    <s v="Aristocrat"/>
    <n v="0"/>
    <n v="-545.94543904518298"/>
    <s v="Low"/>
  </r>
  <r>
    <d v="2026-01-06T00:00:00"/>
    <x v="4"/>
    <s v="CHG-PT-038"/>
    <x v="7"/>
    <s v="BINGO_STRIP"/>
    <n v="8.82895067592254"/>
    <n v="471.77268298623801"/>
    <n v="-471.77268298623801"/>
    <n v="539.87638533674397"/>
    <n v="-539.87638533674397"/>
    <n v="0.68"/>
    <n v="3"/>
    <s v="Rotate"/>
    <s v="Double Chili Mania"/>
    <s v="AGS"/>
    <n v="0"/>
    <n v="-547.96845694799697"/>
    <s v="Medium"/>
  </r>
  <r>
    <d v="2026-01-06T00:00:00"/>
    <x v="4"/>
    <s v="CHG-PT-039"/>
    <x v="7"/>
    <s v="BINGO_STRIP"/>
    <n v="8.8483704786262294"/>
    <n v="473.50711849957401"/>
    <n v="-473.50711849957401"/>
    <n v="541.89940323955602"/>
    <n v="-541.89940323955602"/>
    <n v="0.73"/>
    <n v="3"/>
    <s v="Optimize"/>
    <s v="Solar Disc"/>
    <s v="Everi"/>
    <n v="0"/>
    <n v="-549.99147485080903"/>
    <s v="Medium"/>
  </r>
  <r>
    <d v="2026-01-06T00:00:00"/>
    <x v="4"/>
    <s v="CHG-PT-040"/>
    <x v="7"/>
    <s v="BINGO_BOOK"/>
    <n v="8.8677902813299205"/>
    <n v="475.24155401291"/>
    <n v="-475.24155401291"/>
    <n v="543.92242114236899"/>
    <n v="-543.92242114236899"/>
    <n v="0.68"/>
    <n v="3"/>
    <s v="Rotate"/>
    <s v="Samurai 888"/>
    <s v="Konami"/>
    <n v="0"/>
    <n v="-552.01449275362199"/>
    <s v="Medium"/>
  </r>
  <r>
    <d v="2026-01-06T00:00:00"/>
    <x v="4"/>
    <s v="CHG-PT-041"/>
    <x v="7"/>
    <s v="BINGO_COIN"/>
    <n v="8.8872100840336099"/>
    <n v="476.97598952624497"/>
    <n v="-476.97598952624497"/>
    <n v="545.94543904518298"/>
    <n v="-545.94543904518298"/>
    <n v="0.62"/>
    <n v="4"/>
    <s v="Optimize"/>
    <s v="Da Vinci Diamonds"/>
    <s v="SG"/>
    <n v="0"/>
    <n v="-554.03751065643598"/>
    <s v="Medium"/>
  </r>
  <r>
    <d v="2026-01-06T00:00:00"/>
    <x v="4"/>
    <s v="CHG-PT-042"/>
    <x v="7"/>
    <s v="BINGO_CARD"/>
    <n v="8.9066298867372993"/>
    <n v="478.71042503958103"/>
    <n v="-478.71042503958103"/>
    <n v="547.96845694799697"/>
    <n v="-547.96845694799697"/>
    <n v="0.66"/>
    <n v="3"/>
    <s v="Optimize"/>
    <s v="Siberian Storm"/>
    <s v="WMS"/>
    <n v="0"/>
    <n v="-556.06052855924997"/>
    <s v="Medium"/>
  </r>
  <r>
    <d v="2026-01-06T00:00:00"/>
    <x v="4"/>
    <s v="CHG-PT-043"/>
    <x v="7"/>
    <s v="BINGO_STRIP"/>
    <n v="8.9260496894409904"/>
    <n v="480.44486055291702"/>
    <n v="-480.44486055291702"/>
    <n v="549.99147485080903"/>
    <n v="-549.99147485080903"/>
    <n v="0.59"/>
    <n v="4"/>
    <s v="Upgrade"/>
    <s v="Hot Hit"/>
    <s v="Bally"/>
    <n v="0"/>
    <n v="-558.08354646206203"/>
    <s v="Medium"/>
  </r>
  <r>
    <d v="2026-01-06T00:00:00"/>
    <x v="4"/>
    <s v="CHG-PT-044"/>
    <x v="7"/>
    <s v="BINGO_STRIP"/>
    <n v="8.9454694921446798"/>
    <n v="482.17929606625302"/>
    <n v="-482.17929606625302"/>
    <n v="552.01449275362199"/>
    <n v="-552.01449275362199"/>
    <n v="0.53"/>
    <n v="5"/>
    <s v="Optimize"/>
    <s v="Burning Love"/>
    <s v="IGT"/>
    <n v="0"/>
    <n v="-560.10656436487602"/>
    <s v="High"/>
  </r>
  <r>
    <d v="2026-01-06T00:00:00"/>
    <x v="4"/>
    <s v="CHG-PT-045"/>
    <x v="7"/>
    <s v="BREAK_OPEN"/>
    <n v="8.9648892948483692"/>
    <n v="483.91373157958901"/>
    <n v="-483.91373157958901"/>
    <n v="554.03751065643598"/>
    <n v="-554.03751065643598"/>
    <n v="0.49"/>
    <n v="5"/>
    <s v="Optimize"/>
    <s v="Rich Little Piggies"/>
    <s v="Aristocrat"/>
    <n v="0"/>
    <n v="-562.12958226768899"/>
    <s v="High"/>
  </r>
  <r>
    <d v="2026-01-06T00:00:00"/>
    <x v="5"/>
    <s v="GSS-KI-013"/>
    <x v="8"/>
    <s v="KIOSK_SYSTEM"/>
    <n v="8.9843090975520692"/>
    <n v="485.64816709292398"/>
    <n v="-485.64816709292398"/>
    <n v="556.06052855924997"/>
    <n v="-556.06052855924997"/>
    <n v="0.52"/>
    <n v="5"/>
    <s v="Replace"/>
    <s v="Drop Lock"/>
    <s v="AGS"/>
    <n v="0"/>
    <n v="-564.15260017050298"/>
    <s v="High"/>
  </r>
  <r>
    <d v="2026-01-06T00:00:00"/>
    <x v="5"/>
    <s v="GSS-KI-014"/>
    <x v="8"/>
    <s v="KIOSK_SYSTEM"/>
    <n v="9.0037289002557497"/>
    <n v="487.38260260625998"/>
    <n v="-487.38260260625998"/>
    <n v="558.08354646206203"/>
    <n v="-558.08354646206203"/>
    <n v="0.47"/>
    <n v="5"/>
    <s v="Monitor"/>
    <s v="Bengal Eyes"/>
    <s v="Everi"/>
    <n v="0"/>
    <n v="-566.17561807331504"/>
    <s v="High"/>
  </r>
  <r>
    <d v="2026-01-06T00:00:00"/>
    <x v="5"/>
    <s v="GSS-KI-015"/>
    <x v="8"/>
    <s v="KIOSK_SYSTEM"/>
    <n v="9.0231487029594497"/>
    <n v="489.11703811959597"/>
    <n v="-489.11703811959597"/>
    <n v="560.10656436487602"/>
    <n v="-560.10656436487602"/>
    <n v="0.42"/>
    <n v="6"/>
    <s v="Monitor"/>
    <s v="Red Hot Tamales"/>
    <s v="Konami"/>
    <n v="0"/>
    <n v="-568.19863597612903"/>
    <s v="High"/>
  </r>
  <r>
    <d v="2026-01-06T00:00:00"/>
    <x v="0"/>
    <s v="EGM-SL-226"/>
    <x v="0"/>
    <s v="SLOT_PROGRESSIVE"/>
    <n v="9.0425685056631409"/>
    <n v="490.85147363293203"/>
    <n v="-490.85147363293203"/>
    <n v="562.12958226768899"/>
    <n v="-562.12958226768899"/>
    <n v="0.48"/>
    <n v="5"/>
    <s v="Monitor"/>
    <s v="Ultra Hot"/>
    <s v="SG"/>
    <n v="0"/>
    <n v="-570.22165387894199"/>
    <s v="High"/>
  </r>
  <r>
    <d v="2026-01-06T00:00:00"/>
    <x v="0"/>
    <s v="EGM-SL-227"/>
    <x v="0"/>
    <s v="SLOT_PROGRESSIVE"/>
    <n v="9.0619883083668302"/>
    <n v="492.585909146267"/>
    <n v="-492.585909146267"/>
    <n v="564.15260017050298"/>
    <n v="-564.15260017050298"/>
    <n v="0.4"/>
    <n v="6"/>
    <s v="Monitor"/>
    <s v="Gold Fish Feeding Time"/>
    <s v="WMS"/>
    <n v="0"/>
    <n v="-572.24467178175598"/>
    <s v="High"/>
  </r>
  <r>
    <d v="2026-01-06T00:00:00"/>
    <x v="0"/>
    <s v="EGM-SL-228"/>
    <x v="0"/>
    <s v="SLOT_PROGRESSIVE"/>
    <n v="9.0814081110705196"/>
    <n v="494.32034465960299"/>
    <n v="-494.32034465960299"/>
    <n v="566.17561807331504"/>
    <n v="-566.17561807331504"/>
    <n v="0.35"/>
    <n v="7"/>
    <s v="Monitor"/>
    <s v="Quick Hit Platinum"/>
    <s v="Bally"/>
    <n v="0"/>
    <n v="-574.26768968456997"/>
    <s v="High"/>
  </r>
  <r>
    <d v="2026-01-06T00:00:00"/>
    <x v="0"/>
    <s v="EGM-SL-229"/>
    <x v="0"/>
    <s v="SLOT_PROGRESSIVE"/>
    <n v="9.1008279137742107"/>
    <n v="496.05478017293899"/>
    <n v="-496.05478017293899"/>
    <n v="568.19863597612903"/>
    <n v="-568.19863597612903"/>
    <n v="0.39"/>
    <n v="6"/>
    <s v="Monitor"/>
    <s v="Coin Combo Cow"/>
    <s v="IGT"/>
    <n v="0"/>
    <n v="-576.29070758738203"/>
    <s v="High"/>
  </r>
  <r>
    <d v="2026-01-06T00:00:00"/>
    <x v="0"/>
    <s v="EGM-SL-230"/>
    <x v="0"/>
    <s v="SLOT_PROGRESSIVE"/>
    <n v="9.1202477164779001"/>
    <n v="497.78921568627499"/>
    <n v="-497.78921568627499"/>
    <n v="570.22165387894199"/>
    <n v="-570.22165387894199"/>
    <n v="0.31"/>
    <n v="7"/>
    <s v="Monitor"/>
    <s v="Prosperity Link"/>
    <s v="Aristocrat"/>
    <n v="0"/>
    <n v="-578.313725490195"/>
    <s v="High"/>
  </r>
  <r>
    <d v="2026-01-06T00:00:00"/>
    <x v="0"/>
    <s v="EGM-SL-231"/>
    <x v="0"/>
    <s v="SLOT_PROGRESSIVE"/>
    <n v="9.1396675191815895"/>
    <n v="499.52365119961098"/>
    <n v="-499.52365119961098"/>
    <n v="572.24467178175598"/>
    <n v="-572.24467178175598"/>
    <n v="0.25"/>
    <n v="8"/>
    <s v="Monitor"/>
    <s v="Golden Rooster"/>
    <s v="AGS"/>
    <n v="0"/>
    <n v="-580.33674339300899"/>
    <s v="Critical"/>
  </r>
  <r>
    <d v="2026-01-07T00:00:00"/>
    <x v="0"/>
    <s v="EGM-SL-232"/>
    <x v="0"/>
    <s v="SLOT_PROGRESSIVE"/>
    <n v="9.1590873218852806"/>
    <n v="501.25808671294601"/>
    <n v="-501.25808671294601"/>
    <n v="574.26768968456997"/>
    <n v="-574.26768968456997"/>
    <n v="0.86"/>
    <n v="1"/>
    <s v="Monitor"/>
    <s v="Coin Combo Mouse"/>
    <s v="Everi"/>
    <n v="0"/>
    <n v="-582.35976129582298"/>
    <s v="Low"/>
  </r>
  <r>
    <d v="2026-01-07T00:00:00"/>
    <x v="0"/>
    <s v="EGM-SL-233"/>
    <x v="0"/>
    <s v="SLOT_PROGRESSIVE"/>
    <n v="9.17850712458897"/>
    <n v="502.99252222628201"/>
    <n v="-502.99252222628201"/>
    <n v="576.29070758738203"/>
    <n v="-576.29070758738203"/>
    <n v="0.87"/>
    <n v="1"/>
    <s v="Monitor"/>
    <s v="Mystery of the Lamp"/>
    <s v="Konami"/>
    <n v="0"/>
    <n v="-584.38277919863503"/>
    <s v="Low"/>
  </r>
  <r>
    <d v="2026-01-07T00:00:00"/>
    <x v="0"/>
    <s v="EGM-SL-234"/>
    <x v="0"/>
    <s v="SLOT_PROGRESSIVE"/>
    <n v="9.1979269272926594"/>
    <n v="504.726957739618"/>
    <n v="-504.726957739618"/>
    <n v="578.313725490195"/>
    <n v="-578.313725490195"/>
    <n v="0.77"/>
    <n v="2"/>
    <s v="Monitor"/>
    <s v="Golden Goddess"/>
    <s v="SG"/>
    <n v="0"/>
    <n v="-586.405797101448"/>
    <s v="Low"/>
  </r>
  <r>
    <d v="2026-01-07T00:00:00"/>
    <x v="0"/>
    <s v="EGM-SL-235"/>
    <x v="0"/>
    <s v="SLOT_PROGRESSIVE"/>
    <n v="9.2173467299963505"/>
    <n v="506.461393252954"/>
    <n v="-506.461393252954"/>
    <n v="580.33674339300899"/>
    <n v="-580.33674339300899"/>
    <n v="0.68"/>
    <n v="3"/>
    <s v="Monitor"/>
    <s v="Dancing Drums"/>
    <s v="WMS"/>
    <n v="0"/>
    <n v="-588.42881500426199"/>
    <s v="Medium"/>
  </r>
  <r>
    <d v="2026-01-07T00:00:00"/>
    <x v="0"/>
    <s v="EGM-SL-236"/>
    <x v="1"/>
    <s v="SLOT_PROGRESSIVE"/>
    <n v="9.2367665327000399"/>
    <n v="508.19582876628903"/>
    <n v="-508.19582876628903"/>
    <n v="582.35976129582298"/>
    <n v="-582.35976129582298"/>
    <n v="0.73"/>
    <n v="3"/>
    <s v="Monitor"/>
    <s v="Pirate Link"/>
    <s v="Bally"/>
    <n v="0"/>
    <n v="-590.45183290707598"/>
    <s v="Medium"/>
  </r>
  <r>
    <d v="2026-01-07T00:00:00"/>
    <x v="0"/>
    <s v="EGM-SL-237"/>
    <x v="1"/>
    <s v="SLOT_PROGRESSIVE"/>
    <n v="9.2561863354037293"/>
    <n v="509.93026427962502"/>
    <n v="-509.93026427962502"/>
    <n v="584.38277919863503"/>
    <n v="-584.38277919863503"/>
    <n v="0.68"/>
    <n v="3"/>
    <s v="Monitor"/>
    <s v="Gold Bar 7s"/>
    <s v="IGT"/>
    <n v="0"/>
    <n v="-592.47485080988804"/>
    <s v="Medium"/>
  </r>
  <r>
    <d v="2026-01-07T00:00:00"/>
    <x v="0"/>
    <s v="EGM-SL-238"/>
    <x v="1"/>
    <s v="SLOT_PROGRESSIVE"/>
    <n v="9.2756061381074204"/>
    <n v="511.66469979296102"/>
    <n v="-511.66469979296102"/>
    <n v="586.405797101448"/>
    <n v="-586.405797101448"/>
    <n v="0.62"/>
    <n v="4"/>
    <s v="Monitor"/>
    <s v="Cash Eruption"/>
    <s v="Aristocrat"/>
    <n v="0"/>
    <n v="-594.49786871270203"/>
    <s v="Medium"/>
  </r>
  <r>
    <d v="2026-01-07T00:00:00"/>
    <x v="0"/>
    <s v="EGM-SL-239"/>
    <x v="1"/>
    <s v="SLOT_PROGRESSIVE"/>
    <n v="9.2950259408111098"/>
    <n v="513.39913530629701"/>
    <n v="-513.39913530629701"/>
    <n v="588.42881500426199"/>
    <n v="-588.42881500426199"/>
    <n v="0.66"/>
    <n v="3"/>
    <s v="Monitor"/>
    <s v="Egyptian Link"/>
    <s v="AGS"/>
    <n v="0"/>
    <n v="-596.520886615515"/>
    <s v="Medium"/>
  </r>
  <r>
    <d v="2026-01-07T00:00:00"/>
    <x v="0"/>
    <s v="EGM-SL-240"/>
    <x v="1"/>
    <s v="SLOT_PROGRESSIVE"/>
    <n v="9.3144457435147991"/>
    <n v="515.13357081963204"/>
    <n v="-515.13357081963204"/>
    <n v="590.45183290707598"/>
    <n v="-590.45183290707598"/>
    <n v="0.59"/>
    <n v="4"/>
    <s v="Monitor"/>
    <s v="Fortune Charm"/>
    <s v="Everi"/>
    <n v="0"/>
    <n v="-598.54390451832899"/>
    <s v="Medium"/>
  </r>
  <r>
    <d v="2026-01-07T00:00:00"/>
    <x v="0"/>
    <s v="EGM-SL-241"/>
    <x v="1"/>
    <s v="SLOT_PROGRESSIVE"/>
    <n v="9.3338655462184903"/>
    <n v="516.86800633296798"/>
    <n v="-516.86800633296798"/>
    <n v="592.47485080988804"/>
    <n v="-592.47485080988804"/>
    <n v="0.53"/>
    <n v="5"/>
    <s v="Monitor"/>
    <s v="Wheel of Fortune"/>
    <s v="Konami"/>
    <n v="0"/>
    <n v="-600.56692242114298"/>
    <s v="High"/>
  </r>
  <r>
    <d v="2026-01-07T00:00:00"/>
    <x v="0"/>
    <s v="EGM-SL-242"/>
    <x v="1"/>
    <s v="SLOT_PROGRESSIVE"/>
    <n v="9.3532853489221797"/>
    <n v="518.60244184630403"/>
    <n v="-518.60244184630403"/>
    <n v="594.49786871270203"/>
    <n v="-594.49786871270203"/>
    <n v="0.49"/>
    <n v="5"/>
    <s v="Monitor"/>
    <s v="Dancing Drums Explosion"/>
    <s v="SG"/>
    <n v="0"/>
    <n v="-602.58994032395503"/>
    <s v="High"/>
  </r>
  <r>
    <d v="2026-01-07T00:00:00"/>
    <x v="0"/>
    <s v="EGM-SL-243"/>
    <x v="1"/>
    <s v="SLOT_PROGRESSIVE"/>
    <n v="9.3727051516258708"/>
    <n v="520.33687735963997"/>
    <n v="-520.33687735963997"/>
    <n v="596.520886615515"/>
    <n v="-596.520886615515"/>
    <n v="0.52"/>
    <n v="5"/>
    <s v="Monitor"/>
    <s v="Dynamite Diamonds"/>
    <s v="WMS"/>
    <n v="0"/>
    <n v="-604.612958226768"/>
    <s v="High"/>
  </r>
  <r>
    <d v="2026-01-07T00:00:00"/>
    <x v="0"/>
    <s v="EGM-SL-244"/>
    <x v="1"/>
    <s v="SLOT_PROGRESSIVE"/>
    <n v="9.3921249543295602"/>
    <n v="522.07131287297602"/>
    <n v="-522.07131287297602"/>
    <n v="598.54390451832899"/>
    <n v="-598.54390451832899"/>
    <n v="0.47"/>
    <n v="5"/>
    <s v="Monitor"/>
    <s v="Wolf Run Gold"/>
    <s v="Bally"/>
    <n v="0"/>
    <n v="-606.63597612958199"/>
    <s v="High"/>
  </r>
  <r>
    <d v="2026-01-07T00:00:00"/>
    <x v="0"/>
    <s v="EGM-SL-245"/>
    <x v="1"/>
    <s v="SLOT_PROGRESSIVE"/>
    <n v="9.4115447570332496"/>
    <n v="523.80574838631105"/>
    <n v="-523.80574838631105"/>
    <n v="600.56692242114298"/>
    <n v="-600.56692242114298"/>
    <n v="0.42"/>
    <n v="6"/>
    <s v="Monitor"/>
    <s v="Huff N More Puff"/>
    <s v="IGT"/>
    <n v="0"/>
    <n v="-608.65899403239598"/>
    <s v="High"/>
  </r>
  <r>
    <d v="2026-01-07T00:00:00"/>
    <x v="0"/>
    <s v="EGM-SL-246"/>
    <x v="1"/>
    <s v="SLOT_PROGRESSIVE"/>
    <n v="9.4309645597369407"/>
    <n v="525.54018389964699"/>
    <n v="-525.54018389964699"/>
    <n v="602.58994032395503"/>
    <n v="-602.58994032395503"/>
    <n v="0.48"/>
    <n v="5"/>
    <s v="Monitor"/>
    <s v="Dragons vs Pandas"/>
    <s v="Aristocrat"/>
    <n v="0"/>
    <n v="-610.68201193520804"/>
    <s v="High"/>
  </r>
  <r>
    <d v="2026-01-07T00:00:00"/>
    <x v="0"/>
    <s v="EGM-SL-247"/>
    <x v="2"/>
    <s v="SLOT_MECHANICAL"/>
    <n v="9.4503843624406301"/>
    <n v="527.27461941298304"/>
    <n v="-527.27461941298304"/>
    <n v="604.612958226768"/>
    <n v="-604.612958226768"/>
    <n v="0.4"/>
    <n v="6"/>
    <s v="Optimize"/>
    <s v="Stinkin Rich"/>
    <s v="AGS"/>
    <n v="0"/>
    <n v="-612.70502983802101"/>
    <s v="High"/>
  </r>
  <r>
    <d v="2026-01-07T00:00:00"/>
    <x v="0"/>
    <s v="EGM-SL-248"/>
    <x v="2"/>
    <s v="SLOT_MECHANICAL"/>
    <n v="9.4698041651443194"/>
    <n v="529.00905492631898"/>
    <n v="-529.00905492631898"/>
    <n v="606.63597612958199"/>
    <n v="-606.63597612958199"/>
    <n v="0.35"/>
    <n v="7"/>
    <s v="Optimize"/>
    <s v="Kraken Unleashed"/>
    <s v="Everi"/>
    <n v="0"/>
    <n v="-614.728047740835"/>
    <s v="High"/>
  </r>
  <r>
    <d v="2026-01-07T00:00:00"/>
    <x v="0"/>
    <s v="EGM-SL-249"/>
    <x v="2"/>
    <s v="SLOT_MECHANICAL"/>
    <n v="9.4892239678480106"/>
    <n v="530.74349043965401"/>
    <n v="-530.74349043965401"/>
    <n v="608.65899403239598"/>
    <n v="-608.65899403239598"/>
    <n v="0.39"/>
    <n v="6"/>
    <s v="Rotate"/>
    <s v="Double Chili Mania"/>
    <s v="Konami"/>
    <n v="0"/>
    <n v="-616.75106564364899"/>
    <s v="High"/>
  </r>
  <r>
    <d v="2026-01-07T00:00:00"/>
    <x v="0"/>
    <s v="EGM-SL-250"/>
    <x v="2"/>
    <s v="SLOT_MECHANICAL"/>
    <n v="9.5086437705517"/>
    <n v="532.47792595298995"/>
    <n v="-532.47792595298995"/>
    <n v="610.68201193520804"/>
    <n v="-610.68201193520804"/>
    <n v="0.31"/>
    <n v="7"/>
    <s v="Rotate"/>
    <s v="Solar Disc"/>
    <s v="SG"/>
    <n v="0"/>
    <n v="-618.77408354646104"/>
    <s v="High"/>
  </r>
  <r>
    <d v="2026-01-07T00:00:00"/>
    <x v="0"/>
    <s v="EGM-SL-251"/>
    <x v="2"/>
    <s v="SLOT_MECHANICAL"/>
    <n v="9.5280635732553893"/>
    <n v="534.212361466326"/>
    <n v="-534.212361466326"/>
    <n v="612.70502983802101"/>
    <n v="-612.70502983802101"/>
    <n v="0.25"/>
    <n v="8"/>
    <s v="Rotate"/>
    <s v="Samurai 888"/>
    <s v="WMS"/>
    <n v="0"/>
    <n v="-620.79710144927503"/>
    <s v="Critical"/>
  </r>
  <r>
    <d v="2026-01-07T00:00:00"/>
    <x v="0"/>
    <s v="EGM-SL-252"/>
    <x v="2"/>
    <s v="SLOT_MECHANICAL"/>
    <n v="9.5474833759590805"/>
    <n v="535.94679697966205"/>
    <n v="-535.94679697966205"/>
    <n v="614.728047740835"/>
    <n v="-614.728047740835"/>
    <n v="0.86"/>
    <n v="1"/>
    <s v="Rotate"/>
    <s v="Da Vinci Diamonds"/>
    <s v="Bally"/>
    <n v="0"/>
    <n v="-622.820119352088"/>
    <s v="Low"/>
  </r>
  <r>
    <d v="2026-01-07T00:00:00"/>
    <x v="0"/>
    <s v="EGM-SL-253"/>
    <x v="2"/>
    <s v="SLOT_MECHANICAL"/>
    <n v="9.5669031786627698"/>
    <n v="537.68123249299799"/>
    <n v="-537.68123249299799"/>
    <n v="616.75106564364899"/>
    <n v="-616.75106564364899"/>
    <n v="0.87"/>
    <n v="1"/>
    <s v="Rotate"/>
    <s v="Siberian Storm"/>
    <s v="IGT"/>
    <n v="0"/>
    <n v="-624.84313725490199"/>
    <s v="Low"/>
  </r>
  <r>
    <d v="2026-01-07T00:00:00"/>
    <x v="0"/>
    <s v="EGM-SL-254"/>
    <x v="2"/>
    <s v="SLOT_MECHANICAL"/>
    <n v="9.5863229813664592"/>
    <n v="539.41566800633302"/>
    <n v="-539.41566800633302"/>
    <n v="618.77408354646104"/>
    <n v="-618.77408354646104"/>
    <n v="0.77"/>
    <n v="2"/>
    <s v="Rotate"/>
    <s v="Hot Hit"/>
    <s v="Aristocrat"/>
    <n v="0"/>
    <n v="-626.86615515771496"/>
    <s v="Low"/>
  </r>
  <r>
    <d v="2026-01-07T00:00:00"/>
    <x v="0"/>
    <s v="EGM-SL-255"/>
    <x v="2"/>
    <s v="SLOT_MECHANICAL"/>
    <n v="9.6057427840701504"/>
    <n v="541.15010351966896"/>
    <n v="-541.15010351966896"/>
    <n v="620.79710144927503"/>
    <n v="-620.79710144927503"/>
    <n v="0.68"/>
    <n v="3"/>
    <s v="Rotate"/>
    <s v="Burning Love"/>
    <s v="AGS"/>
    <n v="0"/>
    <n v="-628.88917306052804"/>
    <s v="Medium"/>
  </r>
  <r>
    <d v="2026-01-07T00:00:00"/>
    <x v="0"/>
    <s v="EGM-SL-256"/>
    <x v="2"/>
    <s v="SLOT_MECHANICAL"/>
    <n v="9.6251625867738397"/>
    <n v="542.88453903300501"/>
    <n v="-542.88453903300501"/>
    <n v="622.820119352088"/>
    <n v="-622.820119352088"/>
    <n v="0.73"/>
    <n v="3"/>
    <s v="Rotate"/>
    <s v="Rich Little Piggies"/>
    <s v="Everi"/>
    <n v="0"/>
    <n v="-630.912190963341"/>
    <s v="Medium"/>
  </r>
  <r>
    <d v="2026-01-07T00:00:00"/>
    <x v="0"/>
    <s v="EGM-SL-257"/>
    <x v="3"/>
    <s v="SLOT_MECHANICAL"/>
    <n v="9.6445823894775309"/>
    <n v="544.61897454634095"/>
    <n v="-544.61897454634095"/>
    <n v="624.84313725490199"/>
    <n v="-624.84313725490199"/>
    <n v="0.68"/>
    <n v="3"/>
    <s v="Rotate"/>
    <s v="Drop Lock"/>
    <s v="Konami"/>
    <n v="0"/>
    <n v="-632.93520886615499"/>
    <s v="Medium"/>
  </r>
  <r>
    <d v="2026-01-07T00:00:00"/>
    <x v="0"/>
    <s v="EGM-SL-258"/>
    <x v="3"/>
    <s v="SLOT_MECHANICAL"/>
    <n v="9.6640021921812203"/>
    <n v="546.35341005967598"/>
    <n v="-546.35341005967598"/>
    <n v="626.86615515771496"/>
    <n v="-626.86615515771496"/>
    <n v="0.62"/>
    <n v="4"/>
    <s v="Upgrade"/>
    <s v="Bengal Eyes"/>
    <s v="SG"/>
    <n v="0"/>
    <n v="-634.95822676896898"/>
    <s v="Medium"/>
  </r>
  <r>
    <d v="2026-01-07T00:00:00"/>
    <x v="0"/>
    <s v="EGM-SL-259"/>
    <x v="3"/>
    <s v="SLOT_MECHANICAL"/>
    <n v="9.6834219948849096"/>
    <n v="548.08784557301203"/>
    <n v="-548.08784557301203"/>
    <n v="628.88917306052804"/>
    <n v="-628.88917306052804"/>
    <n v="0.66"/>
    <n v="3"/>
    <s v="Upgrade"/>
    <s v="Red Hot Tamales"/>
    <s v="WMS"/>
    <n v="0"/>
    <n v="-636.98124467178104"/>
    <s v="Medium"/>
  </r>
  <r>
    <d v="2026-01-07T00:00:00"/>
    <x v="0"/>
    <s v="EGM-SL-260"/>
    <x v="3"/>
    <s v="SLOT_MECHANICAL"/>
    <n v="9.7028417975886008"/>
    <n v="549.82228108634797"/>
    <n v="-549.82228108634797"/>
    <n v="630.912190963341"/>
    <n v="-630.912190963341"/>
    <n v="0.59"/>
    <n v="4"/>
    <s v="Upgrade"/>
    <s v="Ultra Hot"/>
    <s v="Bally"/>
    <n v="0"/>
    <n v="-639.00426257459401"/>
    <s v="Medium"/>
  </r>
  <r>
    <d v="2026-01-07T00:00:00"/>
    <x v="0"/>
    <s v="EGM-SL-261"/>
    <x v="3"/>
    <s v="SLOT_MECHANICAL"/>
    <n v="9.7222616002922901"/>
    <n v="551.55671659968402"/>
    <n v="-551.55671659968402"/>
    <n v="632.93520886615499"/>
    <n v="-632.93520886615499"/>
    <n v="0.53"/>
    <n v="5"/>
    <s v="Upgrade"/>
    <s v="Gold Fish Feeding Time"/>
    <s v="IGT"/>
    <n v="0"/>
    <n v="-641.027280477408"/>
    <s v="High"/>
  </r>
  <r>
    <d v="2026-01-07T00:00:00"/>
    <x v="0"/>
    <s v="EGM-SL-262"/>
    <x v="3"/>
    <s v="SLOT_MECHANICAL"/>
    <n v="9.7416814029959795"/>
    <n v="553.29115211301905"/>
    <n v="-553.29115211301905"/>
    <n v="634.95822676896898"/>
    <n v="-634.95822676896898"/>
    <n v="0.49"/>
    <n v="5"/>
    <s v="Upgrade"/>
    <s v="Quick Hit Platinum"/>
    <s v="Aristocrat"/>
    <n v="0"/>
    <n v="-643.05029838022199"/>
    <s v="High"/>
  </r>
  <r>
    <d v="2026-01-07T00:00:00"/>
    <x v="0"/>
    <s v="EGM-SL-263"/>
    <x v="3"/>
    <s v="SLOT_MECHANICAL"/>
    <n v="9.7611012056996707"/>
    <n v="555.02558762635499"/>
    <n v="-555.02558762635499"/>
    <n v="636.98124467178104"/>
    <n v="-636.98124467178104"/>
    <n v="0.52"/>
    <n v="5"/>
    <s v="Upgrade"/>
    <s v="Coin Combo Cow"/>
    <s v="AGS"/>
    <n v="0"/>
    <n v="-645.07331628303496"/>
    <s v="High"/>
  </r>
  <r>
    <d v="2026-01-07T00:00:00"/>
    <x v="0"/>
    <s v="EGM-SL-264"/>
    <x v="3"/>
    <s v="SLOT_MECHANICAL"/>
    <n v="9.78052100840336"/>
    <n v="556.76002313969104"/>
    <n v="-556.76002313969104"/>
    <n v="639.00426257459401"/>
    <n v="-639.00426257459401"/>
    <n v="0.47"/>
    <n v="5"/>
    <s v="Replace"/>
    <s v="Prosperity Link"/>
    <s v="Everi"/>
    <n v="0"/>
    <n v="-647.09633418584701"/>
    <s v="High"/>
  </r>
  <r>
    <d v="2026-01-07T00:00:00"/>
    <x v="0"/>
    <s v="EGM-SL-265"/>
    <x v="3"/>
    <s v="SLOT_MECHANICAL"/>
    <n v="9.7999408111070494"/>
    <n v="558.49445865302698"/>
    <n v="-558.49445865302698"/>
    <n v="641.027280477408"/>
    <n v="-641.027280477408"/>
    <n v="0.42"/>
    <n v="6"/>
    <s v="Replace"/>
    <s v="Golden Rooster"/>
    <s v="Konami"/>
    <n v="0"/>
    <n v="-649.119352088661"/>
    <s v="High"/>
  </r>
  <r>
    <d v="2026-01-07T00:00:00"/>
    <x v="0"/>
    <s v="EGM-SL-266"/>
    <x v="3"/>
    <s v="SLOT_MECHANICAL"/>
    <n v="9.8193606138107405"/>
    <n v="560.22889416636201"/>
    <n v="-560.22889416636201"/>
    <n v="643.05029838022199"/>
    <n v="-643.05029838022199"/>
    <n v="0.48"/>
    <n v="5"/>
    <s v="Replace"/>
    <s v="Coin Combo Mouse"/>
    <s v="SG"/>
    <n v="0"/>
    <n v="-651.14236999147499"/>
    <s v="High"/>
  </r>
  <r>
    <d v="2026-01-07T00:00:00"/>
    <x v="0"/>
    <s v="EGM-SL-267"/>
    <x v="3"/>
    <s v="SLOT_MECHANICAL"/>
    <n v="9.8387804165144299"/>
    <n v="561.96332967969795"/>
    <n v="-561.96332967969795"/>
    <n v="645.07331628303496"/>
    <n v="-645.07331628303496"/>
    <n v="0.4"/>
    <n v="6"/>
    <s v="Replace"/>
    <s v="Mystery of the Lamp"/>
    <s v="WMS"/>
    <n v="0"/>
    <n v="-653.16538789428796"/>
    <s v="High"/>
  </r>
  <r>
    <d v="2026-01-07T00:00:00"/>
    <x v="0"/>
    <s v="EGM-SL-268"/>
    <x v="3"/>
    <s v="SLOT_MECHANICAL"/>
    <n v="9.8582002192181193"/>
    <n v="563.697765193034"/>
    <n v="-563.697765193034"/>
    <n v="647.09633418584701"/>
    <n v="-647.09633418584701"/>
    <n v="0.35"/>
    <n v="7"/>
    <s v="Replace"/>
    <s v="Golden Goddess"/>
    <s v="Bally"/>
    <n v="0"/>
    <n v="-655.18840579710104"/>
    <s v="High"/>
  </r>
  <r>
    <d v="2026-01-07T00:00:00"/>
    <x v="0"/>
    <s v="EGM-SL-269"/>
    <x v="3"/>
    <s v="SLOT_MECHANICAL"/>
    <n v="9.8776200219218104"/>
    <n v="565.43220070637005"/>
    <n v="-565.43220070637005"/>
    <n v="649.119352088661"/>
    <n v="-649.119352088661"/>
    <n v="0.39"/>
    <n v="6"/>
    <s v="Replace"/>
    <s v="Dancing Drums"/>
    <s v="IGT"/>
    <n v="0"/>
    <n v="-657.21142369991401"/>
    <s v="High"/>
  </r>
  <r>
    <d v="2026-01-07T00:00:00"/>
    <x v="0"/>
    <s v="EGM-SL-270"/>
    <x v="3"/>
    <s v="SLOT_MECHANICAL"/>
    <n v="9.8970398246254998"/>
    <n v="567.16663621970599"/>
    <n v="-567.16663621970599"/>
    <n v="651.14236999147499"/>
    <n v="-651.14236999147499"/>
    <n v="0.31"/>
    <n v="7"/>
    <s v="Replace"/>
    <s v="Pirate Link"/>
    <s v="Aristocrat"/>
    <n v="0"/>
    <n v="-659.234441602728"/>
    <s v="High"/>
  </r>
  <r>
    <d v="2026-01-07T00:00:00"/>
    <x v="1"/>
    <s v="BGO-GK-006"/>
    <x v="4"/>
    <s v="BINGO_SESSION"/>
    <n v="9.9164596273291892"/>
    <n v="568.90107173304102"/>
    <n v="-568.90107173304102"/>
    <n v="653.16538789428796"/>
    <n v="-653.16538789428796"/>
    <n v="0.25"/>
    <n v="8"/>
    <s v="Monitor"/>
    <s v="Gold Bar 7s"/>
    <s v="AGS"/>
    <n v="0"/>
    <n v="-661.25745950554096"/>
    <s v="Critical"/>
  </r>
  <r>
    <d v="2026-01-07T00:00:00"/>
    <x v="1"/>
    <s v="BGO-RC-006"/>
    <x v="4"/>
    <s v="BINGO_STRIP"/>
    <n v="9.9358794300328803"/>
    <n v="570.63550724637696"/>
    <n v="-570.63550724637696"/>
    <n v="655.18840579710104"/>
    <n v="-655.18840579710104"/>
    <n v="0.86"/>
    <n v="1"/>
    <s v="Monitor"/>
    <s v="Cash Eruption"/>
    <s v="Everi"/>
    <n v="0"/>
    <n v="-663.28047740835405"/>
    <s v="Low"/>
  </r>
  <r>
    <d v="2026-01-07T00:00:00"/>
    <x v="1"/>
    <s v="BGO-HJ-006"/>
    <x v="4"/>
    <s v="BINGO_STRIP"/>
    <n v="9.9552992327365697"/>
    <n v="572.36994275971301"/>
    <n v="-572.36994275971301"/>
    <n v="657.21142369991401"/>
    <n v="-657.21142369991401"/>
    <n v="0.87"/>
    <n v="1"/>
    <s v="Monitor"/>
    <s v="Egyptian Link"/>
    <s v="Konami"/>
    <n v="0"/>
    <n v="-665.30349531116701"/>
    <s v="Low"/>
  </r>
  <r>
    <d v="2026-01-07T00:00:00"/>
    <x v="1"/>
    <s v="BGO-DA-006"/>
    <x v="4"/>
    <s v="BINGO_BOOK"/>
    <n v="9.9747190354402608"/>
    <n v="574.10437827304895"/>
    <n v="-574.10437827304895"/>
    <n v="659.234441602728"/>
    <n v="-659.234441602728"/>
    <n v="0.77"/>
    <n v="2"/>
    <s v="Monitor"/>
    <s v="Fortune Charm"/>
    <s v="SG"/>
    <n v="0"/>
    <n v="-667.326513213981"/>
    <s v="Low"/>
  </r>
  <r>
    <d v="2026-01-07T00:00:00"/>
    <x v="1"/>
    <s v="BGO-TP-006"/>
    <x v="4"/>
    <s v="BINGO_COIN"/>
    <n v="9.9941388381439609"/>
    <n v="575.83881378638398"/>
    <n v="-575.83881378638398"/>
    <n v="661.25745950554096"/>
    <n v="-661.25745950554096"/>
    <n v="0.68"/>
    <n v="3"/>
    <s v="Monitor"/>
    <s v="Wheel of Fortune"/>
    <s v="WMS"/>
    <n v="0"/>
    <n v="-669.34953111679499"/>
    <s v="Medium"/>
  </r>
  <r>
    <d v="2026-01-07T00:00:00"/>
    <x v="1"/>
    <s v="BGO-GB-006"/>
    <x v="4"/>
    <s v="BINGO_STRIP"/>
    <n v="10.013558640847601"/>
    <n v="577.57324929972003"/>
    <n v="-577.57324929972003"/>
    <n v="663.28047740835405"/>
    <n v="-663.28047740835405"/>
    <n v="0.73"/>
    <n v="3"/>
    <s v="Monitor"/>
    <s v="Dancing Drums Explosion"/>
    <s v="Bally"/>
    <n v="0"/>
    <n v="-671.37254901960796"/>
    <s v="Medium"/>
  </r>
  <r>
    <d v="2026-01-07T00:00:00"/>
    <x v="1"/>
    <s v="BGO-BB-006"/>
    <x v="4"/>
    <s v="BINGO_STRIP"/>
    <n v="10.032978443551301"/>
    <n v="579.30768481305597"/>
    <n v="-579.30768481305597"/>
    <n v="665.30349531116701"/>
    <n v="-665.30349531116701"/>
    <n v="0.68"/>
    <n v="3"/>
    <s v="Monitor"/>
    <s v="Dynamite Diamonds"/>
    <s v="IGT"/>
    <n v="0"/>
    <n v="-673.39556692242002"/>
    <s v="Medium"/>
  </r>
  <r>
    <d v="2026-01-07T00:00:00"/>
    <x v="1"/>
    <s v="BGO-AG-006"/>
    <x v="4"/>
    <s v="BINGO_CARD"/>
    <n v="10.052398246255001"/>
    <n v="581.04212032639202"/>
    <n v="-581.04212032639202"/>
    <n v="667.326513213981"/>
    <n v="-667.326513213981"/>
    <n v="0.62"/>
    <n v="4"/>
    <s v="Monitor"/>
    <s v="Wolf Run Gold"/>
    <s v="Aristocrat"/>
    <n v="0"/>
    <n v="-675.41858482523401"/>
    <s v="Medium"/>
  </r>
  <r>
    <d v="2026-01-07T00:00:00"/>
    <x v="1"/>
    <s v="BGO-RG-011"/>
    <x v="4"/>
    <s v="BINGO_STRIP"/>
    <n v="10.071818048958701"/>
    <n v="582.77655583972705"/>
    <n v="-582.77655583972705"/>
    <n v="669.34953111679499"/>
    <n v="-669.34953111679499"/>
    <n v="0.66"/>
    <n v="3"/>
    <s v="Monitor"/>
    <s v="Huff N More Puff"/>
    <s v="AGS"/>
    <n v="0"/>
    <n v="-677.441602728048"/>
    <s v="Medium"/>
  </r>
  <r>
    <d v="2026-01-07T00:00:00"/>
    <x v="1"/>
    <s v="BGO-RG-012"/>
    <x v="4"/>
    <s v="BINGO_STRIP"/>
    <n v="10.091237851662401"/>
    <n v="584.51099135306299"/>
    <n v="-584.51099135306299"/>
    <n v="671.37254901960796"/>
    <n v="-671.37254901960796"/>
    <n v="0.59"/>
    <n v="4"/>
    <s v="Monitor"/>
    <s v="Dragons vs Pandas"/>
    <s v="Everi"/>
    <n v="0"/>
    <n v="-679.46462063086096"/>
    <s v="Medium"/>
  </r>
  <r>
    <d v="2026-01-07T00:00:00"/>
    <x v="2"/>
    <s v="FBK-PS-006"/>
    <x v="5"/>
    <s v="QUICK_SERVICE"/>
    <n v="10.110657654366101"/>
    <n v="586.24542686639904"/>
    <n v="-586.24542686639904"/>
    <n v="673.39556692242002"/>
    <n v="-673.39556692242002"/>
    <n v="0.53"/>
    <n v="5"/>
    <s v="Monitor"/>
    <s v="Stinkin Rich"/>
    <s v="Konami"/>
    <n v="0"/>
    <n v="-681.48763853367302"/>
    <s v="High"/>
  </r>
  <r>
    <d v="2026-01-07T00:00:00"/>
    <x v="3"/>
    <s v="ENT-1006"/>
    <x v="6"/>
    <s v="AUDIO_VISUAL"/>
    <n v="10.130077457069801"/>
    <n v="587.97986237973498"/>
    <n v="-587.97986237973498"/>
    <n v="675.41858482523401"/>
    <n v="-675.41858482523401"/>
    <n v="0.49"/>
    <n v="5"/>
    <s v="Monitor"/>
    <s v="Kraken Unleashed"/>
    <s v="SG"/>
    <n v="0"/>
    <n v="-683.51065643648701"/>
    <s v="High"/>
  </r>
  <r>
    <d v="2026-01-07T00:00:00"/>
    <x v="4"/>
    <s v="CHG-PT-046"/>
    <x v="7"/>
    <s v="BREAK_OPEN"/>
    <n v="10.149497259773501"/>
    <n v="589.71429789307103"/>
    <n v="-589.71429789307103"/>
    <n v="677.441602728048"/>
    <n v="-677.441602728048"/>
    <n v="0.52"/>
    <n v="5"/>
    <s v="Rotate"/>
    <s v="Double Chili Mania"/>
    <s v="WMS"/>
    <n v="0"/>
    <n v="-685.533674339301"/>
    <s v="High"/>
  </r>
  <r>
    <d v="2026-01-07T00:00:00"/>
    <x v="4"/>
    <s v="CHG-PT-047"/>
    <x v="7"/>
    <s v="BINGO_STRIP"/>
    <n v="10.168917062477201"/>
    <n v="591.44873340640595"/>
    <n v="-591.44873340640595"/>
    <n v="679.46462063086096"/>
    <n v="-679.46462063086096"/>
    <n v="0.47"/>
    <n v="5"/>
    <s v="Rotate"/>
    <s v="Solar Disc"/>
    <s v="Bally"/>
    <n v="0"/>
    <n v="-687.55669224211397"/>
    <s v="High"/>
  </r>
  <r>
    <d v="2026-01-07T00:00:00"/>
    <x v="4"/>
    <s v="CHG-PT-048"/>
    <x v="7"/>
    <s v="BINGO_STRIP"/>
    <n v="10.188336865180901"/>
    <n v="593.183168919742"/>
    <n v="-593.183168919742"/>
    <n v="681.48763853367302"/>
    <n v="-681.48763853367302"/>
    <n v="0.42"/>
    <n v="6"/>
    <s v="Optimize"/>
    <s v="Samurai 888"/>
    <s v="IGT"/>
    <n v="0"/>
    <n v="-689.57971014492796"/>
    <s v="High"/>
  </r>
  <r>
    <d v="2026-01-07T00:00:00"/>
    <x v="4"/>
    <s v="CHG-PT-049"/>
    <x v="7"/>
    <s v="BINGO_BOOK"/>
    <n v="10.207756667884601"/>
    <n v="594.91760443307805"/>
    <n v="-594.91760443307805"/>
    <n v="683.51065643648701"/>
    <n v="-683.51065643648701"/>
    <n v="0.48"/>
    <n v="5"/>
    <s v="Rotate"/>
    <s v="Da Vinci Diamonds"/>
    <s v="Aristocrat"/>
    <n v="0"/>
    <n v="-691.60272804774002"/>
    <s v="High"/>
  </r>
  <r>
    <d v="2026-01-07T00:00:00"/>
    <x v="4"/>
    <s v="CHG-PT-050"/>
    <x v="7"/>
    <s v="BINGO_COIN"/>
    <n v="10.2271764705882"/>
    <n v="596.65203994641399"/>
    <n v="-596.65203994641399"/>
    <n v="685.533674339301"/>
    <n v="-685.533674339301"/>
    <n v="0.4"/>
    <n v="6"/>
    <s v="Optimize"/>
    <s v="Siberian Storm"/>
    <s v="AGS"/>
    <n v="0"/>
    <n v="-693.62574595055401"/>
    <s v="High"/>
  </r>
  <r>
    <d v="2026-01-07T00:00:00"/>
    <x v="4"/>
    <s v="CHG-PT-051"/>
    <x v="7"/>
    <s v="BINGO_CARD"/>
    <n v="10.2465962732919"/>
    <n v="598.38647545974902"/>
    <n v="-598.38647545974902"/>
    <n v="687.55669224211397"/>
    <n v="-687.55669224211397"/>
    <n v="0.35"/>
    <n v="7"/>
    <s v="Optimize"/>
    <s v="Hot Hit"/>
    <s v="Everi"/>
    <n v="0"/>
    <n v="-695.648763853368"/>
    <s v="High"/>
  </r>
  <r>
    <d v="2026-01-07T00:00:00"/>
    <x v="4"/>
    <s v="CHG-PT-052"/>
    <x v="7"/>
    <s v="BINGO_STRIP"/>
    <n v="10.2660160759956"/>
    <n v="600.12091097308496"/>
    <n v="-600.12091097308496"/>
    <n v="689.57971014492796"/>
    <n v="-689.57971014492796"/>
    <n v="0.39"/>
    <n v="6"/>
    <s v="Upgrade"/>
    <s v="Burning Love"/>
    <s v="Konami"/>
    <n v="0"/>
    <n v="-697.67178175618096"/>
    <s v="High"/>
  </r>
  <r>
    <d v="2026-01-07T00:00:00"/>
    <x v="4"/>
    <s v="CHG-PT-053"/>
    <x v="7"/>
    <s v="BINGO_STRIP"/>
    <n v="10.2854358786993"/>
    <n v="601.85534648642101"/>
    <n v="-601.85534648642101"/>
    <n v="691.60272804774002"/>
    <n v="-691.60272804774002"/>
    <n v="0.31"/>
    <n v="7"/>
    <s v="Optimize"/>
    <s v="Rich Little Piggies"/>
    <s v="SG"/>
    <n v="0"/>
    <n v="-699.69479965899302"/>
    <s v="High"/>
  </r>
  <r>
    <d v="2026-01-07T00:00:00"/>
    <x v="4"/>
    <s v="CHG-PT-054"/>
    <x v="7"/>
    <s v="BREAK_OPEN"/>
    <n v="10.304855681403"/>
    <n v="603.58978199975695"/>
    <n v="-603.58978199975695"/>
    <n v="693.62574595055401"/>
    <n v="-693.62574595055401"/>
    <n v="0.25"/>
    <n v="8"/>
    <s v="Optimize"/>
    <s v="Drop Lock"/>
    <s v="WMS"/>
    <n v="0"/>
    <n v="-701.71781756180599"/>
    <s v="Critical"/>
  </r>
  <r>
    <d v="2026-01-07T00:00:00"/>
    <x v="5"/>
    <s v="GSS-KI-016"/>
    <x v="8"/>
    <s v="KIOSK_SYSTEM"/>
    <n v="10.3242754841067"/>
    <n v="605.324217513093"/>
    <n v="-605.324217513093"/>
    <n v="695.648763853368"/>
    <n v="-695.648763853368"/>
    <n v="0.86"/>
    <n v="1"/>
    <s v="Replace"/>
    <s v="Bengal Eyes"/>
    <s v="Bally"/>
    <n v="0"/>
    <n v="-703.740835464621"/>
    <s v="Low"/>
  </r>
  <r>
    <d v="2026-01-07T00:00:00"/>
    <x v="5"/>
    <s v="GSS-KI-017"/>
    <x v="8"/>
    <s v="KIOSK_SYSTEM"/>
    <n v="10.3436952868104"/>
    <n v="607.05865302642803"/>
    <n v="-607.05865302642803"/>
    <n v="697.67178175618096"/>
    <n v="-697.67178175618096"/>
    <n v="0.87"/>
    <n v="1"/>
    <s v="Monitor"/>
    <s v="Red Hot Tamales"/>
    <s v="IGT"/>
    <n v="0"/>
    <n v="-705.76385336743397"/>
    <s v="Low"/>
  </r>
  <r>
    <d v="2026-01-07T00:00:00"/>
    <x v="5"/>
    <s v="GSS-KI-018"/>
    <x v="8"/>
    <s v="KIOSK_SYSTEM"/>
    <n v="10.3631150895141"/>
    <n v="608.79308853976397"/>
    <n v="-608.79308853976397"/>
    <n v="699.69479965899302"/>
    <n v="-699.69479965899302"/>
    <n v="0.77"/>
    <n v="2"/>
    <s v="Monitor"/>
    <s v="Ultra Hot"/>
    <s v="Aristocrat"/>
    <n v="0"/>
    <n v="-707.78687127024602"/>
    <s v="Low"/>
  </r>
  <r>
    <d v="2026-01-07T00:00:00"/>
    <x v="0"/>
    <s v="EGM-SL-271"/>
    <x v="0"/>
    <s v="SLOT_PROGRESSIVE"/>
    <n v="10.3825348922178"/>
    <n v="610.52752405310002"/>
    <n v="-610.52752405310002"/>
    <n v="701.71781756180599"/>
    <n v="-701.71781756180599"/>
    <n v="0.68"/>
    <n v="3"/>
    <s v="Monitor"/>
    <s v="Gold Fish Feeding Time"/>
    <s v="AGS"/>
    <n v="0"/>
    <n v="-709.80988917306001"/>
    <s v="Medium"/>
  </r>
  <r>
    <d v="2026-01-07T00:00:00"/>
    <x v="0"/>
    <s v="EGM-SL-272"/>
    <x v="0"/>
    <s v="SLOT_PROGRESSIVE"/>
    <n v="10.4019546949215"/>
    <n v="612.26195956643596"/>
    <n v="-612.26195956643596"/>
    <n v="703.740835464621"/>
    <n v="-703.740835464621"/>
    <n v="0.73"/>
    <n v="3"/>
    <s v="Monitor"/>
    <s v="Quick Hit Platinum"/>
    <s v="Everi"/>
    <n v="0"/>
    <n v="-711.832907075874"/>
    <s v="Medium"/>
  </r>
  <r>
    <d v="2026-01-07T00:00:00"/>
    <x v="0"/>
    <s v="EGM-SL-273"/>
    <x v="0"/>
    <s v="SLOT_PROGRESSIVE"/>
    <n v="10.4213744976251"/>
    <n v="613.99639507977099"/>
    <n v="-613.99639507977099"/>
    <n v="705.76385336743397"/>
    <n v="-705.76385336743397"/>
    <n v="0.68"/>
    <n v="3"/>
    <s v="Monitor"/>
    <s v="Coin Combo Cow"/>
    <s v="Konami"/>
    <n v="0"/>
    <n v="-713.85592497868697"/>
    <s v="Medium"/>
  </r>
  <r>
    <d v="2026-01-07T00:00:00"/>
    <x v="0"/>
    <s v="EGM-SL-274"/>
    <x v="0"/>
    <s v="SLOT_PROGRESSIVE"/>
    <n v="10.4407943003288"/>
    <n v="615.73083059310704"/>
    <n v="-615.73083059310704"/>
    <n v="707.78687127024602"/>
    <n v="-707.78687127024602"/>
    <n v="0.62"/>
    <n v="4"/>
    <s v="Monitor"/>
    <s v="Prosperity Link"/>
    <s v="SG"/>
    <n v="0"/>
    <n v="-715.87894288150096"/>
    <s v="Medium"/>
  </r>
  <r>
    <d v="2026-01-07T00:00:00"/>
    <x v="0"/>
    <s v="EGM-SL-275"/>
    <x v="0"/>
    <s v="SLOT_PROGRESSIVE"/>
    <n v="10.4602141030325"/>
    <n v="617.46526610644298"/>
    <n v="-617.46526610644298"/>
    <n v="709.80988917306001"/>
    <n v="-709.80988917306001"/>
    <n v="0.66"/>
    <n v="3"/>
    <s v="Monitor"/>
    <s v="Golden Rooster"/>
    <s v="WMS"/>
    <n v="0"/>
    <n v="-717.90196078431302"/>
    <s v="Medium"/>
  </r>
  <r>
    <d v="2026-01-07T00:00:00"/>
    <x v="0"/>
    <s v="EGM-SL-276"/>
    <x v="0"/>
    <s v="SLOT_PROGRESSIVE"/>
    <n v="10.4796339057362"/>
    <n v="619.19970161977903"/>
    <n v="-619.19970161977903"/>
    <n v="711.832907075874"/>
    <n v="-711.832907075874"/>
    <n v="0.59"/>
    <n v="4"/>
    <s v="Monitor"/>
    <s v="Coin Combo Mouse"/>
    <s v="Bally"/>
    <n v="0"/>
    <n v="-719.92497868712599"/>
    <s v="Medium"/>
  </r>
  <r>
    <d v="2026-01-07T00:00:00"/>
    <x v="0"/>
    <s v="EGM-SL-277"/>
    <x v="0"/>
    <s v="SLOT_PROGRESSIVE"/>
    <n v="10.4990537084399"/>
    <n v="620.93413713311395"/>
    <n v="-620.93413713311395"/>
    <n v="713.85592497868697"/>
    <n v="-713.85592497868697"/>
    <n v="0.53"/>
    <n v="5"/>
    <s v="Monitor"/>
    <s v="Mystery of the Lamp"/>
    <s v="IGT"/>
    <n v="0"/>
    <n v="-721.94799658993998"/>
    <s v="High"/>
  </r>
  <r>
    <d v="2026-01-08T00:00:00"/>
    <x v="0"/>
    <s v="EGM-SL-278"/>
    <x v="0"/>
    <s v="SLOT_PROGRESSIVE"/>
    <n v="10.518473511143601"/>
    <n v="622.66857264645"/>
    <n v="-622.66857264645"/>
    <n v="715.87894288150096"/>
    <n v="-715.87894288150096"/>
    <n v="0.49"/>
    <n v="5"/>
    <s v="Monitor"/>
    <s v="Golden Goddess"/>
    <s v="Aristocrat"/>
    <n v="0"/>
    <n v="-723.97101449275397"/>
    <s v="High"/>
  </r>
  <r>
    <d v="2026-01-08T00:00:00"/>
    <x v="0"/>
    <s v="EGM-SL-279"/>
    <x v="0"/>
    <s v="SLOT_PROGRESSIVE"/>
    <n v="10.537893313847301"/>
    <n v="624.40300815978605"/>
    <n v="-624.40300815978605"/>
    <n v="717.90196078431302"/>
    <n v="-717.90196078431302"/>
    <n v="0.52"/>
    <n v="5"/>
    <s v="Monitor"/>
    <s v="Dancing Drums"/>
    <s v="AGS"/>
    <n v="0"/>
    <n v="-725.99403239556602"/>
    <s v="High"/>
  </r>
  <r>
    <d v="2026-01-08T00:00:00"/>
    <x v="0"/>
    <s v="EGM-SL-280"/>
    <x v="0"/>
    <s v="SLOT_PROGRESSIVE"/>
    <n v="10.557313116551001"/>
    <n v="626.13744367312199"/>
    <n v="-626.13744367312199"/>
    <n v="719.92497868712599"/>
    <n v="-719.92497868712599"/>
    <n v="0.47"/>
    <n v="5"/>
    <s v="Monitor"/>
    <s v="Pirate Link"/>
    <s v="Everi"/>
    <n v="0"/>
    <n v="-728.01705029837899"/>
    <s v="High"/>
  </r>
  <r>
    <d v="2026-01-08T00:00:00"/>
    <x v="0"/>
    <s v="EGM-SL-281"/>
    <x v="1"/>
    <s v="SLOT_PROGRESSIVE"/>
    <n v="10.576732919254701"/>
    <n v="627.87187918645702"/>
    <n v="-627.87187918645702"/>
    <n v="721.94799658993998"/>
    <n v="-721.94799658993998"/>
    <n v="0.42"/>
    <n v="6"/>
    <s v="Monitor"/>
    <s v="Gold Bar 7s"/>
    <s v="Konami"/>
    <n v="0"/>
    <n v="-730.040068201194"/>
    <s v="High"/>
  </r>
  <r>
    <d v="2026-01-08T00:00:00"/>
    <x v="0"/>
    <s v="EGM-SL-282"/>
    <x v="1"/>
    <s v="SLOT_PROGRESSIVE"/>
    <n v="10.596152721958401"/>
    <n v="629.60631469979296"/>
    <n v="-629.60631469979296"/>
    <n v="723.97101449275397"/>
    <n v="-723.97101449275397"/>
    <n v="0.48"/>
    <n v="5"/>
    <s v="Monitor"/>
    <s v="Cash Eruption"/>
    <s v="SG"/>
    <n v="0"/>
    <n v="-732.06308610400697"/>
    <s v="High"/>
  </r>
  <r>
    <d v="2026-01-08T00:00:00"/>
    <x v="0"/>
    <s v="EGM-SL-283"/>
    <x v="1"/>
    <s v="SLOT_PROGRESSIVE"/>
    <n v="10.615572524661999"/>
    <n v="631.34075021312901"/>
    <n v="-631.34075021312901"/>
    <n v="725.99403239556602"/>
    <n v="-725.99403239556602"/>
    <n v="0.4"/>
    <n v="6"/>
    <s v="Monitor"/>
    <s v="Egyptian Link"/>
    <s v="WMS"/>
    <n v="0"/>
    <n v="-734.08610400681903"/>
    <s v="High"/>
  </r>
  <r>
    <d v="2026-01-08T00:00:00"/>
    <x v="0"/>
    <s v="EGM-SL-284"/>
    <x v="1"/>
    <s v="SLOT_PROGRESSIVE"/>
    <n v="10.634992327365699"/>
    <n v="633.07518572646495"/>
    <n v="-633.07518572646495"/>
    <n v="728.01705029837899"/>
    <n v="-728.01705029837899"/>
    <n v="0.35"/>
    <n v="7"/>
    <s v="Monitor"/>
    <s v="Fortune Charm"/>
    <s v="Bally"/>
    <n v="0"/>
    <n v="-736.10912190963302"/>
    <s v="High"/>
  </r>
  <r>
    <d v="2026-01-08T00:00:00"/>
    <x v="0"/>
    <s v="EGM-SL-285"/>
    <x v="1"/>
    <s v="SLOT_PROGRESSIVE"/>
    <n v="10.654412130069399"/>
    <n v="634.809621239801"/>
    <n v="-634.809621239801"/>
    <n v="730.040068201194"/>
    <n v="-730.040068201194"/>
    <n v="0.39"/>
    <n v="6"/>
    <s v="Monitor"/>
    <s v="Wheel of Fortune"/>
    <s v="IGT"/>
    <n v="0"/>
    <n v="-738.13213981244598"/>
    <s v="High"/>
  </r>
  <r>
    <d v="2026-01-08T00:00:00"/>
    <x v="0"/>
    <s v="EGM-SL-286"/>
    <x v="1"/>
    <s v="SLOT_PROGRESSIVE"/>
    <n v="10.673831932773099"/>
    <n v="636.54405675313603"/>
    <n v="-636.54405675313603"/>
    <n v="732.06308610400697"/>
    <n v="-732.06308610400697"/>
    <n v="0.31"/>
    <n v="7"/>
    <s v="Monitor"/>
    <s v="Dancing Drums Explosion"/>
    <s v="Aristocrat"/>
    <n v="0"/>
    <n v="-740.15515771525997"/>
    <s v="High"/>
  </r>
  <r>
    <d v="2026-01-08T00:00:00"/>
    <x v="0"/>
    <s v="EGM-SL-287"/>
    <x v="1"/>
    <s v="SLOT_PROGRESSIVE"/>
    <n v="10.6932517354768"/>
    <n v="638.27849226647197"/>
    <n v="-638.27849226647197"/>
    <n v="734.08610400681903"/>
    <n v="-734.08610400681903"/>
    <n v="0.25"/>
    <n v="8"/>
    <s v="Monitor"/>
    <s v="Dynamite Diamonds"/>
    <s v="AGS"/>
    <n v="0"/>
    <n v="-742.17817561807203"/>
    <s v="Critical"/>
  </r>
  <r>
    <d v="2026-01-08T00:00:00"/>
    <x v="0"/>
    <s v="EGM-SL-288"/>
    <x v="1"/>
    <s v="SLOT_PROGRESSIVE"/>
    <n v="10.7126715381805"/>
    <n v="640.01292777980802"/>
    <n v="-640.01292777980802"/>
    <n v="736.10912190963302"/>
    <n v="-736.10912190963302"/>
    <n v="0.86"/>
    <n v="1"/>
    <s v="Monitor"/>
    <s v="Wolf Run Gold"/>
    <s v="Everi"/>
    <n v="0"/>
    <n v="-744.20119352088602"/>
    <s v="Low"/>
  </r>
  <r>
    <d v="2026-01-08T00:00:00"/>
    <x v="0"/>
    <s v="EGM-SL-289"/>
    <x v="1"/>
    <s v="SLOT_PROGRESSIVE"/>
    <n v="10.7320913408842"/>
    <n v="641.74736329314396"/>
    <n v="-641.74736329314396"/>
    <n v="738.13213981244598"/>
    <n v="-738.13213981244598"/>
    <n v="0.87"/>
    <n v="1"/>
    <s v="Monitor"/>
    <s v="Huff N More Puff"/>
    <s v="Konami"/>
    <n v="0"/>
    <n v="-746.22421142369899"/>
    <s v="Low"/>
  </r>
  <r>
    <d v="2026-01-08T00:00:00"/>
    <x v="0"/>
    <s v="EGM-SL-290"/>
    <x v="1"/>
    <s v="SLOT_PROGRESSIVE"/>
    <n v="10.7515111435879"/>
    <n v="643.48179880647899"/>
    <n v="-643.48179880647899"/>
    <n v="740.15515771525997"/>
    <n v="-740.15515771525997"/>
    <n v="0.77"/>
    <n v="2"/>
    <s v="Monitor"/>
    <s v="Dragons vs Pandas"/>
    <s v="SG"/>
    <n v="0"/>
    <n v="-748.24722932651298"/>
    <s v="Low"/>
  </r>
  <r>
    <d v="2026-01-08T00:00:00"/>
    <x v="0"/>
    <s v="EGM-SL-291"/>
    <x v="1"/>
    <s v="SLOT_PROGRESSIVE"/>
    <n v="10.7709309462916"/>
    <n v="645.21623431981504"/>
    <n v="-645.21623431981504"/>
    <n v="742.17817561807203"/>
    <n v="-742.17817561807203"/>
    <n v="0.68"/>
    <n v="3"/>
    <s v="Monitor"/>
    <s v="Stinkin Rich"/>
    <s v="WMS"/>
    <n v="0"/>
    <n v="-750.27024722932697"/>
    <s v="Medium"/>
  </r>
  <r>
    <d v="2026-01-08T00:00:00"/>
    <x v="0"/>
    <s v="EGM-SL-292"/>
    <x v="2"/>
    <s v="SLOT_MECHANICAL"/>
    <n v="10.7903507489953"/>
    <n v="646.95066983315098"/>
    <n v="-646.95066983315098"/>
    <n v="744.20119352088602"/>
    <n v="-744.20119352088602"/>
    <n v="0.73"/>
    <n v="3"/>
    <s v="Optimize"/>
    <s v="Kraken Unleashed"/>
    <s v="Bally"/>
    <n v="0"/>
    <n v="-752.29326513213903"/>
    <s v="Medium"/>
  </r>
  <r>
    <d v="2026-01-08T00:00:00"/>
    <x v="0"/>
    <s v="EGM-SL-293"/>
    <x v="2"/>
    <s v="SLOT_MECHANICAL"/>
    <n v="10.8097705516989"/>
    <n v="648.68510534648703"/>
    <n v="-648.68510534648703"/>
    <n v="746.22421142369899"/>
    <n v="-746.22421142369899"/>
    <n v="0.68"/>
    <n v="3"/>
    <s v="Optimize"/>
    <s v="Double Chili Mania"/>
    <s v="IGT"/>
    <n v="0"/>
    <n v="-754.31628303495199"/>
    <s v="Medium"/>
  </r>
  <r>
    <d v="2026-01-08T00:00:00"/>
    <x v="0"/>
    <s v="EGM-SL-294"/>
    <x v="2"/>
    <s v="SLOT_MECHANICAL"/>
    <n v="10.8291903544026"/>
    <n v="650.41954085982195"/>
    <n v="-650.41954085982195"/>
    <n v="748.24722932651298"/>
    <n v="-748.24722932651298"/>
    <n v="0.62"/>
    <n v="4"/>
    <s v="Rotate"/>
    <s v="Solar Disc"/>
    <s v="Aristocrat"/>
    <n v="0"/>
    <n v="-756.33930093776598"/>
    <s v="Medium"/>
  </r>
  <r>
    <d v="2026-01-08T00:00:00"/>
    <x v="0"/>
    <s v="EGM-SL-295"/>
    <x v="2"/>
    <s v="SLOT_MECHANICAL"/>
    <n v="10.8486101571063"/>
    <n v="652.153976373158"/>
    <n v="-652.153976373158"/>
    <n v="750.27024722932697"/>
    <n v="-750.27024722932697"/>
    <n v="0.66"/>
    <n v="3"/>
    <s v="Rotate"/>
    <s v="Samurai 888"/>
    <s v="AGS"/>
    <n v="0"/>
    <n v="-758.36231884057997"/>
    <s v="Medium"/>
  </r>
  <r>
    <d v="2026-01-08T00:00:00"/>
    <x v="0"/>
    <s v="EGM-SL-296"/>
    <x v="2"/>
    <s v="SLOT_MECHANICAL"/>
    <n v="10.86802995981"/>
    <n v="653.88841188649405"/>
    <n v="-653.88841188649405"/>
    <n v="752.29326513213903"/>
    <n v="-752.29326513213903"/>
    <n v="0.59"/>
    <n v="4"/>
    <s v="Rotate"/>
    <s v="Da Vinci Diamonds"/>
    <s v="Everi"/>
    <n v="0"/>
    <n v="-760.38533674339203"/>
    <s v="Medium"/>
  </r>
  <r>
    <d v="2026-01-08T00:00:00"/>
    <x v="0"/>
    <s v="EGM-SL-297"/>
    <x v="2"/>
    <s v="SLOT_MECHANICAL"/>
    <n v="10.8874497625137"/>
    <n v="655.62284739982999"/>
    <n v="-655.62284739982999"/>
    <n v="754.31628303495199"/>
    <n v="-754.31628303495199"/>
    <n v="0.53"/>
    <n v="5"/>
    <s v="Rotate"/>
    <s v="Siberian Storm"/>
    <s v="Konami"/>
    <n v="0"/>
    <n v="-762.408354646205"/>
    <s v="High"/>
  </r>
  <r>
    <d v="2026-01-08T00:00:00"/>
    <x v="0"/>
    <s v="EGM-SL-298"/>
    <x v="2"/>
    <s v="SLOT_MECHANICAL"/>
    <n v="10.9068695652174"/>
    <n v="657.35728291316605"/>
    <n v="-657.35728291316605"/>
    <n v="756.33930093776598"/>
    <n v="-756.33930093776598"/>
    <n v="0.49"/>
    <n v="5"/>
    <s v="Rotate"/>
    <s v="Hot Hit"/>
    <s v="SG"/>
    <n v="0"/>
    <n v="-764.43137254901899"/>
    <s v="High"/>
  </r>
  <r>
    <d v="2026-01-08T00:00:00"/>
    <x v="0"/>
    <s v="EGM-SL-299"/>
    <x v="2"/>
    <s v="SLOT_MECHANICAL"/>
    <n v="10.9262893679211"/>
    <n v="659.09171842650096"/>
    <n v="-659.09171842650096"/>
    <n v="758.36231884057997"/>
    <n v="-758.36231884057997"/>
    <n v="0.52"/>
    <n v="5"/>
    <s v="Rotate"/>
    <s v="Burning Love"/>
    <s v="WMS"/>
    <n v="0"/>
    <n v="-766.45439045183298"/>
    <s v="High"/>
  </r>
  <r>
    <d v="2026-01-08T00:00:00"/>
    <x v="0"/>
    <s v="EGM-SL-300"/>
    <x v="2"/>
    <s v="SLOT_MECHANICAL"/>
    <n v="10.9457091706248"/>
    <n v="660.82615393983701"/>
    <n v="-660.82615393983701"/>
    <n v="760.38533674339203"/>
    <n v="-760.38533674339203"/>
    <n v="0.47"/>
    <n v="5"/>
    <s v="Rotate"/>
    <s v="Rich Little Piggies"/>
    <s v="Bally"/>
    <n v="0"/>
    <n v="-768.47740835464504"/>
    <s v="High"/>
  </r>
  <r>
    <d v="2026-01-08T00:00:00"/>
    <x v="0"/>
    <s v="EGM-SL-301"/>
    <x v="2"/>
    <s v="SLOT_MECHANICAL"/>
    <n v="10.9651289733285"/>
    <n v="662.56058945317295"/>
    <n v="-662.56058945317295"/>
    <n v="762.408354646205"/>
    <n v="-762.408354646205"/>
    <n v="0.42"/>
    <n v="6"/>
    <s v="Rotate"/>
    <s v="Drop Lock"/>
    <s v="IGT"/>
    <n v="0"/>
    <n v="-770.50042625745903"/>
    <s v="High"/>
  </r>
  <r>
    <d v="2026-01-08T00:00:00"/>
    <x v="0"/>
    <s v="EGM-SL-302"/>
    <x v="3"/>
    <s v="SLOT_MECHANICAL"/>
    <n v="10.9845487760322"/>
    <n v="664.295024966509"/>
    <n v="-664.295024966509"/>
    <n v="764.43137254901899"/>
    <n v="-764.43137254901899"/>
    <n v="0.48"/>
    <n v="5"/>
    <s v="Rotate"/>
    <s v="Bengal Eyes"/>
    <s v="Aristocrat"/>
    <n v="0"/>
    <n v="-772.52344416027199"/>
    <s v="High"/>
  </r>
  <r>
    <d v="2026-01-08T00:00:00"/>
    <x v="0"/>
    <s v="EGM-SL-303"/>
    <x v="3"/>
    <s v="SLOT_MECHANICAL"/>
    <n v="11.003968578735799"/>
    <n v="666.02946047984403"/>
    <n v="-666.02946047984403"/>
    <n v="766.45439045183298"/>
    <n v="-766.45439045183298"/>
    <n v="0.4"/>
    <n v="6"/>
    <s v="Upgrade"/>
    <s v="Red Hot Tamales"/>
    <s v="AGS"/>
    <n v="0"/>
    <n v="-774.54646206308598"/>
    <s v="High"/>
  </r>
  <r>
    <d v="2026-01-08T00:00:00"/>
    <x v="0"/>
    <s v="EGM-SL-304"/>
    <x v="3"/>
    <s v="SLOT_MECHANICAL"/>
    <n v="11.023388381439499"/>
    <n v="667.76389599317997"/>
    <n v="-667.76389599317997"/>
    <n v="768.47740835464504"/>
    <n v="-768.47740835464504"/>
    <n v="0.35"/>
    <n v="7"/>
    <s v="Upgrade"/>
    <s v="Ultra Hot"/>
    <s v="Everi"/>
    <n v="0"/>
    <n v="-776.56947996589804"/>
    <s v="High"/>
  </r>
  <r>
    <d v="2026-01-08T00:00:00"/>
    <x v="0"/>
    <s v="EGM-SL-305"/>
    <x v="3"/>
    <s v="SLOT_MECHANICAL"/>
    <n v="11.042808184143199"/>
    <n v="669.49833150651602"/>
    <n v="-669.49833150651602"/>
    <n v="770.50042625745903"/>
    <n v="-770.50042625745903"/>
    <n v="0.39"/>
    <n v="6"/>
    <s v="Upgrade"/>
    <s v="Gold Fish Feeding Time"/>
    <s v="Konami"/>
    <n v="0"/>
    <n v="-778.59249786871203"/>
    <s v="High"/>
  </r>
  <r>
    <d v="2026-01-08T00:00:00"/>
    <x v="0"/>
    <s v="EGM-SL-306"/>
    <x v="3"/>
    <s v="SLOT_MECHANICAL"/>
    <n v="11.062227986846899"/>
    <n v="671.23276701985196"/>
    <n v="-671.23276701985196"/>
    <n v="772.52344416027199"/>
    <n v="-772.52344416027199"/>
    <n v="0.31"/>
    <n v="7"/>
    <s v="Upgrade"/>
    <s v="Quick Hit Platinum"/>
    <s v="SG"/>
    <n v="0"/>
    <n v="-780.615515771525"/>
    <s v="High"/>
  </r>
  <r>
    <d v="2026-01-08T00:00:00"/>
    <x v="0"/>
    <s v="EGM-SL-307"/>
    <x v="3"/>
    <s v="SLOT_MECHANICAL"/>
    <n v="11.081647789550599"/>
    <n v="672.96720253318801"/>
    <n v="-672.96720253318801"/>
    <n v="774.54646206308598"/>
    <n v="-774.54646206308598"/>
    <n v="0.25"/>
    <n v="8"/>
    <s v="Upgrade"/>
    <s v="Coin Combo Cow"/>
    <s v="WMS"/>
    <n v="0"/>
    <n v="-782.63853367433899"/>
    <s v="Critical"/>
  </r>
  <r>
    <d v="2026-01-08T00:00:00"/>
    <x v="0"/>
    <s v="EGM-SL-308"/>
    <x v="3"/>
    <s v="SLOT_MECHANICAL"/>
    <n v="11.101067592254299"/>
    <n v="674.70163804652304"/>
    <n v="-674.70163804652304"/>
    <n v="776.56947996589804"/>
    <n v="-776.56947996589804"/>
    <n v="0.86"/>
    <n v="1"/>
    <s v="Upgrade"/>
    <s v="Prosperity Link"/>
    <s v="Bally"/>
    <n v="0"/>
    <n v="-784.66155157715298"/>
    <s v="Low"/>
  </r>
  <r>
    <d v="2026-01-08T00:00:00"/>
    <x v="0"/>
    <s v="EGM-SL-309"/>
    <x v="3"/>
    <s v="SLOT_MECHANICAL"/>
    <n v="11.120487394957999"/>
    <n v="676.43607355985898"/>
    <n v="-676.43607355985898"/>
    <n v="778.59249786871203"/>
    <n v="-778.59249786871203"/>
    <n v="0.87"/>
    <n v="1"/>
    <s v="Replace"/>
    <s v="Golden Rooster"/>
    <s v="IGT"/>
    <n v="0"/>
    <n v="-786.68456947996503"/>
    <s v="Low"/>
  </r>
  <r>
    <d v="2026-01-08T00:00:00"/>
    <x v="0"/>
    <s v="EGM-SL-310"/>
    <x v="3"/>
    <s v="SLOT_MECHANICAL"/>
    <n v="11.139907197661699"/>
    <n v="678.17050907319503"/>
    <n v="-678.17050907319503"/>
    <n v="780.615515771525"/>
    <n v="-780.615515771525"/>
    <n v="0.77"/>
    <n v="2"/>
    <s v="Replace"/>
    <s v="Coin Combo Mouse"/>
    <s v="Aristocrat"/>
    <n v="0"/>
    <n v="-788.707587382778"/>
    <s v="Low"/>
  </r>
  <r>
    <d v="2026-01-08T00:00:00"/>
    <x v="0"/>
    <s v="EGM-SL-311"/>
    <x v="3"/>
    <s v="SLOT_MECHANICAL"/>
    <n v="11.159327000365399"/>
    <n v="679.90494458653097"/>
    <n v="-679.90494458653097"/>
    <n v="782.63853367433899"/>
    <n v="-782.63853367433899"/>
    <n v="0.68"/>
    <n v="3"/>
    <s v="Replace"/>
    <s v="Mystery of the Lamp"/>
    <s v="AGS"/>
    <n v="0"/>
    <n v="-790.73060528559199"/>
    <s v="Medium"/>
  </r>
  <r>
    <d v="2026-01-08T00:00:00"/>
    <x v="0"/>
    <s v="EGM-SL-312"/>
    <x v="3"/>
    <s v="SLOT_MECHANICAL"/>
    <n v="11.1787468030691"/>
    <n v="681.639380099866"/>
    <n v="-681.639380099866"/>
    <n v="784.66155157715298"/>
    <n v="-784.66155157715298"/>
    <n v="0.73"/>
    <n v="3"/>
    <s v="Replace"/>
    <s v="Golden Goddess"/>
    <s v="Everi"/>
    <n v="0"/>
    <n v="-792.75362318840598"/>
    <s v="Medium"/>
  </r>
  <r>
    <d v="2026-01-08T00:00:00"/>
    <x v="0"/>
    <s v="EGM-SL-313"/>
    <x v="3"/>
    <s v="SLOT_MECHANICAL"/>
    <n v="11.1981666057727"/>
    <n v="683.37381561320205"/>
    <n v="-683.37381561320205"/>
    <n v="786.68456947996503"/>
    <n v="-786.68456947996503"/>
    <n v="0.68"/>
    <n v="3"/>
    <s v="Replace"/>
    <s v="Dancing Drums"/>
    <s v="Konami"/>
    <n v="0"/>
    <n v="-794.77664109121804"/>
    <s v="Medium"/>
  </r>
  <r>
    <d v="2026-01-08T00:00:00"/>
    <x v="0"/>
    <s v="EGM-SL-314"/>
    <x v="3"/>
    <s v="SLOT_MECHANICAL"/>
    <n v="11.2175864084764"/>
    <n v="685.10825112653799"/>
    <n v="-685.10825112653799"/>
    <n v="788.707587382778"/>
    <n v="-788.707587382778"/>
    <n v="0.62"/>
    <n v="4"/>
    <s v="Replace"/>
    <s v="Pirate Link"/>
    <s v="SG"/>
    <n v="0"/>
    <n v="-796.79965899403101"/>
    <s v="Medium"/>
  </r>
  <r>
    <d v="2026-01-08T00:00:00"/>
    <x v="0"/>
    <s v="EGM-SL-315"/>
    <x v="3"/>
    <s v="SLOT_MECHANICAL"/>
    <n v="11.2370062111801"/>
    <n v="686.84268663987405"/>
    <n v="-686.84268663987405"/>
    <n v="790.73060528559199"/>
    <n v="-790.73060528559199"/>
    <n v="0.66"/>
    <n v="3"/>
    <s v="Replace"/>
    <s v="Gold Bar 7s"/>
    <s v="WMS"/>
    <n v="0"/>
    <n v="-798.822676896845"/>
    <s v="Medium"/>
  </r>
  <r>
    <d v="2026-01-08T00:00:00"/>
    <x v="1"/>
    <s v="BGO-GK-007"/>
    <x v="4"/>
    <s v="BINGO_SESSION"/>
    <n v="11.2564260138838"/>
    <n v="688.57712215320998"/>
    <n v="-688.57712215320998"/>
    <n v="792.75362318840598"/>
    <n v="-792.75362318840598"/>
    <n v="0.59"/>
    <n v="4"/>
    <s v="Monitor"/>
    <s v="Cash Eruption"/>
    <s v="Bally"/>
    <n v="0"/>
    <n v="-800.84569479965899"/>
    <s v="Medium"/>
  </r>
  <r>
    <d v="2026-01-08T00:00:00"/>
    <x v="1"/>
    <s v="BGO-RC-007"/>
    <x v="4"/>
    <s v="BINGO_STRIP"/>
    <n v="11.2758458165875"/>
    <n v="690.31155766654501"/>
    <n v="-690.31155766654501"/>
    <n v="794.77664109121804"/>
    <n v="-794.77664109121804"/>
    <n v="0.53"/>
    <n v="5"/>
    <s v="Monitor"/>
    <s v="Egyptian Link"/>
    <s v="IGT"/>
    <n v="0"/>
    <n v="-802.86871270247104"/>
    <s v="High"/>
  </r>
  <r>
    <d v="2026-01-08T00:00:00"/>
    <x v="1"/>
    <s v="BGO-HJ-007"/>
    <x v="4"/>
    <s v="BINGO_STRIP"/>
    <n v="11.2952656192912"/>
    <n v="692.04599317988095"/>
    <n v="-692.04599317988095"/>
    <n v="796.79965899403101"/>
    <n v="-796.79965899403101"/>
    <n v="0.49"/>
    <n v="5"/>
    <s v="Monitor"/>
    <s v="Fortune Charm"/>
    <s v="Aristocrat"/>
    <n v="0"/>
    <n v="-804.89173060528503"/>
    <s v="High"/>
  </r>
  <r>
    <d v="2026-01-08T00:00:00"/>
    <x v="1"/>
    <s v="BGO-DA-007"/>
    <x v="4"/>
    <s v="BINGO_BOOK"/>
    <n v="11.3146854219949"/>
    <n v="693.780428693217"/>
    <n v="-693.780428693217"/>
    <n v="798.822676896845"/>
    <n v="-798.822676896845"/>
    <n v="0.52"/>
    <n v="5"/>
    <s v="Monitor"/>
    <s v="Wheel of Fortune"/>
    <s v="AGS"/>
    <n v="0"/>
    <n v="-806.914748508098"/>
    <s v="High"/>
  </r>
  <r>
    <d v="2026-01-08T00:00:00"/>
    <x v="1"/>
    <s v="BGO-TP-007"/>
    <x v="4"/>
    <s v="BINGO_COIN"/>
    <n v="11.3341052246986"/>
    <n v="695.51486420655306"/>
    <n v="-695.51486420655306"/>
    <n v="800.84569479965899"/>
    <n v="-800.84569479965899"/>
    <n v="0.47"/>
    <n v="5"/>
    <s v="Monitor"/>
    <s v="Dancing Drums Explosion"/>
    <s v="Everi"/>
    <n v="0"/>
    <n v="-808.93776641091199"/>
    <s v="High"/>
  </r>
  <r>
    <d v="2026-01-08T00:00:00"/>
    <x v="1"/>
    <s v="BGO-GB-007"/>
    <x v="4"/>
    <s v="BINGO_STRIP"/>
    <n v="11.3535250274023"/>
    <n v="697.24929971988797"/>
    <n v="-697.24929971988797"/>
    <n v="802.86871270247104"/>
    <n v="-802.86871270247104"/>
    <n v="0.42"/>
    <n v="6"/>
    <s v="Monitor"/>
    <s v="Dynamite Diamonds"/>
    <s v="Konami"/>
    <n v="0"/>
    <n v="-810.96078431372598"/>
    <s v="High"/>
  </r>
  <r>
    <d v="2026-01-08T00:00:00"/>
    <x v="1"/>
    <s v="BGO-BB-007"/>
    <x v="4"/>
    <s v="BINGO_STRIP"/>
    <n v="11.372944830106"/>
    <n v="698.98373523322402"/>
    <n v="-698.98373523322402"/>
    <n v="804.89173060528503"/>
    <n v="-804.89173060528503"/>
    <n v="0.48"/>
    <n v="5"/>
    <s v="Monitor"/>
    <s v="Wolf Run Gold"/>
    <s v="SG"/>
    <n v="0"/>
    <n v="-812.98380221653804"/>
    <s v="High"/>
  </r>
  <r>
    <d v="2026-01-08T00:00:00"/>
    <x v="1"/>
    <s v="BGO-AG-007"/>
    <x v="4"/>
    <s v="BINGO_CARD"/>
    <n v="11.392364632809601"/>
    <n v="700.71817074655996"/>
    <n v="-700.71817074655996"/>
    <n v="806.914748508098"/>
    <n v="-806.914748508098"/>
    <n v="0.4"/>
    <n v="6"/>
    <s v="Monitor"/>
    <s v="Huff N More Puff"/>
    <s v="WMS"/>
    <n v="0"/>
    <n v="-815.006820119351"/>
    <s v="High"/>
  </r>
  <r>
    <d v="2026-01-08T00:00:00"/>
    <x v="1"/>
    <s v="BGO-RG-013"/>
    <x v="4"/>
    <s v="BINGO_STRIP"/>
    <n v="11.411784435513299"/>
    <n v="702.45260625989602"/>
    <n v="-702.45260625989602"/>
    <n v="808.93776641091199"/>
    <n v="-808.93776641091199"/>
    <n v="0.35"/>
    <n v="7"/>
    <s v="Monitor"/>
    <s v="Dragons vs Pandas"/>
    <s v="Bally"/>
    <n v="0"/>
    <n v="-817.02983802216499"/>
    <s v="High"/>
  </r>
  <r>
    <d v="2026-01-08T00:00:00"/>
    <x v="1"/>
    <s v="BGO-RG-014"/>
    <x v="4"/>
    <s v="BINGO_STRIP"/>
    <n v="11.431204238216999"/>
    <n v="704.18704177323104"/>
    <n v="-704.18704177323104"/>
    <n v="810.96078431372598"/>
    <n v="-810.96078431372598"/>
    <n v="0.39"/>
    <n v="6"/>
    <s v="Monitor"/>
    <s v="Stinkin Rich"/>
    <s v="IGT"/>
    <n v="0"/>
    <n v="-719.05285592497899"/>
    <s v="High"/>
  </r>
  <r>
    <d v="2026-01-08T00:00:00"/>
    <x v="2"/>
    <s v="FBK-PS-007"/>
    <x v="5"/>
    <s v="QUICK_SERVICE"/>
    <n v="11.450624040920699"/>
    <n v="705.92147728656698"/>
    <n v="-705.92147728656698"/>
    <n v="812.98380221653804"/>
    <n v="-812.98380221653804"/>
    <n v="0.31"/>
    <n v="7"/>
    <s v="Monitor"/>
    <s v="Kraken Unleashed"/>
    <s v="Aristocrat"/>
    <n v="0"/>
    <n v="-721.07587382779104"/>
    <s v="High"/>
  </r>
  <r>
    <d v="2026-01-08T00:00:00"/>
    <x v="3"/>
    <s v="ENT-1007"/>
    <x v="6"/>
    <s v="AUDIO_VISUAL"/>
    <n v="11.470043843624399"/>
    <n v="707.65591279990304"/>
    <n v="-707.65591279990304"/>
    <n v="815.006820119351"/>
    <n v="-815.006820119351"/>
    <n v="0.25"/>
    <n v="8"/>
    <s v="Monitor"/>
    <s v="Double Chili Mania"/>
    <s v="AGS"/>
    <n v="0"/>
    <n v="-723.09889173060401"/>
    <s v="Critical"/>
  </r>
  <r>
    <d v="2026-01-08T00:00:00"/>
    <x v="4"/>
    <s v="CHG-PT-055"/>
    <x v="7"/>
    <s v="BREAK_OPEN"/>
    <n v="11.489463646328099"/>
    <n v="709.39034831323897"/>
    <n v="-709.39034831323897"/>
    <n v="817.02983802216499"/>
    <n v="-817.02983802216499"/>
    <n v="0.86"/>
    <n v="1"/>
    <s v="Rotate"/>
    <s v="Solar Disc"/>
    <s v="Everi"/>
    <n v="0"/>
    <n v="-725.121909633418"/>
    <s v="Low"/>
  </r>
  <r>
    <d v="2026-01-08T00:00:00"/>
    <x v="4"/>
    <s v="CHG-PT-056"/>
    <x v="7"/>
    <s v="BINGO_STRIP"/>
    <n v="11.508883449031799"/>
    <n v="711.124783826574"/>
    <n v="-711.124783826574"/>
    <n v="819.05285592497899"/>
    <n v="-819.05285592497899"/>
    <n v="0.87"/>
    <n v="1"/>
    <s v="Rotate"/>
    <s v="Samurai 888"/>
    <s v="Konami"/>
    <n v="0"/>
    <n v="-727.14492753623199"/>
    <s v="Low"/>
  </r>
  <r>
    <d v="2026-01-08T00:00:00"/>
    <x v="4"/>
    <s v="CHG-PT-057"/>
    <x v="7"/>
    <s v="BINGO_STRIP"/>
    <n v="11.528303251735499"/>
    <n v="712.85921933991006"/>
    <n v="-712.85921933991006"/>
    <n v="821.07587382779104"/>
    <n v="-821.07587382779104"/>
    <n v="0.77"/>
    <n v="2"/>
    <s v="Optimize"/>
    <s v="Da Vinci Diamonds"/>
    <s v="SG"/>
    <n v="0"/>
    <n v="-729.16794543904496"/>
    <s v="Low"/>
  </r>
  <r>
    <d v="2026-01-08T00:00:00"/>
    <x v="4"/>
    <s v="CHG-PT-058"/>
    <x v="7"/>
    <s v="BINGO_BOOK"/>
    <n v="11.547723054439199"/>
    <n v="714.59365485324599"/>
    <n v="-714.59365485324599"/>
    <n v="823.09889173060401"/>
    <n v="-823.09889173060401"/>
    <n v="0.68"/>
    <n v="3"/>
    <s v="Rotate"/>
    <s v="Siberian Storm"/>
    <s v="WMS"/>
    <n v="0"/>
    <n v="-731.19096334185804"/>
    <s v="Medium"/>
  </r>
  <r>
    <d v="2026-01-08T00:00:00"/>
    <x v="4"/>
    <s v="CHG-PT-059"/>
    <x v="7"/>
    <s v="BINGO_COIN"/>
    <n v="11.567142857142899"/>
    <n v="716.32809036658205"/>
    <n v="-716.32809036658205"/>
    <n v="825.121909633418"/>
    <n v="-825.121909633418"/>
    <n v="0.73"/>
    <n v="3"/>
    <s v="Optimize"/>
    <s v="Hot Hit"/>
    <s v="Bally"/>
    <n v="0"/>
    <n v="-733.213981244671"/>
    <s v="Medium"/>
  </r>
  <r>
    <d v="2026-01-08T00:00:00"/>
    <x v="4"/>
    <s v="CHG-PT-060"/>
    <x v="7"/>
    <s v="BINGO_CARD"/>
    <n v="11.5865626598465"/>
    <n v="718.06252587991798"/>
    <n v="-718.06252587991798"/>
    <n v="827.14492753623199"/>
    <n v="-827.14492753623199"/>
    <n v="0.68"/>
    <n v="3"/>
    <s v="Optimize"/>
    <s v="Burning Love"/>
    <s v="IGT"/>
    <n v="0"/>
    <n v="-735.23699914748499"/>
    <s v="Medium"/>
  </r>
  <r>
    <d v="2026-01-08T00:00:00"/>
    <x v="4"/>
    <s v="CHG-PT-061"/>
    <x v="7"/>
    <s v="BINGO_STRIP"/>
    <n v="11.6059824625502"/>
    <n v="719.79696139325301"/>
    <n v="-719.79696139325301"/>
    <n v="829.16794543904496"/>
    <n v="-829.16794543904496"/>
    <n v="0.62"/>
    <n v="4"/>
    <s v="Upgrade"/>
    <s v="Rich Little Piggies"/>
    <s v="Aristocrat"/>
    <n v="0"/>
    <n v="-737.26001705029796"/>
    <s v="Medium"/>
  </r>
  <r>
    <d v="2026-01-08T00:00:00"/>
    <x v="4"/>
    <s v="CHG-PT-062"/>
    <x v="7"/>
    <s v="BINGO_STRIP"/>
    <n v="11.6254022652539"/>
    <n v="721.53139690658895"/>
    <n v="-721.53139690658895"/>
    <n v="831.19096334185804"/>
    <n v="-831.19096334185804"/>
    <n v="0.66"/>
    <n v="3"/>
    <s v="Optimize"/>
    <s v="Drop Lock"/>
    <s v="AGS"/>
    <n v="0"/>
    <n v="-739.28303495311104"/>
    <s v="Medium"/>
  </r>
  <r>
    <d v="2026-01-08T00:00:00"/>
    <x v="4"/>
    <s v="CHG-PT-063"/>
    <x v="7"/>
    <s v="BREAK_OPEN"/>
    <n v="11.6448220679576"/>
    <n v="723.265832419925"/>
    <n v="-723.265832419925"/>
    <n v="833.213981244671"/>
    <n v="-833.213981244671"/>
    <n v="0.59"/>
    <n v="4"/>
    <s v="Optimize"/>
    <s v="Bengal Eyes"/>
    <s v="Everi"/>
    <n v="0"/>
    <n v="-20"/>
    <s v="Medium"/>
  </r>
  <r>
    <d v="2026-01-08T00:00:00"/>
    <x v="5"/>
    <s v="GSS-KI-019"/>
    <x v="8"/>
    <s v="KIOSK_SYSTEM"/>
    <n v="11.6642418706613"/>
    <n v="725.00026793326094"/>
    <n v="-725.00026793326094"/>
    <n v="835.23699914748499"/>
    <n v="-835.23699914748499"/>
    <n v="0.53"/>
    <n v="5"/>
    <s v="Replace"/>
    <s v="Red Hot Tamales"/>
    <s v="Konami"/>
    <n v="0"/>
    <n v="-20"/>
    <s v="High"/>
  </r>
  <r>
    <d v="2026-01-08T00:00:00"/>
    <x v="5"/>
    <s v="GSS-KI-020"/>
    <x v="8"/>
    <s v="KIOSK_SYSTEM"/>
    <n v="11.683661673365"/>
    <n v="726.73470344659597"/>
    <n v="-726.73470344659597"/>
    <n v="837.26001705029796"/>
    <n v="-837.26001705029796"/>
    <n v="0.49"/>
    <n v="5"/>
    <s v="Monitor"/>
    <s v="Ultra Hot"/>
    <s v="SG"/>
    <n v="0"/>
    <n v="-20"/>
    <s v="High"/>
  </r>
  <r>
    <d v="2026-01-08T00:00:00"/>
    <x v="5"/>
    <s v="GSS-KI-021"/>
    <x v="8"/>
    <s v="KIOSK_SYSTEM"/>
    <n v="11.7030814760687"/>
    <n v="728.46913895993202"/>
    <n v="-728.46913895993202"/>
    <n v="839.28303495311104"/>
    <n v="-839.28303495311104"/>
    <n v="0.52"/>
    <n v="5"/>
    <s v="Monitor"/>
    <s v="Gold Fish Feeding Time"/>
    <s v="WMS"/>
    <n v="0"/>
    <n v="-20"/>
    <s v="High"/>
  </r>
  <r>
    <d v="2026-01-08T00:00:00"/>
    <x v="0"/>
    <s v="EGM-SL-001"/>
    <x v="0"/>
    <s v="SLOT_PROGRESSIVE"/>
    <n v="11.7225012787724"/>
    <n v="95"/>
    <n v="95"/>
    <n v="120"/>
    <n v="120"/>
    <n v="0.91"/>
    <n v="1"/>
    <s v="Monitor"/>
    <s v="Wheel of Fortune"/>
    <s v="IGT"/>
    <n v="100"/>
    <n v="-20"/>
    <s v="Low"/>
  </r>
  <r>
    <d v="2026-01-08T00:00:00"/>
    <x v="0"/>
    <s v="EGM-SL-002"/>
    <x v="0"/>
    <s v="SLOT_PROGRESSIVE"/>
    <n v="11.7419210814761"/>
    <n v="95"/>
    <n v="95"/>
    <n v="120"/>
    <n v="120"/>
    <n v="0.91"/>
    <n v="1"/>
    <s v="Monitor"/>
    <s v="Cash Eruption"/>
    <s v="IGT"/>
    <n v="100"/>
    <n v="-20"/>
    <s v="Low"/>
  </r>
  <r>
    <d v="2026-01-08T00:00:00"/>
    <x v="0"/>
    <s v="EGM-SL-003"/>
    <x v="0"/>
    <s v="SLOT_PROGRESSIVE"/>
    <n v="11.7613408841798"/>
    <n v="95"/>
    <n v="95"/>
    <n v="120"/>
    <n v="120"/>
    <n v="0.91"/>
    <n v="1"/>
    <s v="Monitor"/>
    <s v="Dancing Drums"/>
    <s v="SG"/>
    <n v="100"/>
    <n v="-20"/>
    <s v="Low"/>
  </r>
  <r>
    <d v="2026-01-08T00:00:00"/>
    <x v="0"/>
    <s v="EGM-SL-004"/>
    <x v="0"/>
    <s v="SLOT_PROGRESSIVE"/>
    <n v="11.7807606868835"/>
    <n v="95"/>
    <n v="95"/>
    <n v="120"/>
    <n v="120"/>
    <n v="0.91"/>
    <n v="1"/>
    <s v="Monitor"/>
    <s v="Coin Combo Mouse"/>
    <s v="AGS"/>
    <n v="100"/>
    <n v="-20"/>
    <s v="Low"/>
  </r>
  <r>
    <d v="2026-01-08T00:00:00"/>
    <x v="0"/>
    <s v="EGM-SL-005"/>
    <x v="0"/>
    <s v="SLOT_PROGRESSIVE"/>
    <n v="11.800180489587101"/>
    <n v="95"/>
    <n v="95"/>
    <n v="120"/>
    <n v="120"/>
    <n v="0.91"/>
    <n v="1"/>
    <s v="Monitor"/>
    <s v="Coin Combo Cow"/>
    <s v="AGS"/>
    <n v="100"/>
    <n v="-20"/>
    <s v="Low"/>
  </r>
  <r>
    <d v="2026-01-08T00:00:00"/>
    <x v="0"/>
    <s v="EGM-SL-006"/>
    <x v="0"/>
    <s v="SLOT_PROGRESSIVE"/>
    <n v="11.819600292290801"/>
    <n v="95"/>
    <n v="95"/>
    <n v="120"/>
    <n v="120"/>
    <n v="0.91"/>
    <n v="1"/>
    <s v="Monitor"/>
    <s v="Ultra Hot"/>
    <s v="IGT"/>
    <n v="100"/>
    <n v="-20"/>
    <s v="Low"/>
  </r>
  <r>
    <d v="2026-01-08T00:00:00"/>
    <x v="0"/>
    <s v="EGM-SL-007"/>
    <x v="0"/>
    <s v="SLOT_PROGRESSIVE"/>
    <n v="11.839020094994501"/>
    <n v="95"/>
    <n v="95"/>
    <n v="120"/>
    <n v="120"/>
    <n v="0.91"/>
    <n v="1"/>
    <s v="Monitor"/>
    <s v="Drop Lock"/>
    <s v="Bally"/>
    <n v="100"/>
    <n v="-35"/>
    <s v="Low"/>
  </r>
  <r>
    <d v="2026-01-08T00:00:00"/>
    <x v="0"/>
    <s v="EGM-SL-008"/>
    <x v="0"/>
    <s v="SLOT_PROGRESSIVE"/>
    <n v="11.858439897698201"/>
    <n v="95"/>
    <n v="95"/>
    <n v="120"/>
    <n v="120"/>
    <n v="0.91"/>
    <n v="1"/>
    <s v="Monitor"/>
    <s v="Hot Hit"/>
    <s v="Bally"/>
    <n v="100"/>
    <n v="-35"/>
    <s v="Low"/>
  </r>
  <r>
    <d v="2026-01-09T00:00:00"/>
    <x v="0"/>
    <s v="EGM-SL-009"/>
    <x v="0"/>
    <s v="SLOT_PROGRESSIVE"/>
    <n v="11.877859700401901"/>
    <n v="95"/>
    <n v="95"/>
    <n v="120"/>
    <n v="120"/>
    <n v="0.91"/>
    <n v="1"/>
    <s v="Monitor"/>
    <s v="Samurai 888"/>
    <s v="Konami"/>
    <n v="100"/>
    <n v="-35"/>
    <s v="Low"/>
  </r>
  <r>
    <d v="2026-01-09T00:00:00"/>
    <x v="0"/>
    <s v="EGM-SL-010"/>
    <x v="0"/>
    <s v="SLOT_PROGRESSIVE"/>
    <n v="11.897279503105599"/>
    <n v="95"/>
    <n v="95"/>
    <n v="120"/>
    <n v="120"/>
    <n v="0.91"/>
    <n v="1"/>
    <s v="Monitor"/>
    <s v="Kraken Unleashed"/>
    <s v="IGT"/>
    <n v="100"/>
    <n v="-35"/>
    <s v="Low"/>
  </r>
  <r>
    <d v="2026-01-09T00:00:00"/>
    <x v="0"/>
    <s v="EGM-SL-011"/>
    <x v="1"/>
    <s v="SLOT_PROGRESSIVE"/>
    <n v="11.916699305809299"/>
    <n v="88"/>
    <n v="88"/>
    <n v="110"/>
    <n v="110"/>
    <n v="0.85"/>
    <n v="2"/>
    <s v="Monitor"/>
    <s v="Huff N More Puff"/>
    <s v="Aristocrat"/>
    <n v="100"/>
    <n v="-35"/>
    <s v="Low"/>
  </r>
  <r>
    <d v="2026-01-09T00:00:00"/>
    <x v="0"/>
    <s v="EGM-SL-012"/>
    <x v="1"/>
    <s v="SLOT_PROGRESSIVE"/>
    <n v="11.936119108512999"/>
    <n v="88"/>
    <n v="88"/>
    <n v="110"/>
    <n v="110"/>
    <n v="0.85"/>
    <n v="2"/>
    <s v="Monitor"/>
    <s v="Dancing Drums Explosion"/>
    <s v="SG"/>
    <n v="100"/>
    <n v="-35"/>
    <s v="Low"/>
  </r>
  <r>
    <d v="2026-01-09T00:00:00"/>
    <x v="0"/>
    <s v="EGM-SL-013"/>
    <x v="1"/>
    <s v="SLOT_PROGRESSIVE"/>
    <n v="11.955538911216699"/>
    <n v="88"/>
    <n v="88"/>
    <n v="110"/>
    <n v="110"/>
    <n v="0.85"/>
    <n v="2"/>
    <s v="Monitor"/>
    <s v="Egyptian Link"/>
    <s v="Aristocrat"/>
    <n v="100"/>
    <n v="-35"/>
    <s v="Low"/>
  </r>
  <r>
    <d v="2026-01-09T00:00:00"/>
    <x v="0"/>
    <s v="EGM-SL-014"/>
    <x v="1"/>
    <s v="SLOT_PROGRESSIVE"/>
    <n v="11.974958713920399"/>
    <n v="88"/>
    <n v="88"/>
    <n v="110"/>
    <n v="110"/>
    <n v="0.85"/>
    <n v="2"/>
    <s v="Monitor"/>
    <s v="Pirate Link"/>
    <s v="Aristocrat"/>
    <n v="100"/>
    <n v="-35"/>
    <s v="Low"/>
  </r>
  <r>
    <d v="2026-01-09T00:00:00"/>
    <x v="0"/>
    <s v="EGM-SL-015"/>
    <x v="1"/>
    <s v="SLOT_PROGRESSIVE"/>
    <n v="11.994378516624"/>
    <n v="88"/>
    <n v="88"/>
    <n v="110"/>
    <n v="110"/>
    <n v="0.85"/>
    <n v="2"/>
    <s v="Monitor"/>
    <s v="Mystery of the Lamp"/>
    <s v="Aristocrat"/>
    <n v="100"/>
    <n v="-35"/>
    <s v="Low"/>
  </r>
  <r>
    <d v="2026-01-09T00:00:00"/>
    <x v="0"/>
    <s v="EGM-SL-016"/>
    <x v="1"/>
    <s v="SLOT_PROGRESSIVE"/>
    <n v="12.0137983193277"/>
    <n v="88"/>
    <n v="88"/>
    <n v="110"/>
    <n v="110"/>
    <n v="0.85"/>
    <n v="2"/>
    <s v="Monitor"/>
    <s v="Prosperity Link"/>
    <s v="Aristocrat"/>
    <n v="100"/>
    <n v="-35"/>
    <s v="Low"/>
  </r>
  <r>
    <d v="2026-01-09T00:00:00"/>
    <x v="0"/>
    <s v="EGM-SL-017"/>
    <x v="1"/>
    <s v="SLOT_PROGRESSIVE"/>
    <n v="12.0332181220314"/>
    <n v="88"/>
    <n v="88"/>
    <n v="110"/>
    <n v="110"/>
    <n v="0.85"/>
    <n v="2"/>
    <s v="Monitor"/>
    <s v="King/Queen of Olympus"/>
    <s v="IGT"/>
    <n v="100"/>
    <n v="-35"/>
    <s v="Low"/>
  </r>
  <r>
    <d v="2026-01-09T00:00:00"/>
    <x v="0"/>
    <s v="EGM-SL-018"/>
    <x v="1"/>
    <s v="SLOT_PROGRESSIVE"/>
    <n v="12.0526379247351"/>
    <n v="88"/>
    <n v="88"/>
    <n v="110"/>
    <n v="110"/>
    <n v="0.85"/>
    <n v="2"/>
    <s v="Monitor"/>
    <s v="Gold Fish Feeding Time"/>
    <s v="Bally"/>
    <n v="100"/>
    <n v="-20"/>
    <s v="Low"/>
  </r>
  <r>
    <d v="2026-01-09T00:00:00"/>
    <x v="0"/>
    <s v="EGM-SL-019"/>
    <x v="1"/>
    <s v="SLOT_PROGRESSIVE"/>
    <n v="12.0720577274388"/>
    <n v="88"/>
    <n v="88"/>
    <n v="110"/>
    <n v="110"/>
    <n v="0.85"/>
    <n v="2"/>
    <s v="Monitor"/>
    <s v="Dancing Drums Golden Drums"/>
    <s v="SG"/>
    <n v="100"/>
    <n v="-20"/>
    <s v="Low"/>
  </r>
  <r>
    <d v="2026-01-09T00:00:00"/>
    <x v="0"/>
    <s v="EGM-SL-020"/>
    <x v="1"/>
    <s v="SLOT_PROGRESSIVE"/>
    <n v="12.0914775301425"/>
    <n v="88"/>
    <n v="88"/>
    <n v="110"/>
    <n v="110"/>
    <n v="0.85"/>
    <n v="2"/>
    <s v="Monitor"/>
    <s v="Island Rising Sunset Shore"/>
    <s v="Aristocrat"/>
    <n v="100"/>
    <n v="-15"/>
    <s v="Low"/>
  </r>
  <r>
    <d v="2026-01-09T00:00:00"/>
    <x v="0"/>
    <s v="EGM-SL-021"/>
    <x v="1"/>
    <s v="SLOT_PROGRESSIVE"/>
    <n v="12.1108973328462"/>
    <n v="88"/>
    <n v="88"/>
    <n v="110"/>
    <n v="110"/>
    <n v="0.85"/>
    <n v="2"/>
    <s v="Monitor"/>
    <s v="Samurai 888 Spin"/>
    <s v="Konami"/>
    <n v="100"/>
    <n v="-15"/>
    <s v="Low"/>
  </r>
  <r>
    <d v="2026-01-09T00:00:00"/>
    <x v="0"/>
    <s v="EGM-SL-022"/>
    <x v="2"/>
    <s v="SLOT_MECHANICAL"/>
    <n v="12.1303171355499"/>
    <n v="65"/>
    <n v="65"/>
    <n v="95"/>
    <n v="95"/>
    <n v="0.72"/>
    <n v="3"/>
    <s v="Optimize"/>
    <s v="Bengal Eyes"/>
    <s v="Unknown"/>
    <n v="75"/>
    <n v="-15"/>
    <s v="Medium"/>
  </r>
  <r>
    <d v="2026-01-09T00:00:00"/>
    <x v="0"/>
    <s v="EGM-SL-023"/>
    <x v="2"/>
    <s v="SLOT_MECHANICAL"/>
    <n v="12.1497369382536"/>
    <n v="65"/>
    <n v="65"/>
    <n v="95"/>
    <n v="95"/>
    <n v="0.72"/>
    <n v="3"/>
    <s v="Optimize"/>
    <s v="Burning Love"/>
    <s v="Unknown"/>
    <n v="75"/>
    <n v="-15"/>
    <s v="Medium"/>
  </r>
  <r>
    <d v="2026-01-09T00:00:00"/>
    <x v="0"/>
    <s v="EGM-SL-024"/>
    <x v="2"/>
    <s v="SLOT_MECHANICAL"/>
    <n v="12.1691567409573"/>
    <n v="62"/>
    <n v="62"/>
    <n v="90"/>
    <n v="90"/>
    <n v="0.68"/>
    <n v="3"/>
    <s v="Rotate"/>
    <s v="Da Vinci Diamonds"/>
    <s v="IGT"/>
    <n v="75"/>
    <n v="-15"/>
    <s v="Medium"/>
  </r>
  <r>
    <d v="2026-01-09T00:00:00"/>
    <x v="0"/>
    <s v="EGM-SL-025"/>
    <x v="2"/>
    <s v="SLOT_MECHANICAL"/>
    <n v="12.188576543660901"/>
    <n v="62"/>
    <n v="62"/>
    <n v="90"/>
    <n v="90"/>
    <n v="0.68"/>
    <n v="3"/>
    <s v="Rotate"/>
    <s v="Double Chili Mania"/>
    <s v="Unknown"/>
    <n v="75"/>
    <n v="-10"/>
    <s v="Medium"/>
  </r>
  <r>
    <d v="2026-01-09T00:00:00"/>
    <x v="0"/>
    <s v="EGM-SL-026"/>
    <x v="2"/>
    <s v="SLOT_MECHANICAL"/>
    <n v="12.207996346364601"/>
    <n v="62"/>
    <n v="62"/>
    <n v="90"/>
    <n v="90"/>
    <n v="0.68"/>
    <n v="3"/>
    <s v="Rotate"/>
    <s v="Dragons vs Pandas"/>
    <s v="Unknown"/>
    <n v="75"/>
    <n v="-10"/>
    <s v="Medium"/>
  </r>
  <r>
    <d v="2026-01-09T00:00:00"/>
    <x v="0"/>
    <s v="EGM-SL-027"/>
    <x v="2"/>
    <s v="SLOT_MECHANICAL"/>
    <n v="12.227416149068301"/>
    <n v="62"/>
    <n v="62"/>
    <n v="90"/>
    <n v="90"/>
    <n v="0.68"/>
    <n v="3"/>
    <s v="Rotate"/>
    <s v="Drop &amp; Lock That's Bananas"/>
    <s v="Bally"/>
    <n v="75"/>
    <n v="-10"/>
    <s v="Medium"/>
  </r>
  <r>
    <d v="2026-01-09T00:00:00"/>
    <x v="0"/>
    <s v="EGM-SL-028"/>
    <x v="2"/>
    <s v="SLOT_MECHANICAL"/>
    <n v="12.246835951772001"/>
    <n v="62"/>
    <n v="62"/>
    <n v="90"/>
    <n v="90"/>
    <n v="0.68"/>
    <n v="3"/>
    <s v="Rotate"/>
    <s v="Dynamite Diamonds"/>
    <s v="Unknown"/>
    <n v="75"/>
    <n v="-10"/>
    <s v="Medium"/>
  </r>
  <r>
    <d v="2026-01-09T00:00:00"/>
    <x v="0"/>
    <s v="EGM-SL-029"/>
    <x v="2"/>
    <s v="SLOT_MECHANICAL"/>
    <n v="12.266255754475701"/>
    <n v="58"/>
    <n v="58"/>
    <n v="85"/>
    <n v="85"/>
    <n v="0.62"/>
    <n v="4"/>
    <s v="Rotate"/>
    <s v="Fiesta Grande"/>
    <s v="Unknown"/>
    <n v="75"/>
    <n v="-5"/>
    <s v="Medium"/>
  </r>
  <r>
    <d v="2026-01-09T00:00:00"/>
    <x v="0"/>
    <s v="EGM-SL-030"/>
    <x v="2"/>
    <s v="SLOT_MECHANICAL"/>
    <n v="12.285675557179401"/>
    <n v="58"/>
    <n v="58"/>
    <n v="85"/>
    <n v="85"/>
    <n v="0.62"/>
    <n v="4"/>
    <s v="Rotate"/>
    <s v="Fortune Charm"/>
    <s v="Unknown"/>
    <n v="75"/>
    <n v="-5"/>
    <s v="Medium"/>
  </r>
  <r>
    <d v="2026-01-09T00:00:00"/>
    <x v="0"/>
    <s v="EGM-SL-031"/>
    <x v="2"/>
    <s v="SLOT_MECHANICAL"/>
    <n v="12.305095359883101"/>
    <n v="58"/>
    <n v="58"/>
    <n v="85"/>
    <n v="85"/>
    <n v="0.62"/>
    <n v="4"/>
    <s v="Rotate"/>
    <s v="Gold Bar 7s"/>
    <s v="IGT"/>
    <n v="75"/>
    <n v="-75"/>
    <s v="Medium"/>
  </r>
  <r>
    <d v="2026-01-09T00:00:00"/>
    <x v="0"/>
    <s v="EGM-SL-032"/>
    <x v="3"/>
    <s v="SLOT_MECHANICAL"/>
    <n v="12.324515162586801"/>
    <n v="58"/>
    <n v="58"/>
    <n v="85"/>
    <n v="85"/>
    <n v="0.62"/>
    <n v="4"/>
    <s v="Rotate"/>
    <s v="Golden Goddess"/>
    <s v="IGT"/>
    <n v="75"/>
    <n v="-70"/>
    <s v="Medium"/>
  </r>
  <r>
    <d v="2026-01-09T00:00:00"/>
    <x v="0"/>
    <s v="EGM-SL-033"/>
    <x v="3"/>
    <s v="SLOT_MECHANICAL"/>
    <n v="12.343934965290501"/>
    <n v="55"/>
    <n v="55"/>
    <n v="80"/>
    <n v="80"/>
    <n v="0.57999999999999996"/>
    <n v="4"/>
    <s v="Upgrade"/>
    <s v="Golden Rooster"/>
    <s v="Unknown"/>
    <n v="75"/>
    <n v="-70"/>
    <s v="Medium"/>
  </r>
  <r>
    <d v="2026-01-09T00:00:00"/>
    <x v="0"/>
    <s v="EGM-SL-034"/>
    <x v="3"/>
    <s v="SLOT_MECHANICAL"/>
    <n v="12.363354767994201"/>
    <n v="55"/>
    <n v="55"/>
    <n v="80"/>
    <n v="80"/>
    <n v="0.57999999999999996"/>
    <n v="4"/>
    <s v="Upgrade"/>
    <s v="Heidi's Bier Haus"/>
    <s v="WMS"/>
    <n v="75"/>
    <n v="-70"/>
    <s v="Medium"/>
  </r>
  <r>
    <d v="2026-01-09T00:00:00"/>
    <x v="0"/>
    <s v="EGM-SL-035"/>
    <x v="3"/>
    <s v="SLOT_MECHANICAL"/>
    <n v="12.3827745706978"/>
    <n v="55"/>
    <n v="55"/>
    <n v="80"/>
    <n v="80"/>
    <n v="0.57999999999999996"/>
    <n v="4"/>
    <s v="Upgrade"/>
    <s v="Hot N Saucy"/>
    <s v="Unknown"/>
    <n v="75"/>
    <n v="-65"/>
    <s v="Medium"/>
  </r>
  <r>
    <d v="2026-01-09T00:00:00"/>
    <x v="0"/>
    <s v="EGM-SL-036"/>
    <x v="3"/>
    <s v="SLOT_MECHANICAL"/>
    <n v="12.4021943734015"/>
    <n v="52"/>
    <n v="52"/>
    <n v="75"/>
    <n v="75"/>
    <n v="0.54"/>
    <n v="5"/>
    <s v="Upgrade"/>
    <s v="Majestic Stallion"/>
    <s v="Unknown"/>
    <n v="75"/>
    <n v="-65"/>
    <s v="High"/>
  </r>
  <r>
    <d v="2026-01-09T00:00:00"/>
    <x v="0"/>
    <s v="EGM-SL-037"/>
    <x v="3"/>
    <s v="SLOT_MECHANICAL"/>
    <n v="12.4216141761052"/>
    <n v="52"/>
    <n v="52"/>
    <n v="75"/>
    <n v="75"/>
    <n v="0.54"/>
    <n v="5"/>
    <s v="Upgrade"/>
    <s v="Mistress of Egypt"/>
    <s v="Unknown"/>
    <n v="75"/>
    <n v="-60"/>
    <s v="High"/>
  </r>
  <r>
    <d v="2026-01-09T00:00:00"/>
    <x v="0"/>
    <s v="EGM-SL-038"/>
    <x v="3"/>
    <s v="SLOT_MECHANICAL"/>
    <n v="12.4410339788089"/>
    <n v="52"/>
    <n v="52"/>
    <n v="75"/>
    <n v="75"/>
    <n v="0.54"/>
    <n v="5"/>
    <s v="Upgrade"/>
    <s v="Pin Ball"/>
    <s v="Unknown"/>
    <n v="75"/>
    <n v="-60"/>
    <s v="High"/>
  </r>
  <r>
    <d v="2026-01-09T00:00:00"/>
    <x v="0"/>
    <s v="EGM-SL-039"/>
    <x v="3"/>
    <s v="SLOT_MECHANICAL"/>
    <n v="12.4604537815126"/>
    <n v="50"/>
    <n v="50"/>
    <n v="70"/>
    <n v="70"/>
    <n v="0.5"/>
    <n v="5"/>
    <s v="Replace"/>
    <s v="Quick Hit Platinum"/>
    <s v="Bally"/>
    <n v="75"/>
    <n v="-60"/>
    <s v="High"/>
  </r>
  <r>
    <d v="2026-01-09T00:00:00"/>
    <x v="0"/>
    <s v="EGM-SL-040"/>
    <x v="3"/>
    <s v="SLOT_MECHANICAL"/>
    <n v="12.4798735842163"/>
    <n v="50"/>
    <n v="50"/>
    <n v="70"/>
    <n v="70"/>
    <n v="0.5"/>
    <n v="5"/>
    <s v="Replace"/>
    <s v="Red Hot Tamales"/>
    <s v="Unknown"/>
    <n v="75"/>
    <n v="-60"/>
    <s v="High"/>
  </r>
  <r>
    <d v="2026-01-09T00:00:00"/>
    <x v="0"/>
    <s v="EGM-SL-041"/>
    <x v="3"/>
    <s v="SLOT_MECHANICAL"/>
    <n v="12.49929338692"/>
    <n v="48"/>
    <n v="48"/>
    <n v="65"/>
    <n v="65"/>
    <n v="0.46"/>
    <n v="5"/>
    <s v="Replace"/>
    <s v="Rich Little Piggies"/>
    <s v="Aristocrat"/>
    <n v="75"/>
    <n v="-45"/>
    <s v="High"/>
  </r>
  <r>
    <d v="2026-01-09T00:00:00"/>
    <x v="0"/>
    <s v="EGM-SL-042"/>
    <x v="3"/>
    <s v="SLOT_MECHANICAL"/>
    <n v="12.5187131896237"/>
    <n v="48"/>
    <n v="48"/>
    <n v="65"/>
    <n v="65"/>
    <n v="0.46"/>
    <n v="5"/>
    <s v="Replace"/>
    <s v="Siberian Storm"/>
    <s v="IGT"/>
    <n v="75"/>
    <n v="25"/>
    <s v="High"/>
  </r>
  <r>
    <d v="2026-01-09T00:00:00"/>
    <x v="0"/>
    <s v="EGM-SL-043"/>
    <x v="3"/>
    <s v="SLOT_MECHANICAL"/>
    <n v="12.5381329923274"/>
    <n v="48"/>
    <n v="48"/>
    <n v="65"/>
    <n v="65"/>
    <n v="0.46"/>
    <n v="5"/>
    <s v="Replace"/>
    <s v="Solar Disc"/>
    <s v="Unknown"/>
    <n v="75"/>
    <n v="5"/>
    <s v="High"/>
  </r>
  <r>
    <d v="2026-01-09T00:00:00"/>
    <x v="0"/>
    <s v="EGM-SL-044"/>
    <x v="3"/>
    <s v="SLOT_MECHANICAL"/>
    <n v="12.5575527950311"/>
    <n v="48"/>
    <n v="48"/>
    <n v="65"/>
    <n v="65"/>
    <n v="0.46"/>
    <n v="5"/>
    <s v="Replace"/>
    <s v="Stinkin Rich"/>
    <s v="IGT"/>
    <n v="75"/>
    <n v="5"/>
    <s v="High"/>
  </r>
  <r>
    <d v="2026-01-09T00:00:00"/>
    <x v="0"/>
    <s v="EGM-SL-045"/>
    <x v="3"/>
    <s v="SLOT_MECHANICAL"/>
    <n v="12.5769725977347"/>
    <n v="48"/>
    <n v="48"/>
    <n v="65"/>
    <n v="65"/>
    <n v="0.46"/>
    <n v="5"/>
    <s v="Replace"/>
    <s v="Twin Strike"/>
    <s v="Unknown"/>
    <n v="75"/>
    <n v="2"/>
    <s v="High"/>
  </r>
  <r>
    <d v="2026-01-09T00:00:00"/>
    <x v="1"/>
    <s v="BGO-GK-001"/>
    <x v="4"/>
    <s v="BINGO_SESSION"/>
    <n v="12.5963924004384"/>
    <n v="25"/>
    <n v="25"/>
    <n v="15"/>
    <n v="15"/>
    <n v="0.78"/>
    <n v="2"/>
    <s v="Monitor"/>
    <s v="Wolf Run Gold"/>
    <s v="IGT"/>
    <n v="5"/>
    <n v="5"/>
    <s v="Low"/>
  </r>
  <r>
    <d v="2026-01-09T00:00:00"/>
    <x v="1"/>
    <s v="BGO-RC-001"/>
    <x v="4"/>
    <s v="BINGO_STRIP"/>
    <n v="12.615812203142101"/>
    <n v="2"/>
    <n v="2"/>
    <n v="5"/>
    <n v="5"/>
    <n v="0.45"/>
    <n v="6"/>
    <s v="Monitor"/>
    <s v="Gecko Package"/>
    <s v="IGT"/>
    <n v="5"/>
    <n v="5"/>
    <s v="High"/>
  </r>
  <r>
    <d v="2026-01-09T00:00:00"/>
    <x v="1"/>
    <s v="BGO-HJ-001"/>
    <x v="4"/>
    <s v="BINGO_STRIP"/>
    <n v="12.635232005845801"/>
    <n v="2"/>
    <n v="2"/>
    <n v="5"/>
    <n v="5"/>
    <n v="0.45"/>
    <n v="6"/>
    <s v="Monitor"/>
    <s v="Rama Champagne"/>
    <s v="IGT"/>
    <n v="5"/>
    <n v="2"/>
    <s v="High"/>
  </r>
  <r>
    <d v="2026-01-09T00:00:00"/>
    <x v="1"/>
    <s v="BGO-DA-001"/>
    <x v="4"/>
    <s v="BINGO_BOOK"/>
    <n v="12.654651808549501"/>
    <n v="5"/>
    <n v="5"/>
    <n v="8"/>
    <n v="8"/>
    <n v="0.55000000000000004"/>
    <n v="5"/>
    <s v="Monitor"/>
    <s v="Heart Jackpot"/>
    <s v="IGT"/>
    <n v="5"/>
    <n v="7"/>
    <s v="High"/>
  </r>
  <r>
    <d v="2026-01-09T00:00:00"/>
    <x v="1"/>
    <s v="BGO-TP-001"/>
    <x v="4"/>
    <s v="BINGO_COIN"/>
    <n v="12.674071611253201"/>
    <n v="2"/>
    <n v="2"/>
    <n v="5"/>
    <n v="5"/>
    <n v="0.45"/>
    <n v="6"/>
    <s v="Monitor"/>
    <s v="Double Action"/>
    <s v="IGT"/>
    <n v="5"/>
    <n v="5"/>
    <s v="High"/>
  </r>
  <r>
    <d v="2026-01-09T00:00:00"/>
    <x v="1"/>
    <s v="BGO-GB-001"/>
    <x v="4"/>
    <s v="BINGO_STRIP"/>
    <n v="12.693491413956901"/>
    <n v="3"/>
    <n v="3"/>
    <n v="5"/>
    <n v="5"/>
    <n v="0.48"/>
    <n v="5"/>
    <s v="Monitor"/>
    <s v="Toonie Pot"/>
    <s v="IGT"/>
    <n v="5"/>
    <n v="2"/>
    <s v="High"/>
  </r>
  <r>
    <d v="2026-01-09T00:00:00"/>
    <x v="1"/>
    <s v="BGO-BB-001"/>
    <x v="4"/>
    <s v="BINGO_STRIP"/>
    <n v="12.712911216660601"/>
    <n v="5"/>
    <n v="5"/>
    <n v="8"/>
    <n v="8"/>
    <n v="0.55000000000000004"/>
    <n v="5"/>
    <s v="Monitor"/>
    <s v="Gumball"/>
    <s v="IGT"/>
    <n v="5"/>
    <n v="0"/>
    <s v="High"/>
  </r>
  <r>
    <d v="2026-01-09T00:00:00"/>
    <x v="1"/>
    <s v="BGO-AG-001"/>
    <x v="4"/>
    <s v="BINGO_CARD"/>
    <n v="12.732331019364301"/>
    <n v="1"/>
    <n v="1"/>
    <n v="3"/>
    <n v="3"/>
    <n v="0.4"/>
    <n v="6"/>
    <s v="Monitor"/>
    <s v="Betty Biker"/>
    <s v="IGT"/>
    <n v="5"/>
    <n v="-20"/>
    <s v="High"/>
  </r>
  <r>
    <d v="2026-01-09T00:00:00"/>
    <x v="1"/>
    <s v="BGO-RG-001"/>
    <x v="4"/>
    <s v="BINGO_STRIP"/>
    <n v="12.751750822068001"/>
    <n v="3"/>
    <n v="3"/>
    <n v="5"/>
    <n v="5"/>
    <n v="0.48"/>
    <n v="5"/>
    <s v="Monitor"/>
    <s v="Angel 8"/>
    <s v="IGT"/>
    <n v="5"/>
    <n v="15"/>
    <s v="High"/>
  </r>
  <r>
    <d v="2026-01-09T00:00:00"/>
    <x v="1"/>
    <s v="BGO-RG-002"/>
    <x v="4"/>
    <s v="BINGO_STRIP"/>
    <n v="12.771170624771701"/>
    <n v="5"/>
    <n v="5"/>
    <n v="8"/>
    <n v="8"/>
    <n v="0.55000000000000004"/>
    <n v="5"/>
    <s v="Monitor"/>
    <s v="Regular Games 2-Strip"/>
    <s v="IGT"/>
    <n v="5"/>
    <n v="90"/>
    <s v="High"/>
  </r>
  <r>
    <d v="2026-01-09T00:00:00"/>
    <x v="2"/>
    <s v="FBK-PS-001"/>
    <x v="5"/>
    <s v="QUICK_SERVICE"/>
    <n v="12.7905904274753"/>
    <n v="18.5"/>
    <n v="18.5"/>
    <n v="25"/>
    <n v="25"/>
    <n v="0.65"/>
    <n v="4"/>
    <s v="Monitor"/>
    <s v="Regular Games 3-Strip"/>
    <s v="Toast"/>
    <n v="20"/>
    <n v="88"/>
    <s v="Medium"/>
  </r>
  <r>
    <d v="2026-01-09T00:00:00"/>
    <x v="3"/>
    <s v="ENT-1001"/>
    <x v="6"/>
    <s v="AUDIO_VISUAL"/>
    <n v="12.810010230179"/>
    <n v="0"/>
    <n v="0"/>
    <n v="45"/>
    <n v="45"/>
    <n v="0.7"/>
    <n v="3"/>
    <s v="Monitor"/>
    <s v="Toast POS"/>
    <s v="In-House"/>
    <n v="40"/>
    <n v="90"/>
    <s v="Medium"/>
  </r>
  <r>
    <d v="2026-01-09T00:00:00"/>
    <x v="4"/>
    <s v="CHG-PT-001"/>
    <x v="7"/>
    <s v="BREAK_OPEN"/>
    <n v="12.8294300328827"/>
    <n v="2"/>
    <n v="2"/>
    <n v="10"/>
    <n v="10"/>
    <n v="0.35"/>
    <n v="7"/>
    <s v="Rotate"/>
    <s v="Stage Audio Visual"/>
    <s v="OLG"/>
    <n v="10"/>
    <n v="92"/>
    <s v="High"/>
  </r>
  <r>
    <d v="2026-01-09T00:00:00"/>
    <x v="4"/>
    <s v="CHG-PT-002"/>
    <x v="7"/>
    <s v="BINGO_STRIP"/>
    <n v="12.8488498355864"/>
    <n v="2"/>
    <n v="2"/>
    <n v="10"/>
    <n v="10"/>
    <n v="0.35"/>
    <n v="7"/>
    <s v="Rotate"/>
    <s v="Pull-Tab Machine"/>
    <s v="OLG"/>
    <n v="10"/>
    <n v="88"/>
    <s v="High"/>
  </r>
  <r>
    <d v="2026-01-09T00:00:00"/>
    <x v="4"/>
    <s v="CHG-PT-003"/>
    <x v="7"/>
    <s v="BINGO_STRIP"/>
    <n v="12.8682696382901"/>
    <n v="5"/>
    <n v="5"/>
    <n v="12"/>
    <n v="12"/>
    <n v="0.4"/>
    <n v="6"/>
    <s v="Optimize"/>
    <s v="Rama Champagne Strip"/>
    <s v="OLG"/>
    <n v="10"/>
    <n v="94"/>
    <s v="High"/>
  </r>
  <r>
    <d v="2026-01-09T00:00:00"/>
    <x v="4"/>
    <s v="CHG-PT-004"/>
    <x v="7"/>
    <s v="BINGO_BOOK"/>
    <n v="12.8876894409938"/>
    <n v="2"/>
    <n v="2"/>
    <n v="10"/>
    <n v="10"/>
    <n v="0.35"/>
    <n v="7"/>
    <s v="Rotate"/>
    <s v="Heart Jackpot Strip"/>
    <s v="OLG"/>
    <n v="10"/>
    <n v="92"/>
    <s v="High"/>
  </r>
  <r>
    <d v="2026-01-09T00:00:00"/>
    <x v="4"/>
    <s v="CHG-PT-005"/>
    <x v="7"/>
    <s v="BINGO_COIN"/>
    <n v="12.9071092436975"/>
    <n v="3"/>
    <n v="3"/>
    <n v="8"/>
    <n v="8"/>
    <n v="0.38"/>
    <n v="6"/>
    <s v="Optimize"/>
    <s v="Double Action Book"/>
    <s v="OLG"/>
    <n v="10"/>
    <n v="88"/>
    <s v="High"/>
  </r>
  <r>
    <d v="2026-01-09T00:00:00"/>
    <x v="4"/>
    <s v="CHG-PT-006"/>
    <x v="7"/>
    <s v="BINGO_CARD"/>
    <n v="12.9265290464012"/>
    <n v="5"/>
    <n v="5"/>
    <n v="12"/>
    <n v="12"/>
    <n v="0.4"/>
    <n v="6"/>
    <s v="Optimize"/>
    <s v="Toonie Pot Card"/>
    <s v="OLG"/>
    <n v="10"/>
    <n v="80"/>
    <s v="High"/>
  </r>
  <r>
    <d v="2026-01-09T00:00:00"/>
    <x v="4"/>
    <s v="CHG-PT-007"/>
    <x v="7"/>
    <s v="BINGO_STRIP"/>
    <n v="12.9459488491049"/>
    <n v="1"/>
    <n v="1"/>
    <n v="6"/>
    <n v="6"/>
    <n v="0.3"/>
    <n v="7"/>
    <s v="Upgrade"/>
    <s v="Angel 8 Card"/>
    <s v="OLG"/>
    <n v="10"/>
    <n v="70"/>
    <s v="High"/>
  </r>
  <r>
    <d v="2026-01-09T00:00:00"/>
    <x v="4"/>
    <s v="CHG-PT-008"/>
    <x v="7"/>
    <s v="BINGO_STRIP"/>
    <n v="12.9653686518086"/>
    <n v="3"/>
    <n v="3"/>
    <n v="8"/>
    <n v="8"/>
    <n v="0.38"/>
    <n v="6"/>
    <s v="Optimize"/>
    <s v="Gumball Strip"/>
    <s v="OLG"/>
    <n v="10"/>
    <n v="70"/>
    <s v="High"/>
  </r>
  <r>
    <d v="2026-01-09T00:00:00"/>
    <x v="4"/>
    <s v="CHG-PT-009"/>
    <x v="7"/>
    <s v="BREAK_OPEN"/>
    <n v="12.9847884545122"/>
    <n v="5"/>
    <n v="5"/>
    <n v="12"/>
    <n v="12"/>
    <n v="0.4"/>
    <n v="6"/>
    <s v="Optimize"/>
    <s v="Betty Biker Strip"/>
    <s v="OLG"/>
    <n v="10"/>
    <n v="-20"/>
    <s v="High"/>
  </r>
  <r>
    <d v="2026-01-09T00:00:00"/>
    <x v="5"/>
    <s v="GSS-KI-001"/>
    <x v="8"/>
    <s v="KIOSK_SYSTEM"/>
    <n v="13.0042082572159"/>
    <n v="0"/>
    <n v="0"/>
    <n v="20"/>
    <n v="20"/>
    <n v="0.25"/>
    <n v="8"/>
    <s v="Replace"/>
    <s v="Wild Ball Monday"/>
    <s v="Everi"/>
    <n v="25"/>
    <n v="-20"/>
    <s v="Critical"/>
  </r>
  <r>
    <d v="2026-01-09T00:00:00"/>
    <x v="5"/>
    <s v="GSS-KI-002"/>
    <x v="8"/>
    <s v="KIOSK_SYSTEM"/>
    <n v="13.0236280599196"/>
    <n v="0"/>
    <n v="0"/>
    <n v="30"/>
    <n v="30"/>
    <n v="0.5"/>
    <n v="5"/>
    <s v="Monitor"/>
    <s v="Loyalty Kiosk"/>
    <s v="In-House"/>
    <n v="25"/>
    <n v="-20"/>
    <s v="High"/>
  </r>
  <r>
    <d v="2026-01-09T00:00:00"/>
    <x v="5"/>
    <s v="GSS-KI-003"/>
    <x v="8"/>
    <s v="KIOSK_SYSTEM"/>
    <n v="13.0430478626233"/>
    <n v="0"/>
    <n v="0"/>
    <n v="30"/>
    <n v="30"/>
    <n v="0.5"/>
    <n v="5"/>
    <s v="Monitor"/>
    <s v="Security System"/>
    <s v="In-House"/>
    <n v="25"/>
    <n v="-20"/>
    <s v="High"/>
  </r>
  <r>
    <d v="2026-01-09T00:00:00"/>
    <x v="0"/>
    <s v="EGM-SL-001"/>
    <x v="0"/>
    <s v="SLOT_PROGRESSIVE"/>
    <n v="13.062467665327"/>
    <n v="95"/>
    <n v="95"/>
    <n v="120"/>
    <n v="120"/>
    <n v="0.91"/>
    <n v="1"/>
    <s v="Monitor"/>
    <s v="Wheel of Fortune"/>
    <s v="IGT"/>
    <n v="100"/>
    <n v="-20"/>
    <s v="Low"/>
  </r>
  <r>
    <d v="2026-01-09T00:00:00"/>
    <x v="0"/>
    <s v="EGM-SL-002"/>
    <x v="0"/>
    <s v="SLOT_PROGRESSIVE"/>
    <n v="13.0818874680307"/>
    <n v="95"/>
    <n v="95"/>
    <n v="120"/>
    <n v="120"/>
    <n v="0.91"/>
    <n v="1"/>
    <s v="Monitor"/>
    <s v="Cash Eruption"/>
    <s v="IGT"/>
    <n v="100"/>
    <n v="-20"/>
    <s v="Low"/>
  </r>
  <r>
    <d v="2026-01-09T00:00:00"/>
    <x v="0"/>
    <s v="EGM-SL-003"/>
    <x v="0"/>
    <s v="SLOT_PROGRESSIVE"/>
    <n v="13.1013072707344"/>
    <n v="95"/>
    <n v="95"/>
    <n v="120"/>
    <n v="120"/>
    <n v="0.91"/>
    <n v="1"/>
    <s v="Monitor"/>
    <s v="Dancing Drums"/>
    <s v="SG"/>
    <n v="100"/>
    <n v="-20"/>
    <s v="Low"/>
  </r>
  <r>
    <d v="2026-01-09T00:00:00"/>
    <x v="0"/>
    <s v="EGM-SL-004"/>
    <x v="0"/>
    <s v="SLOT_PROGRESSIVE"/>
    <n v="13.120727073438101"/>
    <n v="95"/>
    <n v="95"/>
    <n v="120"/>
    <n v="120"/>
    <n v="0.91"/>
    <n v="1"/>
    <s v="Monitor"/>
    <s v="Coin Combo Mouse"/>
    <s v="AGS"/>
    <n v="100"/>
    <n v="-20"/>
    <s v="Low"/>
  </r>
  <r>
    <d v="2026-01-09T00:00:00"/>
    <x v="0"/>
    <s v="EGM-SL-005"/>
    <x v="0"/>
    <s v="SLOT_PROGRESSIVE"/>
    <n v="13.140146876141801"/>
    <n v="95"/>
    <n v="95"/>
    <n v="120"/>
    <n v="120"/>
    <n v="0.91"/>
    <n v="1"/>
    <s v="Monitor"/>
    <s v="Coin Combo Cow"/>
    <s v="AGS"/>
    <n v="100"/>
    <n v="-20"/>
    <s v="Low"/>
  </r>
  <r>
    <d v="2026-01-09T00:00:00"/>
    <x v="0"/>
    <s v="EGM-SL-006"/>
    <x v="0"/>
    <s v="SLOT_PROGRESSIVE"/>
    <n v="13.159566678845501"/>
    <n v="95"/>
    <n v="95"/>
    <n v="120"/>
    <n v="120"/>
    <n v="0.91"/>
    <n v="1"/>
    <s v="Monitor"/>
    <s v="Ultra Hot"/>
    <s v="IGT"/>
    <n v="100"/>
    <n v="-20"/>
    <s v="Low"/>
  </r>
  <r>
    <d v="2026-01-09T00:00:00"/>
    <x v="0"/>
    <s v="EGM-SL-007"/>
    <x v="0"/>
    <s v="SLOT_PROGRESSIVE"/>
    <n v="13.178986481549099"/>
    <n v="95"/>
    <n v="95"/>
    <n v="120"/>
    <n v="120"/>
    <n v="0.91"/>
    <n v="1"/>
    <s v="Monitor"/>
    <s v="Drop Lock"/>
    <s v="Bally"/>
    <n v="100"/>
    <n v="-35"/>
    <s v="Low"/>
  </r>
  <r>
    <d v="2026-01-09T00:00:00"/>
    <x v="0"/>
    <s v="EGM-SL-008"/>
    <x v="0"/>
    <s v="SLOT_PROGRESSIVE"/>
    <n v="13.198406284252799"/>
    <n v="95"/>
    <n v="95"/>
    <n v="120"/>
    <n v="120"/>
    <n v="0.91"/>
    <n v="1"/>
    <s v="Monitor"/>
    <s v="Hot Hit"/>
    <s v="Bally"/>
    <n v="100"/>
    <n v="-35"/>
    <s v="Low"/>
  </r>
  <r>
    <d v="2026-01-09T00:00:00"/>
    <x v="0"/>
    <s v="EGM-SL-009"/>
    <x v="0"/>
    <s v="SLOT_PROGRESSIVE"/>
    <n v="13.217826086956499"/>
    <n v="95"/>
    <n v="95"/>
    <n v="120"/>
    <n v="120"/>
    <n v="0.91"/>
    <n v="1"/>
    <s v="Monitor"/>
    <s v="Samurai 888"/>
    <s v="Konami"/>
    <n v="100"/>
    <n v="-35"/>
    <s v="Low"/>
  </r>
  <r>
    <d v="2026-01-10T00:00:00"/>
    <x v="0"/>
    <s v="EGM-SL-010"/>
    <x v="0"/>
    <s v="SLOT_PROGRESSIVE"/>
    <n v="13.237245889660199"/>
    <n v="95"/>
    <n v="95"/>
    <n v="120"/>
    <n v="120"/>
    <n v="0.91"/>
    <n v="1"/>
    <s v="Monitor"/>
    <s v="Kraken Unleashed"/>
    <s v="IGT"/>
    <n v="100"/>
    <n v="-35"/>
    <s v="Low"/>
  </r>
  <r>
    <d v="2026-01-10T00:00:00"/>
    <x v="0"/>
    <s v="EGM-SL-011"/>
    <x v="1"/>
    <s v="SLOT_PROGRESSIVE"/>
    <n v="13.256665692363899"/>
    <n v="88"/>
    <n v="88"/>
    <n v="110"/>
    <n v="110"/>
    <n v="0.85"/>
    <n v="2"/>
    <s v="Monitor"/>
    <s v="Huff N More Puff"/>
    <s v="Aristocrat"/>
    <n v="100"/>
    <n v="-35"/>
    <s v="Low"/>
  </r>
  <r>
    <d v="2026-01-10T00:00:00"/>
    <x v="0"/>
    <s v="EGM-SL-012"/>
    <x v="1"/>
    <s v="SLOT_PROGRESSIVE"/>
    <n v="13.276085495067599"/>
    <n v="88"/>
    <n v="88"/>
    <n v="110"/>
    <n v="110"/>
    <n v="0.85"/>
    <n v="2"/>
    <s v="Monitor"/>
    <s v="Dancing Drums Explosion"/>
    <s v="SG"/>
    <n v="100"/>
    <n v="-35"/>
    <s v="Low"/>
  </r>
  <r>
    <d v="2026-01-10T00:00:00"/>
    <x v="0"/>
    <s v="EGM-SL-013"/>
    <x v="1"/>
    <s v="SLOT_PROGRESSIVE"/>
    <n v="13.2955052977713"/>
    <n v="88"/>
    <n v="88"/>
    <n v="110"/>
    <n v="110"/>
    <n v="0.85"/>
    <n v="2"/>
    <s v="Monitor"/>
    <s v="Egyptian Link"/>
    <s v="Aristocrat"/>
    <n v="100"/>
    <n v="-35"/>
    <s v="Low"/>
  </r>
  <r>
    <d v="2026-01-10T00:00:00"/>
    <x v="0"/>
    <s v="EGM-SL-014"/>
    <x v="1"/>
    <s v="SLOT_PROGRESSIVE"/>
    <n v="13.314925100475"/>
    <n v="88"/>
    <n v="88"/>
    <n v="110"/>
    <n v="110"/>
    <n v="0.85"/>
    <n v="2"/>
    <s v="Monitor"/>
    <s v="Pirate Link"/>
    <s v="Aristocrat"/>
    <n v="100"/>
    <n v="-35"/>
    <s v="Low"/>
  </r>
  <r>
    <d v="2026-01-10T00:00:00"/>
    <x v="0"/>
    <s v="EGM-SL-015"/>
    <x v="1"/>
    <s v="SLOT_PROGRESSIVE"/>
    <n v="13.3343449031787"/>
    <n v="88"/>
    <n v="88"/>
    <n v="110"/>
    <n v="110"/>
    <n v="0.85"/>
    <n v="2"/>
    <s v="Monitor"/>
    <s v="Mystery of the Lamp"/>
    <s v="Aristocrat"/>
    <n v="100"/>
    <n v="-35"/>
    <s v="Low"/>
  </r>
  <r>
    <d v="2026-01-10T00:00:00"/>
    <x v="0"/>
    <s v="EGM-SL-016"/>
    <x v="1"/>
    <s v="SLOT_PROGRESSIVE"/>
    <n v="13.3537647058824"/>
    <n v="88"/>
    <n v="88"/>
    <n v="110"/>
    <n v="110"/>
    <n v="0.85"/>
    <n v="2"/>
    <s v="Monitor"/>
    <s v="Prosperity Link"/>
    <s v="Aristocrat"/>
    <n v="100"/>
    <n v="-35"/>
    <s v="Low"/>
  </r>
  <r>
    <d v="2026-01-10T00:00:00"/>
    <x v="0"/>
    <s v="EGM-SL-017"/>
    <x v="1"/>
    <s v="SLOT_PROGRESSIVE"/>
    <n v="13.373184508586"/>
    <n v="88"/>
    <n v="88"/>
    <n v="110"/>
    <n v="110"/>
    <n v="0.85"/>
    <n v="2"/>
    <s v="Monitor"/>
    <s v="King/Queen of Olympus"/>
    <s v="IGT"/>
    <n v="100"/>
    <n v="-35"/>
    <s v="Low"/>
  </r>
  <r>
    <d v="2026-01-10T00:00:00"/>
    <x v="0"/>
    <s v="EGM-SL-018"/>
    <x v="1"/>
    <s v="SLOT_PROGRESSIVE"/>
    <n v="13.3926043112897"/>
    <n v="88"/>
    <n v="88"/>
    <n v="110"/>
    <n v="110"/>
    <n v="0.85"/>
    <n v="2"/>
    <s v="Monitor"/>
    <s v="Gold Fish Feeding Time"/>
    <s v="Bally"/>
    <n v="100"/>
    <n v="-20"/>
    <s v="Low"/>
  </r>
  <r>
    <d v="2026-01-10T00:00:00"/>
    <x v="0"/>
    <s v="EGM-SL-019"/>
    <x v="1"/>
    <s v="SLOT_PROGRESSIVE"/>
    <n v="13.4120241139934"/>
    <n v="88"/>
    <n v="88"/>
    <n v="110"/>
    <n v="110"/>
    <n v="0.85"/>
    <n v="2"/>
    <s v="Monitor"/>
    <s v="Dancing Drums Golden Drums"/>
    <s v="SG"/>
    <n v="100"/>
    <n v="-20"/>
    <s v="Low"/>
  </r>
  <r>
    <d v="2026-01-10T00:00:00"/>
    <x v="0"/>
    <s v="EGM-SL-020"/>
    <x v="1"/>
    <s v="SLOT_PROGRESSIVE"/>
    <n v="13.4314439166971"/>
    <n v="88"/>
    <n v="88"/>
    <n v="110"/>
    <n v="110"/>
    <n v="0.85"/>
    <n v="2"/>
    <s v="Monitor"/>
    <s v="Island Rising Sunset Shore"/>
    <s v="Aristocrat"/>
    <n v="100"/>
    <n v="-15"/>
    <s v="Low"/>
  </r>
  <r>
    <d v="2026-01-10T00:00:00"/>
    <x v="0"/>
    <s v="EGM-SL-021"/>
    <x v="1"/>
    <s v="SLOT_PROGRESSIVE"/>
    <n v="13.4508637194008"/>
    <n v="88"/>
    <n v="88"/>
    <n v="110"/>
    <n v="110"/>
    <n v="0.85"/>
    <n v="2"/>
    <s v="Monitor"/>
    <s v="Samurai 888 Spin"/>
    <s v="Konami"/>
    <n v="100"/>
    <n v="-15"/>
    <s v="Low"/>
  </r>
  <r>
    <d v="2026-01-10T00:00:00"/>
    <x v="0"/>
    <s v="EGM-SL-022"/>
    <x v="2"/>
    <s v="SLOT_MECHANICAL"/>
    <n v="13.4702835221045"/>
    <n v="65"/>
    <n v="65"/>
    <n v="95"/>
    <n v="95"/>
    <n v="0.72"/>
    <n v="3"/>
    <s v="Optimize"/>
    <s v="Bengal Eyes"/>
    <s v="Unknown"/>
    <n v="75"/>
    <n v="-15"/>
    <s v="Medium"/>
  </r>
  <r>
    <d v="2026-01-10T00:00:00"/>
    <x v="0"/>
    <s v="EGM-SL-023"/>
    <x v="2"/>
    <s v="SLOT_MECHANICAL"/>
    <n v="13.4897033248082"/>
    <n v="65"/>
    <n v="65"/>
    <n v="95"/>
    <n v="95"/>
    <n v="0.72"/>
    <n v="3"/>
    <s v="Optimize"/>
    <s v="Burning Love"/>
    <s v="Unknown"/>
    <n v="75"/>
    <n v="-15"/>
    <s v="Medium"/>
  </r>
  <r>
    <d v="2026-01-10T00:00:00"/>
    <x v="0"/>
    <s v="EGM-SL-024"/>
    <x v="2"/>
    <s v="SLOT_MECHANICAL"/>
    <n v="13.5091231275119"/>
    <n v="62"/>
    <n v="62"/>
    <n v="90"/>
    <n v="90"/>
    <n v="0.68"/>
    <n v="3"/>
    <s v="Rotate"/>
    <s v="Da Vinci Diamonds"/>
    <s v="IGT"/>
    <n v="75"/>
    <n v="-15"/>
    <s v="Medium"/>
  </r>
  <r>
    <d v="2026-01-10T00:00:00"/>
    <x v="0"/>
    <s v="EGM-SL-025"/>
    <x v="2"/>
    <s v="SLOT_MECHANICAL"/>
    <n v="13.5285429302156"/>
    <n v="62"/>
    <n v="62"/>
    <n v="90"/>
    <n v="90"/>
    <n v="0.68"/>
    <n v="3"/>
    <s v="Rotate"/>
    <s v="Double Chili Mania"/>
    <s v="Unknown"/>
    <n v="75"/>
    <n v="-10"/>
    <s v="Medium"/>
  </r>
  <r>
    <d v="2026-01-10T00:00:00"/>
    <x v="0"/>
    <s v="EGM-SL-026"/>
    <x v="2"/>
    <s v="SLOT_MECHANICAL"/>
    <n v="13.5479627329193"/>
    <n v="62"/>
    <n v="62"/>
    <n v="90"/>
    <n v="90"/>
    <n v="0.68"/>
    <n v="3"/>
    <s v="Rotate"/>
    <s v="Dragons vs Pandas"/>
    <s v="Unknown"/>
    <n v="75"/>
    <n v="-10"/>
    <s v="Medium"/>
  </r>
  <r>
    <d v="2026-01-10T00:00:00"/>
    <x v="0"/>
    <s v="EGM-SL-027"/>
    <x v="2"/>
    <s v="SLOT_MECHANICAL"/>
    <n v="13.567382535622899"/>
    <n v="62"/>
    <n v="62"/>
    <n v="90"/>
    <n v="90"/>
    <n v="0.68"/>
    <n v="3"/>
    <s v="Rotate"/>
    <s v="Drop &amp; Lock That's Bananas"/>
    <s v="Bally"/>
    <n v="75"/>
    <n v="-10"/>
    <s v="Medium"/>
  </r>
  <r>
    <d v="2026-01-10T00:00:00"/>
    <x v="0"/>
    <s v="EGM-SL-028"/>
    <x v="2"/>
    <s v="SLOT_MECHANICAL"/>
    <n v="13.586802338326599"/>
    <n v="62"/>
    <n v="62"/>
    <n v="90"/>
    <n v="90"/>
    <n v="0.68"/>
    <n v="3"/>
    <s v="Rotate"/>
    <s v="Dynamite Diamonds"/>
    <s v="Unknown"/>
    <n v="75"/>
    <n v="-10"/>
    <s v="Medium"/>
  </r>
  <r>
    <d v="2026-01-10T00:00:00"/>
    <x v="0"/>
    <s v="EGM-SL-029"/>
    <x v="2"/>
    <s v="SLOT_MECHANICAL"/>
    <n v="13.606222141030299"/>
    <n v="58"/>
    <n v="58"/>
    <n v="85"/>
    <n v="85"/>
    <n v="0.62"/>
    <n v="4"/>
    <s v="Rotate"/>
    <s v="Fiesta Grande"/>
    <s v="Unknown"/>
    <n v="75"/>
    <n v="-5"/>
    <s v="Medium"/>
  </r>
  <r>
    <d v="2026-01-10T00:00:00"/>
    <x v="0"/>
    <s v="EGM-SL-030"/>
    <x v="2"/>
    <s v="SLOT_MECHANICAL"/>
    <n v="13.625641943733999"/>
    <n v="58"/>
    <n v="58"/>
    <n v="85"/>
    <n v="85"/>
    <n v="0.62"/>
    <n v="4"/>
    <s v="Rotate"/>
    <s v="Fortune Charm"/>
    <s v="Unknown"/>
    <n v="75"/>
    <n v="-5"/>
    <s v="Medium"/>
  </r>
  <r>
    <d v="2026-01-10T00:00:00"/>
    <x v="0"/>
    <s v="EGM-SL-031"/>
    <x v="2"/>
    <s v="SLOT_MECHANICAL"/>
    <n v="13.645061746437699"/>
    <n v="58"/>
    <n v="58"/>
    <n v="85"/>
    <n v="85"/>
    <n v="0.62"/>
    <n v="4"/>
    <s v="Rotate"/>
    <s v="Gold Bar 7s"/>
    <s v="IGT"/>
    <n v="75"/>
    <n v="-75"/>
    <s v="Medium"/>
  </r>
  <r>
    <d v="2026-01-10T00:00:00"/>
    <x v="0"/>
    <s v="EGM-SL-032"/>
    <x v="3"/>
    <s v="SLOT_MECHANICAL"/>
    <n v="13.664481549141399"/>
    <n v="58"/>
    <n v="58"/>
    <n v="85"/>
    <n v="85"/>
    <n v="0.62"/>
    <n v="4"/>
    <s v="Rotate"/>
    <s v="Golden Goddess"/>
    <s v="IGT"/>
    <n v="75"/>
    <n v="-70"/>
    <s v="Medium"/>
  </r>
  <r>
    <d v="2026-01-10T00:00:00"/>
    <x v="0"/>
    <s v="EGM-SL-033"/>
    <x v="3"/>
    <s v="SLOT_MECHANICAL"/>
    <n v="13.683901351845099"/>
    <n v="55"/>
    <n v="55"/>
    <n v="80"/>
    <n v="80"/>
    <n v="0.57999999999999996"/>
    <n v="4"/>
    <s v="Upgrade"/>
    <s v="Golden Rooster"/>
    <s v="Unknown"/>
    <n v="75"/>
    <n v="-70"/>
    <s v="Medium"/>
  </r>
  <r>
    <d v="2026-01-10T00:00:00"/>
    <x v="0"/>
    <s v="EGM-SL-034"/>
    <x v="3"/>
    <s v="SLOT_MECHANICAL"/>
    <n v="13.703321154548799"/>
    <n v="55"/>
    <n v="55"/>
    <n v="80"/>
    <n v="80"/>
    <n v="0.57999999999999996"/>
    <n v="4"/>
    <s v="Upgrade"/>
    <s v="Heidi's Bier Haus"/>
    <s v="WMS"/>
    <n v="75"/>
    <n v="-70"/>
    <s v="Medium"/>
  </r>
  <r>
    <d v="2026-01-10T00:00:00"/>
    <x v="0"/>
    <s v="EGM-SL-035"/>
    <x v="3"/>
    <s v="SLOT_MECHANICAL"/>
    <n v="13.722740957252499"/>
    <n v="55"/>
    <n v="55"/>
    <n v="80"/>
    <n v="80"/>
    <n v="0.57999999999999996"/>
    <n v="4"/>
    <s v="Upgrade"/>
    <s v="Hot N Saucy"/>
    <s v="Unknown"/>
    <n v="75"/>
    <n v="-65"/>
    <s v="Medium"/>
  </r>
  <r>
    <d v="2026-01-10T00:00:00"/>
    <x v="0"/>
    <s v="EGM-SL-036"/>
    <x v="3"/>
    <s v="SLOT_MECHANICAL"/>
    <n v="13.742160759956199"/>
    <n v="52"/>
    <n v="52"/>
    <n v="75"/>
    <n v="75"/>
    <n v="0.54"/>
    <n v="5"/>
    <s v="Upgrade"/>
    <s v="Majestic Stallion"/>
    <s v="Unknown"/>
    <n v="75"/>
    <n v="-65"/>
    <s v="High"/>
  </r>
  <r>
    <d v="2026-01-10T00:00:00"/>
    <x v="0"/>
    <s v="EGM-SL-037"/>
    <x v="3"/>
    <s v="SLOT_MECHANICAL"/>
    <n v="13.7615805626598"/>
    <n v="52"/>
    <n v="52"/>
    <n v="75"/>
    <n v="75"/>
    <n v="0.54"/>
    <n v="5"/>
    <s v="Upgrade"/>
    <s v="Mistress of Egypt"/>
    <s v="Unknown"/>
    <n v="75"/>
    <n v="-60"/>
    <s v="High"/>
  </r>
  <r>
    <d v="2026-01-10T00:00:00"/>
    <x v="0"/>
    <s v="EGM-SL-038"/>
    <x v="3"/>
    <s v="SLOT_MECHANICAL"/>
    <n v="13.7810003653635"/>
    <n v="52"/>
    <n v="52"/>
    <n v="75"/>
    <n v="75"/>
    <n v="0.54"/>
    <n v="5"/>
    <s v="Upgrade"/>
    <s v="Pin Ball"/>
    <s v="Unknown"/>
    <n v="75"/>
    <n v="-60"/>
    <s v="High"/>
  </r>
  <r>
    <d v="2026-01-10T00:00:00"/>
    <x v="0"/>
    <s v="EGM-SL-039"/>
    <x v="3"/>
    <s v="SLOT_MECHANICAL"/>
    <n v="13.8004201680672"/>
    <n v="50"/>
    <n v="50"/>
    <n v="70"/>
    <n v="70"/>
    <n v="0.5"/>
    <n v="5"/>
    <s v="Replace"/>
    <s v="Quick Hit Platinum"/>
    <s v="Bally"/>
    <n v="75"/>
    <n v="-60"/>
    <s v="High"/>
  </r>
  <r>
    <d v="2026-01-10T00:00:00"/>
    <x v="0"/>
    <s v="EGM-SL-040"/>
    <x v="3"/>
    <s v="SLOT_MECHANICAL"/>
    <n v="13.8198399707709"/>
    <n v="50"/>
    <n v="50"/>
    <n v="70"/>
    <n v="70"/>
    <n v="0.5"/>
    <n v="5"/>
    <s v="Replace"/>
    <s v="Red Hot Tamales"/>
    <s v="Unknown"/>
    <n v="75"/>
    <n v="-60"/>
    <s v="High"/>
  </r>
  <r>
    <d v="2026-01-10T00:00:00"/>
    <x v="0"/>
    <s v="EGM-SL-041"/>
    <x v="3"/>
    <s v="SLOT_MECHANICAL"/>
    <n v="13.8392597734746"/>
    <n v="48"/>
    <n v="48"/>
    <n v="65"/>
    <n v="65"/>
    <n v="0.46"/>
    <n v="5"/>
    <s v="Replace"/>
    <s v="Rich Little Piggies"/>
    <s v="Aristocrat"/>
    <n v="75"/>
    <n v="-45"/>
    <s v="High"/>
  </r>
  <r>
    <d v="2026-01-10T00:00:00"/>
    <x v="0"/>
    <s v="EGM-SL-042"/>
    <x v="3"/>
    <s v="SLOT_MECHANICAL"/>
    <n v="13.8586795761783"/>
    <n v="48"/>
    <n v="48"/>
    <n v="65"/>
    <n v="65"/>
    <n v="0.46"/>
    <n v="5"/>
    <s v="Replace"/>
    <s v="Siberian Storm"/>
    <s v="IGT"/>
    <n v="75"/>
    <n v="25"/>
    <s v="High"/>
  </r>
  <r>
    <d v="2026-01-10T00:00:00"/>
    <x v="0"/>
    <s v="EGM-SL-043"/>
    <x v="3"/>
    <s v="SLOT_MECHANICAL"/>
    <n v="13.878099378882"/>
    <n v="48"/>
    <n v="48"/>
    <n v="65"/>
    <n v="65"/>
    <n v="0.46"/>
    <n v="5"/>
    <s v="Replace"/>
    <s v="Solar Disc"/>
    <s v="Unknown"/>
    <n v="75"/>
    <n v="5"/>
    <s v="High"/>
  </r>
  <r>
    <d v="2026-01-10T00:00:00"/>
    <x v="0"/>
    <s v="EGM-SL-044"/>
    <x v="3"/>
    <s v="SLOT_MECHANICAL"/>
    <n v="13.8975191815857"/>
    <n v="48"/>
    <n v="48"/>
    <n v="65"/>
    <n v="65"/>
    <n v="0.46"/>
    <n v="5"/>
    <s v="Replace"/>
    <s v="Stinkin Rich"/>
    <s v="IGT"/>
    <n v="75"/>
    <n v="5"/>
    <s v="High"/>
  </r>
  <r>
    <d v="2026-01-10T00:00:00"/>
    <x v="0"/>
    <s v="EGM-SL-045"/>
    <x v="3"/>
    <s v="SLOT_MECHANICAL"/>
    <n v="13.9169389842894"/>
    <n v="48"/>
    <n v="48"/>
    <n v="65"/>
    <n v="65"/>
    <n v="0.46"/>
    <n v="5"/>
    <s v="Replace"/>
    <s v="Twin Strike"/>
    <s v="Unknown"/>
    <n v="75"/>
    <n v="2"/>
    <s v="High"/>
  </r>
  <r>
    <d v="2026-01-10T00:00:00"/>
    <x v="1"/>
    <s v="BGO-GK-001"/>
    <x v="4"/>
    <s v="BINGO_SESSION"/>
    <n v="13.9363587869931"/>
    <n v="25"/>
    <n v="25"/>
    <n v="15"/>
    <n v="15"/>
    <n v="0.78"/>
    <n v="2"/>
    <s v="Monitor"/>
    <s v="Wolf Run Gold"/>
    <s v="IGT"/>
    <n v="5"/>
    <n v="5"/>
    <s v="Low"/>
  </r>
  <r>
    <d v="2026-01-10T00:00:00"/>
    <x v="1"/>
    <s v="BGO-RC-001"/>
    <x v="4"/>
    <s v="BINGO_STRIP"/>
    <n v="13.9557785896968"/>
    <n v="2"/>
    <n v="2"/>
    <n v="5"/>
    <n v="5"/>
    <n v="0.45"/>
    <n v="6"/>
    <s v="Monitor"/>
    <s v="Gecko Package"/>
    <s v="IGT"/>
    <n v="5"/>
    <n v="5"/>
    <s v="High"/>
  </r>
  <r>
    <d v="2026-01-10T00:00:00"/>
    <x v="1"/>
    <s v="BGO-HJ-001"/>
    <x v="4"/>
    <s v="BINGO_STRIP"/>
    <n v="13.975198392400401"/>
    <n v="2"/>
    <n v="2"/>
    <n v="5"/>
    <n v="5"/>
    <n v="0.45"/>
    <n v="6"/>
    <s v="Monitor"/>
    <s v="Rama Champagne"/>
    <s v="IGT"/>
    <n v="5"/>
    <n v="2"/>
    <s v="High"/>
  </r>
  <r>
    <d v="2026-01-10T00:00:00"/>
    <x v="1"/>
    <s v="BGO-DA-001"/>
    <x v="4"/>
    <s v="BINGO_BOOK"/>
    <n v="13.994618195104101"/>
    <n v="5"/>
    <n v="5"/>
    <n v="8"/>
    <n v="8"/>
    <n v="0.55000000000000004"/>
    <n v="5"/>
    <s v="Monitor"/>
    <s v="Heart Jackpot"/>
    <s v="IGT"/>
    <n v="5"/>
    <n v="7"/>
    <s v="High"/>
  </r>
  <r>
    <d v="2026-01-10T00:00:00"/>
    <x v="1"/>
    <s v="BGO-TP-001"/>
    <x v="4"/>
    <s v="BINGO_COIN"/>
    <n v="14.014037997807799"/>
    <n v="2"/>
    <n v="2"/>
    <n v="5"/>
    <n v="5"/>
    <n v="0.45"/>
    <n v="6"/>
    <s v="Monitor"/>
    <s v="Double Action"/>
    <s v="IGT"/>
    <n v="5"/>
    <n v="5"/>
    <s v="High"/>
  </r>
  <r>
    <d v="2026-01-10T00:00:00"/>
    <x v="1"/>
    <s v="BGO-GB-001"/>
    <x v="4"/>
    <s v="BINGO_STRIP"/>
    <n v="14.033457800511499"/>
    <n v="3"/>
    <n v="3"/>
    <n v="5"/>
    <n v="5"/>
    <n v="0.48"/>
    <n v="5"/>
    <s v="Monitor"/>
    <s v="Toonie Pot"/>
    <s v="IGT"/>
    <n v="5"/>
    <n v="2"/>
    <s v="High"/>
  </r>
  <r>
    <d v="2026-01-10T00:00:00"/>
    <x v="1"/>
    <s v="BGO-BB-001"/>
    <x v="4"/>
    <s v="BINGO_STRIP"/>
    <n v="14.052877603215199"/>
    <n v="5"/>
    <n v="5"/>
    <n v="8"/>
    <n v="8"/>
    <n v="0.55000000000000004"/>
    <n v="5"/>
    <s v="Monitor"/>
    <s v="Gumball"/>
    <s v="IGT"/>
    <n v="5"/>
    <n v="0"/>
    <s v="High"/>
  </r>
  <r>
    <d v="2026-01-10T00:00:00"/>
    <x v="1"/>
    <s v="BGO-AG-001"/>
    <x v="4"/>
    <s v="BINGO_CARD"/>
    <n v="14.072297405918899"/>
    <n v="1"/>
    <n v="1"/>
    <n v="3"/>
    <n v="3"/>
    <n v="0.4"/>
    <n v="6"/>
    <s v="Monitor"/>
    <s v="Betty Biker"/>
    <s v="IGT"/>
    <n v="5"/>
    <n v="-20"/>
    <s v="High"/>
  </r>
  <r>
    <d v="2026-01-10T00:00:00"/>
    <x v="1"/>
    <s v="BGO-RG-001"/>
    <x v="4"/>
    <s v="BINGO_STRIP"/>
    <n v="14.091717208622599"/>
    <n v="3"/>
    <n v="3"/>
    <n v="5"/>
    <n v="5"/>
    <n v="0.48"/>
    <n v="5"/>
    <s v="Monitor"/>
    <s v="Angel 8"/>
    <s v="IGT"/>
    <n v="5"/>
    <n v="15"/>
    <s v="High"/>
  </r>
  <r>
    <d v="2026-01-10T00:00:00"/>
    <x v="1"/>
    <s v="BGO-RG-002"/>
    <x v="4"/>
    <s v="BINGO_STRIP"/>
    <n v="14.111137011326299"/>
    <n v="5"/>
    <n v="5"/>
    <n v="8"/>
    <n v="8"/>
    <n v="0.55000000000000004"/>
    <n v="5"/>
    <s v="Monitor"/>
    <s v="Regular Games 2-Strip"/>
    <s v="IGT"/>
    <n v="5"/>
    <n v="-10"/>
    <s v="High"/>
  </r>
  <r>
    <d v="2026-01-10T00:00:00"/>
    <x v="2"/>
    <s v="FBK-PS-001"/>
    <x v="5"/>
    <s v="QUICK_SERVICE"/>
    <n v="14.130556814029999"/>
    <n v="18.5"/>
    <n v="18.5"/>
    <n v="25"/>
    <n v="25"/>
    <n v="0.65"/>
    <n v="4"/>
    <s v="Monitor"/>
    <s v="Regular Games 3-Strip"/>
    <s v="Toast"/>
    <n v="20"/>
    <n v="-12"/>
    <s v="Medium"/>
  </r>
  <r>
    <d v="2026-01-10T00:00:00"/>
    <x v="3"/>
    <s v="ENT-1001"/>
    <x v="6"/>
    <s v="AUDIO_VISUAL"/>
    <n v="14.149976616733699"/>
    <n v="0"/>
    <n v="0"/>
    <n v="45"/>
    <n v="45"/>
    <n v="0.7"/>
    <n v="3"/>
    <s v="Monitor"/>
    <s v="Toast POS"/>
    <s v="In-House"/>
    <n v="40"/>
    <n v="-10"/>
    <s v="Medium"/>
  </r>
  <r>
    <d v="2026-01-10T00:00:00"/>
    <x v="4"/>
    <s v="CHG-PT-001"/>
    <x v="7"/>
    <s v="BREAK_OPEN"/>
    <n v="14.1693964194373"/>
    <n v="2"/>
    <n v="2"/>
    <n v="10"/>
    <n v="10"/>
    <n v="0.35"/>
    <n v="7"/>
    <s v="Rotate"/>
    <s v="Stage Audio Visual"/>
    <s v="OLG"/>
    <n v="10"/>
    <n v="-8"/>
    <s v="High"/>
  </r>
  <r>
    <d v="2026-01-10T00:00:00"/>
    <x v="4"/>
    <s v="CHG-PT-002"/>
    <x v="7"/>
    <s v="BINGO_STRIP"/>
    <n v="14.188816222141"/>
    <n v="2"/>
    <n v="2"/>
    <n v="10"/>
    <n v="10"/>
    <n v="0.35"/>
    <n v="7"/>
    <s v="Rotate"/>
    <s v="Pull-Tab Machine"/>
    <s v="OLG"/>
    <n v="10"/>
    <n v="-12"/>
    <s v="High"/>
  </r>
  <r>
    <d v="2026-01-10T00:00:00"/>
    <x v="4"/>
    <s v="CHG-PT-003"/>
    <x v="7"/>
    <s v="BINGO_STRIP"/>
    <n v="14.2082360248447"/>
    <n v="5"/>
    <n v="5"/>
    <n v="12"/>
    <n v="12"/>
    <n v="0.4"/>
    <n v="6"/>
    <s v="Optimize"/>
    <s v="Rama Champagne Strip"/>
    <s v="OLG"/>
    <n v="10"/>
    <n v="-6"/>
    <s v="High"/>
  </r>
  <r>
    <d v="2026-01-10T00:00:00"/>
    <x v="4"/>
    <s v="CHG-PT-004"/>
    <x v="7"/>
    <s v="BINGO_BOOK"/>
    <n v="14.2276558275484"/>
    <n v="2"/>
    <n v="2"/>
    <n v="10"/>
    <n v="10"/>
    <n v="0.35"/>
    <n v="7"/>
    <s v="Rotate"/>
    <s v="Heart Jackpot Strip"/>
    <s v="OLG"/>
    <n v="10"/>
    <n v="-8"/>
    <s v="High"/>
  </r>
  <r>
    <d v="2026-01-10T00:00:00"/>
    <x v="4"/>
    <s v="CHG-PT-005"/>
    <x v="7"/>
    <s v="BINGO_COIN"/>
    <n v="14.2470756302521"/>
    <n v="3"/>
    <n v="3"/>
    <n v="8"/>
    <n v="8"/>
    <n v="0.38"/>
    <n v="6"/>
    <s v="Optimize"/>
    <s v="Double Action Book"/>
    <s v="OLG"/>
    <n v="10"/>
    <n v="-12"/>
    <s v="High"/>
  </r>
  <r>
    <d v="2026-01-10T00:00:00"/>
    <x v="4"/>
    <s v="CHG-PT-006"/>
    <x v="7"/>
    <s v="BINGO_CARD"/>
    <n v="14.2664954329558"/>
    <n v="5"/>
    <n v="5"/>
    <n v="12"/>
    <n v="12"/>
    <n v="0.4"/>
    <n v="6"/>
    <s v="Optimize"/>
    <s v="Toonie Pot Card"/>
    <s v="OLG"/>
    <n v="10"/>
    <n v="-20"/>
    <s v="High"/>
  </r>
  <r>
    <d v="2026-01-10T00:00:00"/>
    <x v="4"/>
    <s v="CHG-PT-007"/>
    <x v="7"/>
    <s v="BINGO_STRIP"/>
    <n v="14.2859152356595"/>
    <n v="1"/>
    <n v="1"/>
    <n v="6"/>
    <n v="6"/>
    <n v="0.3"/>
    <n v="7"/>
    <s v="Upgrade"/>
    <s v="Angel 8 Card"/>
    <s v="OLG"/>
    <n v="10"/>
    <n v="-30"/>
    <s v="High"/>
  </r>
  <r>
    <d v="2026-01-10T00:00:00"/>
    <x v="4"/>
    <s v="CHG-PT-008"/>
    <x v="7"/>
    <s v="BINGO_STRIP"/>
    <n v="14.3053350383632"/>
    <n v="3"/>
    <n v="3"/>
    <n v="8"/>
    <n v="8"/>
    <n v="0.38"/>
    <n v="6"/>
    <s v="Optimize"/>
    <s v="Gumball Strip"/>
    <s v="OLG"/>
    <n v="10"/>
    <n v="-30"/>
    <s v="High"/>
  </r>
  <r>
    <d v="2026-01-10T00:00:00"/>
    <x v="4"/>
    <s v="CHG-PT-009"/>
    <x v="7"/>
    <s v="BREAK_OPEN"/>
    <n v="14.3247548410669"/>
    <n v="5"/>
    <n v="5"/>
    <n v="12"/>
    <n v="12"/>
    <n v="0.4"/>
    <n v="6"/>
    <s v="Optimize"/>
    <s v="Betty Biker Strip"/>
    <s v="OLG"/>
    <n v="10"/>
    <n v="-3.7766410912194899"/>
    <s v="High"/>
  </r>
  <r>
    <d v="2026-01-10T00:00:00"/>
    <x v="5"/>
    <s v="GSS-KI-001"/>
    <x v="8"/>
    <s v="KIOSK_SYSTEM"/>
    <n v="14.3441746437706"/>
    <n v="0"/>
    <n v="0"/>
    <n v="20"/>
    <n v="20"/>
    <n v="0.25"/>
    <n v="8"/>
    <s v="Replace"/>
    <s v="Wild Ball Monday"/>
    <s v="Everi"/>
    <n v="25"/>
    <n v="-5.7996589940324803"/>
    <s v="Critical"/>
  </r>
  <r>
    <d v="2026-01-10T00:00:00"/>
    <x v="5"/>
    <s v="GSS-KI-002"/>
    <x v="8"/>
    <s v="KIOSK_SYSTEM"/>
    <n v="14.363594446474201"/>
    <n v="0"/>
    <n v="0"/>
    <n v="30"/>
    <n v="30"/>
    <n v="0.5"/>
    <n v="5"/>
    <s v="Monitor"/>
    <s v="Loyalty Kiosk"/>
    <s v="In-House"/>
    <n v="25"/>
    <n v="-7.8226768968455103"/>
    <s v="High"/>
  </r>
  <r>
    <d v="2026-01-10T00:00:00"/>
    <x v="5"/>
    <s v="GSS-KI-003"/>
    <x v="8"/>
    <s v="KIOSK_SYSTEM"/>
    <n v="14.383014249177901"/>
    <n v="0"/>
    <n v="0"/>
    <n v="30"/>
    <n v="30"/>
    <n v="0.5"/>
    <n v="5"/>
    <s v="Monitor"/>
    <s v="Security System"/>
    <s v="In-House"/>
    <n v="25"/>
    <n v="-9.8456947996584994"/>
    <s v="High"/>
  </r>
  <r>
    <d v="2026-01-10T00:00:00"/>
    <x v="0"/>
    <s v="EGM-SL-046"/>
    <x v="0"/>
    <s v="SLOT_PROGRESSIVE"/>
    <n v="14.402434051881601"/>
    <n v="12.1472719522591"/>
    <n v="-12.1472719522591"/>
    <n v="3.7766410912194899"/>
    <n v="-3.7766410912194899"/>
    <n v="0.31969735720375098"/>
    <n v="7"/>
    <s v="Monitor"/>
    <s v="Prosperity Link"/>
    <s v="Aristocrat"/>
    <n v="0"/>
    <n v="-11.8687127024725"/>
    <s v="High"/>
  </r>
  <r>
    <d v="2026-01-10T00:00:00"/>
    <x v="0"/>
    <s v="EGM-SL-047"/>
    <x v="0"/>
    <s v="SLOT_PROGRESSIVE"/>
    <n v="14.421853854585301"/>
    <n v="13.881707465595101"/>
    <n v="-13.881707465595101"/>
    <n v="5.7996589940324803"/>
    <n v="-5.7996589940324803"/>
    <n v="0.31082742662282298"/>
    <n v="7"/>
    <s v="Monitor"/>
    <s v="Golden Rooster"/>
    <s v="AGS"/>
    <n v="0"/>
    <n v="-13.891730605285501"/>
    <s v="High"/>
  </r>
  <r>
    <d v="2026-01-10T00:00:00"/>
    <x v="0"/>
    <s v="EGM-SL-048"/>
    <x v="0"/>
    <s v="SLOT_PROGRESSIVE"/>
    <n v="14.441273657289001"/>
    <n v="15.6161429789311"/>
    <n v="-15.6161429789311"/>
    <n v="7.8226768968455103"/>
    <n v="-7.8226768968455103"/>
    <n v="0.30195749604189498"/>
    <n v="7"/>
    <s v="Monitor"/>
    <s v="Coin Combo Mouse"/>
    <s v="Everi"/>
    <n v="0"/>
    <n v="-15.9147485080985"/>
    <s v="High"/>
  </r>
  <r>
    <d v="2026-01-10T00:00:00"/>
    <x v="0"/>
    <s v="EGM-SL-049"/>
    <x v="0"/>
    <s v="SLOT_PROGRESSIVE"/>
    <n v="14.460693459992701"/>
    <n v="17.350578492266099"/>
    <n v="-17.350578492266099"/>
    <n v="9.8456947996584994"/>
    <n v="-9.8456947996584994"/>
    <n v="0.29308756546096698"/>
    <n v="7"/>
    <s v="Monitor"/>
    <s v="Mystery of the Lamp"/>
    <s v="Konami"/>
    <n v="0"/>
    <n v="-17.937766410912499"/>
    <s v="High"/>
  </r>
  <r>
    <d v="2026-01-10T00:00:00"/>
    <x v="0"/>
    <s v="EGM-SL-050"/>
    <x v="0"/>
    <s v="SLOT_PROGRESSIVE"/>
    <n v="14.480113262696401"/>
    <n v="19.085014005602101"/>
    <n v="-19.085014005602101"/>
    <n v="11.8687127024725"/>
    <n v="-11.8687127024725"/>
    <n v="0.28421763488003898"/>
    <n v="7"/>
    <s v="Monitor"/>
    <s v="Golden Goddess"/>
    <s v="SG"/>
    <n v="0"/>
    <n v="-19.960784313725501"/>
    <s v="High"/>
  </r>
  <r>
    <d v="2026-01-10T00:00:00"/>
    <x v="0"/>
    <s v="EGM-SL-051"/>
    <x v="0"/>
    <s v="SLOT_PROGRESSIVE"/>
    <n v="14.499533065400099"/>
    <n v="20.8194495189381"/>
    <n v="-20.8194495189381"/>
    <n v="13.891730605285501"/>
    <n v="-13.891730605285501"/>
    <n v="0.27534770429911098"/>
    <n v="7"/>
    <s v="Monitor"/>
    <s v="Dancing Drums"/>
    <s v="WMS"/>
    <n v="0"/>
    <n v="-21.9838022165385"/>
    <s v="High"/>
  </r>
  <r>
    <d v="2026-01-10T00:00:00"/>
    <x v="0"/>
    <s v="EGM-SL-052"/>
    <x v="0"/>
    <s v="SLOT_PROGRESSIVE"/>
    <n v="14.518952868103799"/>
    <n v="22.553885032274099"/>
    <n v="-22.553885032274099"/>
    <n v="15.9147485080985"/>
    <n v="-15.9147485080985"/>
    <n v="0.26647777371818299"/>
    <n v="7"/>
    <s v="Monitor"/>
    <s v="Pirate Link"/>
    <s v="Bally"/>
    <n v="0"/>
    <n v="-24.006820119352501"/>
    <s v="High"/>
  </r>
  <r>
    <d v="2026-01-10T00:00:00"/>
    <x v="0"/>
    <s v="EGM-SL-053"/>
    <x v="0"/>
    <s v="SLOT_PROGRESSIVE"/>
    <n v="14.538372670807499"/>
    <n v="24.288320545610102"/>
    <n v="-24.288320545610102"/>
    <n v="17.937766410912499"/>
    <n v="-17.937766410912499"/>
    <n v="0.25760784313725499"/>
    <n v="7"/>
    <s v="Monitor"/>
    <s v="Gold Bar 7s"/>
    <s v="IGT"/>
    <n v="0"/>
    <n v="-26.029838022165499"/>
    <s v="High"/>
  </r>
  <r>
    <d v="2026-01-10T00:00:00"/>
    <x v="0"/>
    <s v="EGM-SL-054"/>
    <x v="0"/>
    <s v="SLOT_PROGRESSIVE"/>
    <n v="14.5577924735111"/>
    <n v="26.022756058945099"/>
    <n v="-26.022756058945099"/>
    <n v="19.960784313725501"/>
    <n v="-19.960784313725501"/>
    <n v="0.24873791255632699"/>
    <n v="8"/>
    <s v="Monitor"/>
    <s v="Cash Eruption"/>
    <s v="Aristocrat"/>
    <n v="0"/>
    <n v="-28.052855924978498"/>
    <s v="Critical"/>
  </r>
  <r>
    <d v="2026-01-10T00:00:00"/>
    <x v="0"/>
    <s v="EGM-SL-055"/>
    <x v="0"/>
    <s v="SLOT_PROGRESSIVE"/>
    <n v="14.5772122762148"/>
    <n v="27.757191572281101"/>
    <n v="-27.757191572281101"/>
    <n v="21.9838022165385"/>
    <n v="-21.9838022165385"/>
    <n v="0.23986798197539899"/>
    <n v="8"/>
    <s v="Monitor"/>
    <s v="Egyptian Link"/>
    <s v="AGS"/>
    <n v="0"/>
    <n v="-30.075873827791501"/>
    <s v="Critical"/>
  </r>
  <r>
    <d v="2026-01-11T00:00:00"/>
    <x v="0"/>
    <s v="EGM-SL-056"/>
    <x v="1"/>
    <s v="SLOT_PROGRESSIVE"/>
    <n v="14.5966320789185"/>
    <n v="29.4916270856171"/>
    <n v="-29.4916270856171"/>
    <n v="24.006820119352501"/>
    <n v="-24.006820119352501"/>
    <n v="0.23099805139447099"/>
    <n v="8"/>
    <s v="Monitor"/>
    <s v="Fortune Charm"/>
    <s v="Everi"/>
    <n v="0"/>
    <n v="-32.098891730605501"/>
    <s v="Critical"/>
  </r>
  <r>
    <d v="2026-01-11T00:00:00"/>
    <x v="0"/>
    <s v="EGM-SL-057"/>
    <x v="1"/>
    <s v="SLOT_PROGRESSIVE"/>
    <n v="14.6160518816222"/>
    <n v="31.226062598953099"/>
    <n v="-31.226062598953099"/>
    <n v="26.029838022165499"/>
    <n v="-26.029838022165499"/>
    <n v="0.222128120813543"/>
    <n v="8"/>
    <s v="Monitor"/>
    <s v="Wheel of Fortune"/>
    <s v="Konami"/>
    <n v="0"/>
    <n v="-34.121909633418497"/>
    <s v="Critical"/>
  </r>
  <r>
    <d v="2026-01-11T00:00:00"/>
    <x v="0"/>
    <s v="EGM-SL-058"/>
    <x v="1"/>
    <s v="SLOT_PROGRESSIVE"/>
    <n v="14.6354716843259"/>
    <n v="32.9604981122881"/>
    <n v="-32.9604981122881"/>
    <n v="28.052855924978498"/>
    <n v="-28.052855924978498"/>
    <n v="0.213258190232615"/>
    <n v="8"/>
    <s v="Monitor"/>
    <s v="Dancing Drums Explosion"/>
    <s v="SG"/>
    <n v="0"/>
    <n v="-36.144927536231499"/>
    <s v="Critical"/>
  </r>
  <r>
    <d v="2026-01-11T00:00:00"/>
    <x v="0"/>
    <s v="EGM-SL-059"/>
    <x v="1"/>
    <s v="SLOT_PROGRESSIVE"/>
    <n v="14.6548914870296"/>
    <n v="34.694933625624103"/>
    <n v="-34.694933625624103"/>
    <n v="30.075873827791501"/>
    <n v="-30.075873827791501"/>
    <n v="0.204388259651687"/>
    <n v="8"/>
    <s v="Monitor"/>
    <s v="Dynamite Diamonds"/>
    <s v="WMS"/>
    <n v="0"/>
    <n v="-38.167945439045504"/>
    <s v="Critical"/>
  </r>
  <r>
    <d v="2026-01-11T00:00:00"/>
    <x v="0"/>
    <s v="EGM-SL-060"/>
    <x v="1"/>
    <s v="SLOT_PROGRESSIVE"/>
    <n v="14.6743112897333"/>
    <n v="36.429369138960098"/>
    <n v="-36.429369138960098"/>
    <n v="32.098891730605501"/>
    <n v="-32.098891730605501"/>
    <n v="0.195518329070759"/>
    <n v="8"/>
    <s v="Monitor"/>
    <s v="Wolf Run Gold"/>
    <s v="Bally"/>
    <n v="0"/>
    <n v="-40.190963341858499"/>
    <s v="Critical"/>
  </r>
  <r>
    <d v="2026-01-11T00:00:00"/>
    <x v="0"/>
    <s v="EGM-SL-061"/>
    <x v="1"/>
    <s v="SLOT_PROGRESSIVE"/>
    <n v="14.693731092437"/>
    <n v="38.163804652296101"/>
    <n v="-38.163804652296101"/>
    <n v="34.121909633418497"/>
    <n v="-34.121909633418497"/>
    <n v="0.186648398489831"/>
    <n v="8"/>
    <s v="Monitor"/>
    <s v="Huff N More Puff"/>
    <s v="IGT"/>
    <n v="0"/>
    <n v="-42.213981244671501"/>
    <s v="Critical"/>
  </r>
  <r>
    <d v="2026-01-11T00:00:00"/>
    <x v="0"/>
    <s v="EGM-SL-062"/>
    <x v="1"/>
    <s v="SLOT_PROGRESSIVE"/>
    <n v="14.7131508951407"/>
    <n v="39.898240165631101"/>
    <n v="-39.898240165631101"/>
    <n v="36.144927536231499"/>
    <n v="-36.144927536231499"/>
    <n v="0.177778467908903"/>
    <n v="8"/>
    <s v="Monitor"/>
    <s v="Dragons vs Pandas"/>
    <s v="Aristocrat"/>
    <n v="0"/>
    <n v="-44.236999147485498"/>
    <s v="Critical"/>
  </r>
  <r>
    <d v="2026-01-11T00:00:00"/>
    <x v="0"/>
    <s v="EGM-SL-063"/>
    <x v="1"/>
    <s v="SLOT_PROGRESSIVE"/>
    <n v="14.7325706978444"/>
    <n v="41.632675678967097"/>
    <n v="-41.632675678967097"/>
    <n v="38.167945439045504"/>
    <n v="-38.167945439045504"/>
    <n v="0.16890853732797501"/>
    <n v="8"/>
    <s v="Monitor"/>
    <s v="Stinkin Rich"/>
    <s v="AGS"/>
    <n v="0"/>
    <n v="-46.260017050298501"/>
    <s v="Critical"/>
  </r>
  <r>
    <d v="2026-01-11T00:00:00"/>
    <x v="0"/>
    <s v="EGM-SL-064"/>
    <x v="1"/>
    <s v="SLOT_PROGRESSIVE"/>
    <n v="14.751990500548001"/>
    <n v="43.367111192303099"/>
    <n v="-43.367111192303099"/>
    <n v="40.190963341858499"/>
    <n v="-40.190963341858499"/>
    <n v="0.16003860674704701"/>
    <n v="8"/>
    <s v="Monitor"/>
    <s v="Kraken Unleashed"/>
    <s v="Everi"/>
    <n v="0"/>
    <n v="-48.283034953111503"/>
    <s v="Critical"/>
  </r>
  <r>
    <d v="2026-01-11T00:00:00"/>
    <x v="0"/>
    <s v="EGM-SL-065"/>
    <x v="1"/>
    <s v="SLOT_PROGRESSIVE"/>
    <n v="14.771410303251701"/>
    <n v="45.101546705639102"/>
    <n v="-45.101546705639102"/>
    <n v="42.213981244671501"/>
    <n v="-42.213981244671501"/>
    <n v="0.15116867616611901"/>
    <n v="8"/>
    <s v="Monitor"/>
    <s v="Double Chili Mania"/>
    <s v="Konami"/>
    <n v="0"/>
    <n v="-50.306052855924499"/>
    <s v="Critical"/>
  </r>
  <r>
    <d v="2026-01-11T00:00:00"/>
    <x v="0"/>
    <s v="EGM-SL-066"/>
    <x v="1"/>
    <s v="SLOT_PROGRESSIVE"/>
    <n v="14.790830105955401"/>
    <n v="46.835982218975097"/>
    <n v="-46.835982218975097"/>
    <n v="44.236999147485498"/>
    <n v="-44.236999147485498"/>
    <n v="0.14229874558519001"/>
    <n v="9"/>
    <s v="Monitor"/>
    <s v="Solar Disc"/>
    <s v="SG"/>
    <n v="0"/>
    <n v="-52.329070758738503"/>
    <s v="Critical"/>
  </r>
  <r>
    <d v="2026-01-11T00:00:00"/>
    <x v="0"/>
    <s v="EGM-SL-067"/>
    <x v="2"/>
    <s v="SLOT_MECHANICAL"/>
    <n v="14.810249908659101"/>
    <n v="48.570417732310098"/>
    <n v="-48.570417732310098"/>
    <n v="46.260017050298501"/>
    <n v="-46.260017050298501"/>
    <n v="0.13342881500426201"/>
    <n v="9"/>
    <s v="Optimize"/>
    <s v="Samurai 888"/>
    <s v="WMS"/>
    <n v="0"/>
    <n v="-54.352088661551498"/>
    <s v="Critical"/>
  </r>
  <r>
    <d v="2026-01-11T00:00:00"/>
    <x v="0"/>
    <s v="EGM-SL-068"/>
    <x v="2"/>
    <s v="SLOT_MECHANICAL"/>
    <n v="14.829669711362801"/>
    <n v="50.3048532456461"/>
    <n v="-50.3048532456461"/>
    <n v="48.283034953111503"/>
    <n v="-48.283034953111503"/>
    <n v="0.124558884423334"/>
    <n v="9"/>
    <s v="Optimize"/>
    <s v="Da Vinci Diamonds"/>
    <s v="Bally"/>
    <n v="0"/>
    <n v="-56.375106564364501"/>
    <s v="Critical"/>
  </r>
  <r>
    <d v="2026-01-11T00:00:00"/>
    <x v="0"/>
    <s v="EGM-SL-069"/>
    <x v="2"/>
    <s v="SLOT_MECHANICAL"/>
    <n v="14.849089514066501"/>
    <n v="52.039288758982103"/>
    <n v="-52.039288758982103"/>
    <n v="50.306052855924499"/>
    <n v="-50.306052855924499"/>
    <n v="0.115688953842406"/>
    <n v="9"/>
    <s v="Rotate"/>
    <s v="Siberian Storm"/>
    <s v="IGT"/>
    <n v="0"/>
    <n v="-58.398124467178498"/>
    <s v="Critical"/>
  </r>
  <r>
    <d v="2026-01-11T00:00:00"/>
    <x v="0"/>
    <s v="EGM-SL-070"/>
    <x v="2"/>
    <s v="SLOT_MECHANICAL"/>
    <n v="14.868509316770201"/>
    <n v="53.773724272318098"/>
    <n v="-53.773724272318098"/>
    <n v="52.329070758738503"/>
    <n v="-52.329070758738503"/>
    <n v="0.106819023261478"/>
    <n v="9"/>
    <s v="Rotate"/>
    <s v="Hot Hit"/>
    <s v="Aristocrat"/>
    <n v="0"/>
    <n v="-60.4211423699915"/>
    <s v="Critical"/>
  </r>
  <r>
    <d v="2026-01-11T00:00:00"/>
    <x v="0"/>
    <s v="EGM-SL-071"/>
    <x v="2"/>
    <s v="SLOT_MECHANICAL"/>
    <n v="14.887929119473901"/>
    <n v="55.508159785653099"/>
    <n v="-55.508159785653099"/>
    <n v="54.352088661551498"/>
    <n v="-54.352088661551498"/>
    <n v="9.7949092680549701E-2"/>
    <n v="9"/>
    <s v="Rotate"/>
    <s v="Burning Love"/>
    <s v="AGS"/>
    <n v="0"/>
    <n v="-62.444160272804503"/>
    <s v="Critical"/>
  </r>
  <r>
    <d v="2026-01-11T00:00:00"/>
    <x v="0"/>
    <s v="EGM-SL-072"/>
    <x v="2"/>
    <s v="SLOT_MECHANICAL"/>
    <n v="14.907348922177601"/>
    <n v="57.242595298989102"/>
    <n v="-57.242595298989102"/>
    <n v="56.375106564364501"/>
    <n v="-56.375106564364501"/>
    <n v="8.9079162099621703E-2"/>
    <n v="9"/>
    <s v="Rotate"/>
    <s v="Rich Little Piggies"/>
    <s v="Everi"/>
    <n v="0"/>
    <n v="-64.4671781756185"/>
    <s v="Critical"/>
  </r>
  <r>
    <d v="2026-01-11T00:00:00"/>
    <x v="0"/>
    <s v="EGM-SL-073"/>
    <x v="2"/>
    <s v="SLOT_MECHANICAL"/>
    <n v="14.926768724881301"/>
    <n v="58.977030812325097"/>
    <n v="-58.977030812325097"/>
    <n v="58.398124467178498"/>
    <n v="-58.398124467178498"/>
    <n v="8.0209231518693705E-2"/>
    <n v="9"/>
    <s v="Rotate"/>
    <s v="Drop Lock"/>
    <s v="Konami"/>
    <n v="0"/>
    <n v="-66.490196078431495"/>
    <s v="Critical"/>
  </r>
  <r>
    <d v="2026-01-11T00:00:00"/>
    <x v="0"/>
    <s v="EGM-SL-074"/>
    <x v="2"/>
    <s v="SLOT_MECHANICAL"/>
    <n v="14.946188527585001"/>
    <n v="60.7114663256611"/>
    <n v="-60.7114663256611"/>
    <n v="60.4211423699915"/>
    <n v="-60.4211423699915"/>
    <n v="7.1339300937765707E-2"/>
    <n v="9"/>
    <s v="Rotate"/>
    <s v="Bengal Eyes"/>
    <s v="SG"/>
    <n v="0"/>
    <n v="-68.513213981244505"/>
    <s v="Critical"/>
  </r>
  <r>
    <d v="2026-01-11T00:00:00"/>
    <x v="0"/>
    <s v="EGM-SL-075"/>
    <x v="2"/>
    <s v="SLOT_MECHANICAL"/>
    <n v="14.9656083302886"/>
    <n v="62.4459018389961"/>
    <n v="-62.4459018389961"/>
    <n v="62.444160272804503"/>
    <n v="-62.444160272804503"/>
    <n v="6.2469370356837799E-2"/>
    <n v="9"/>
    <s v="Rotate"/>
    <s v="Red Hot Tamales"/>
    <s v="WMS"/>
    <n v="0"/>
    <n v="-70.5362318840575"/>
    <s v="Critical"/>
  </r>
  <r>
    <d v="2026-01-11T00:00:00"/>
    <x v="0"/>
    <s v="EGM-SL-076"/>
    <x v="2"/>
    <s v="SLOT_MECHANICAL"/>
    <n v="14.9850281329923"/>
    <n v="64.180337352332103"/>
    <n v="-64.180337352332103"/>
    <n v="64.4671781756185"/>
    <n v="-64.4671781756185"/>
    <n v="5.35994397759098E-2"/>
    <n v="9"/>
    <s v="Rotate"/>
    <s v="Ultra Hot"/>
    <s v="Bally"/>
    <n v="0"/>
    <n v="-72.559249786871504"/>
    <s v="Critical"/>
  </r>
  <r>
    <d v="2026-01-11T00:00:00"/>
    <x v="0"/>
    <s v="EGM-SL-077"/>
    <x v="3"/>
    <s v="SLOT_MECHANICAL"/>
    <n v="15.004447935696"/>
    <n v="65.914772865668098"/>
    <n v="-65.914772865668098"/>
    <n v="66.490196078431495"/>
    <n v="-66.490196078431495"/>
    <n v="4.4729509194981802E-2"/>
    <n v="10"/>
    <s v="Rotate"/>
    <s v="Gold Fish Feeding Time"/>
    <s v="IGT"/>
    <n v="0"/>
    <n v="-74.5822676896845"/>
    <s v="Critical"/>
  </r>
  <r>
    <d v="2026-01-11T00:00:00"/>
    <x v="0"/>
    <s v="EGM-SL-078"/>
    <x v="3"/>
    <s v="SLOT_MECHANICAL"/>
    <n v="15.0238677383997"/>
    <n v="67.649208379004094"/>
    <n v="-67.649208379004094"/>
    <n v="68.513213981244505"/>
    <n v="-68.513213981244505"/>
    <n v="3.5859578614053797E-2"/>
    <n v="10"/>
    <s v="Upgrade"/>
    <s v="Quick Hit Platinum"/>
    <s v="Aristocrat"/>
    <n v="0"/>
    <n v="-76.605285592497495"/>
    <s v="Critical"/>
  </r>
  <r>
    <d v="2026-01-11T00:00:00"/>
    <x v="0"/>
    <s v="EGM-SL-079"/>
    <x v="3"/>
    <s v="SLOT_MECHANICAL"/>
    <n v="15.0432875411034"/>
    <n v="69.383643892340103"/>
    <n v="-69.383643892340103"/>
    <n v="70.5362318840575"/>
    <n v="-70.5362318840575"/>
    <n v="2.6989648033125799E-2"/>
    <n v="10"/>
    <s v="Upgrade"/>
    <s v="Coin Combo Cow"/>
    <s v="AGS"/>
    <n v="0"/>
    <n v="-78.628303495311499"/>
    <s v="Critical"/>
  </r>
  <r>
    <d v="2026-01-11T00:00:00"/>
    <x v="0"/>
    <s v="EGM-SL-080"/>
    <x v="3"/>
    <s v="SLOT_MECHANICAL"/>
    <n v="15.0627073438071"/>
    <n v="71.118079405675104"/>
    <n v="-71.118079405675104"/>
    <n v="72.559249786871504"/>
    <n v="-72.559249786871504"/>
    <n v="1.8119717452197801E-2"/>
    <n v="10"/>
    <s v="Upgrade"/>
    <s v="Prosperity Link"/>
    <s v="Everi"/>
    <n v="0"/>
    <n v="-80.651321398124495"/>
    <s v="Critical"/>
  </r>
  <r>
    <d v="2026-01-11T00:00:00"/>
    <x v="0"/>
    <s v="EGM-SL-081"/>
    <x v="3"/>
    <s v="SLOT_MECHANICAL"/>
    <n v="15.0821271465108"/>
    <n v="72.852514919011099"/>
    <n v="-72.852514919011099"/>
    <n v="74.5822676896845"/>
    <n v="-74.5822676896845"/>
    <n v="9.2497868712697606E-3"/>
    <n v="10"/>
    <s v="Upgrade"/>
    <s v="Golden Rooster"/>
    <s v="Konami"/>
    <n v="0"/>
    <n v="-82.674339300937504"/>
    <s v="Critical"/>
  </r>
  <r>
    <d v="2026-01-11T00:00:00"/>
    <x v="0"/>
    <s v="EGM-SL-082"/>
    <x v="3"/>
    <s v="SLOT_MECHANICAL"/>
    <n v="15.1015469492145"/>
    <n v="74.586950432347095"/>
    <n v="-74.586950432347095"/>
    <n v="76.605285592497495"/>
    <n v="-76.605285592497495"/>
    <n v="3.79856290341762E-4"/>
    <n v="10"/>
    <s v="Upgrade"/>
    <s v="Coin Combo Mouse"/>
    <s v="SG"/>
    <n v="0"/>
    <n v="-84.697357203751494"/>
    <s v="Critical"/>
  </r>
  <r>
    <d v="2026-01-11T00:00:00"/>
    <x v="0"/>
    <s v="EGM-SL-083"/>
    <x v="3"/>
    <s v="SLOT_MECHANICAL"/>
    <n v="15.1209667519182"/>
    <n v="76.321385945683105"/>
    <n v="-76.321385945683105"/>
    <n v="78.628303495311499"/>
    <n v="-78.628303495311499"/>
    <n v="0.66"/>
    <n v="3"/>
    <s v="Upgrade"/>
    <s v="Mystery of the Lamp"/>
    <s v="WMS"/>
    <n v="0"/>
    <n v="-86.720375106564504"/>
    <s v="Medium"/>
  </r>
  <r>
    <d v="2026-01-11T00:00:00"/>
    <x v="0"/>
    <s v="EGM-SL-084"/>
    <x v="3"/>
    <s v="SLOT_MECHANICAL"/>
    <n v="15.1403865546219"/>
    <n v="78.055821459018105"/>
    <n v="-78.055821459018105"/>
    <n v="80.651321398124495"/>
    <n v="-80.651321398124495"/>
    <n v="0.59"/>
    <n v="4"/>
    <s v="Replace"/>
    <s v="Golden Goddess"/>
    <s v="Bally"/>
    <n v="0"/>
    <n v="-88.743393009377499"/>
    <s v="Medium"/>
  </r>
  <r>
    <d v="2026-01-11T00:00:00"/>
    <x v="0"/>
    <s v="EGM-SL-085"/>
    <x v="3"/>
    <s v="SLOT_MECHANICAL"/>
    <n v="15.1598063573255"/>
    <n v="79.790256972354101"/>
    <n v="-79.790256972354101"/>
    <n v="82.674339300937504"/>
    <n v="-82.674339300937504"/>
    <n v="0.53"/>
    <n v="5"/>
    <s v="Replace"/>
    <s v="Dancing Drums"/>
    <s v="IGT"/>
    <n v="0"/>
    <n v="-90.766410912190494"/>
    <s v="High"/>
  </r>
  <r>
    <d v="2026-01-11T00:00:00"/>
    <x v="0"/>
    <s v="EGM-SL-086"/>
    <x v="3"/>
    <s v="SLOT_MECHANICAL"/>
    <n v="15.1792261600292"/>
    <n v="81.524692485690096"/>
    <n v="-81.524692485690096"/>
    <n v="84.697357203751494"/>
    <n v="-84.697357203751494"/>
    <n v="0.49"/>
    <n v="5"/>
    <s v="Replace"/>
    <s v="Pirate Link"/>
    <s v="Aristocrat"/>
    <n v="0"/>
    <n v="-92.789428815004499"/>
    <s v="High"/>
  </r>
  <r>
    <d v="2026-01-11T00:00:00"/>
    <x v="0"/>
    <s v="EGM-SL-087"/>
    <x v="3"/>
    <s v="SLOT_MECHANICAL"/>
    <n v="15.1986459627329"/>
    <n v="83.259127999026106"/>
    <n v="-83.259127999026106"/>
    <n v="86.720375106564504"/>
    <n v="-86.720375106564504"/>
    <n v="0.52"/>
    <n v="5"/>
    <s v="Replace"/>
    <s v="Gold Bar 7s"/>
    <s v="AGS"/>
    <n v="0"/>
    <n v="-94.812446717817494"/>
    <s v="High"/>
  </r>
  <r>
    <d v="2026-01-11T00:00:00"/>
    <x v="0"/>
    <s v="EGM-SL-088"/>
    <x v="3"/>
    <s v="SLOT_MECHANICAL"/>
    <n v="15.218065765436601"/>
    <n v="84.993563512361106"/>
    <n v="-84.993563512361106"/>
    <n v="88.743393009377499"/>
    <n v="-88.743393009377499"/>
    <n v="0.47"/>
    <n v="5"/>
    <s v="Replace"/>
    <s v="Cash Eruption"/>
    <s v="Everi"/>
    <n v="0"/>
    <n v="-96.835464620630503"/>
    <s v="High"/>
  </r>
  <r>
    <d v="2026-01-11T00:00:00"/>
    <x v="0"/>
    <s v="EGM-SL-089"/>
    <x v="3"/>
    <s v="SLOT_MECHANICAL"/>
    <n v="15.237485568140301"/>
    <n v="86.727999025697102"/>
    <n v="-86.727999025697102"/>
    <n v="90.766410912190494"/>
    <n v="-90.766410912190494"/>
    <n v="0.42"/>
    <n v="6"/>
    <s v="Replace"/>
    <s v="Egyptian Link"/>
    <s v="Konami"/>
    <n v="0"/>
    <n v="-98.858482523444493"/>
    <s v="High"/>
  </r>
  <r>
    <d v="2026-01-11T00:00:00"/>
    <x v="0"/>
    <s v="EGM-SL-090"/>
    <x v="3"/>
    <s v="SLOT_MECHANICAL"/>
    <n v="15.256905370844001"/>
    <n v="88.462434539033097"/>
    <n v="-88.462434539033097"/>
    <n v="92.789428815004499"/>
    <n v="-92.789428815004499"/>
    <n v="0.48"/>
    <n v="5"/>
    <s v="Replace"/>
    <s v="Fortune Charm"/>
    <s v="SG"/>
    <n v="0"/>
    <n v="-100.881500426258"/>
    <s v="High"/>
  </r>
  <r>
    <d v="2026-01-11T00:00:00"/>
    <x v="1"/>
    <s v="BGO-GK-002"/>
    <x v="4"/>
    <s v="BINGO_SESSION"/>
    <n v="15.276325173547701"/>
    <n v="90.196870052369107"/>
    <n v="-90.196870052369107"/>
    <n v="94.812446717817494"/>
    <n v="-94.812446717817494"/>
    <n v="0.4"/>
    <n v="6"/>
    <s v="Monitor"/>
    <s v="Wheel of Fortune"/>
    <s v="WMS"/>
    <n v="0"/>
    <n v="-102.90451832907"/>
    <s v="High"/>
  </r>
  <r>
    <d v="2026-01-11T00:00:00"/>
    <x v="1"/>
    <s v="BGO-RC-002"/>
    <x v="4"/>
    <s v="BINGO_STRIP"/>
    <n v="15.295744976251401"/>
    <n v="91.931305565705102"/>
    <n v="-91.931305565705102"/>
    <n v="96.835464620630503"/>
    <n v="-96.835464620630503"/>
    <n v="0.35"/>
    <n v="7"/>
    <s v="Monitor"/>
    <s v="Dancing Drums Explosion"/>
    <s v="Bally"/>
    <n v="0"/>
    <n v="-104.927536231883"/>
    <s v="High"/>
  </r>
  <r>
    <d v="2026-01-11T00:00:00"/>
    <x v="1"/>
    <s v="BGO-HJ-002"/>
    <x v="4"/>
    <s v="BINGO_STRIP"/>
    <n v="15.315164778955101"/>
    <n v="93.665741079040103"/>
    <n v="-93.665741079040103"/>
    <n v="98.858482523444493"/>
    <n v="-98.858482523444493"/>
    <n v="0.39"/>
    <n v="6"/>
    <s v="Monitor"/>
    <s v="Dynamite Diamonds"/>
    <s v="IGT"/>
    <n v="0"/>
    <n v="-106.950554134697"/>
    <s v="High"/>
  </r>
  <r>
    <d v="2026-01-11T00:00:00"/>
    <x v="1"/>
    <s v="BGO-DA-002"/>
    <x v="4"/>
    <s v="BINGO_BOOK"/>
    <n v="15.334584581658801"/>
    <n v="95.400176592376098"/>
    <n v="-95.400176592376098"/>
    <n v="100.881500426258"/>
    <n v="-100.881500426258"/>
    <n v="0.31"/>
    <n v="7"/>
    <s v="Monitor"/>
    <s v="Wolf Run Gold"/>
    <s v="Aristocrat"/>
    <n v="0"/>
    <n v="-108.973572037511"/>
    <s v="High"/>
  </r>
  <r>
    <d v="2026-01-11T00:00:00"/>
    <x v="1"/>
    <s v="BGO-TP-002"/>
    <x v="4"/>
    <s v="BINGO_COIN"/>
    <n v="15.354004384362399"/>
    <n v="97.134612105712094"/>
    <n v="-97.134612105712094"/>
    <n v="102.90451832907"/>
    <n v="-102.90451832907"/>
    <n v="0.25"/>
    <n v="8"/>
    <s v="Monitor"/>
    <s v="Huff N More Puff"/>
    <s v="AGS"/>
    <n v="0"/>
    <n v="-110.996589940324"/>
    <s v="Critical"/>
  </r>
  <r>
    <d v="2026-01-11T00:00:00"/>
    <x v="1"/>
    <s v="BGO-GB-002"/>
    <x v="4"/>
    <s v="BINGO_STRIP"/>
    <n v="15.373424187066099"/>
    <n v="98.869047619048104"/>
    <n v="-98.869047619048104"/>
    <n v="104.927536231883"/>
    <n v="-104.927536231883"/>
    <n v="0.86"/>
    <n v="1"/>
    <s v="Monitor"/>
    <s v="Dragons vs Pandas"/>
    <s v="Everi"/>
    <n v="0"/>
    <n v="-113.019607843137"/>
    <s v="Low"/>
  </r>
  <r>
    <d v="2026-01-11T00:00:00"/>
    <x v="1"/>
    <s v="BGO-BB-002"/>
    <x v="4"/>
    <s v="BINGO_STRIP"/>
    <n v="15.3928439897698"/>
    <n v="100.603483132383"/>
    <n v="-100.603483132383"/>
    <n v="106.950554134697"/>
    <n v="-106.950554134697"/>
    <n v="0.87"/>
    <n v="1"/>
    <s v="Monitor"/>
    <s v="Stinkin Rich"/>
    <s v="Konami"/>
    <n v="0"/>
    <n v="-115.04262574595001"/>
    <s v="Low"/>
  </r>
  <r>
    <d v="2026-01-11T00:00:00"/>
    <x v="1"/>
    <s v="BGO-AG-002"/>
    <x v="4"/>
    <s v="BINGO_CARD"/>
    <n v="15.4122637924735"/>
    <n v="102.337918645719"/>
    <n v="-102.337918645719"/>
    <n v="108.973572037511"/>
    <n v="-108.973572037511"/>
    <n v="0.77"/>
    <n v="2"/>
    <s v="Monitor"/>
    <s v="Kraken Unleashed"/>
    <s v="SG"/>
    <n v="0"/>
    <n v="-117.065643648763"/>
    <s v="Low"/>
  </r>
  <r>
    <d v="2026-01-11T00:00:00"/>
    <x v="1"/>
    <s v="BGO-RG-003"/>
    <x v="4"/>
    <s v="BINGO_STRIP"/>
    <n v="15.4316835951772"/>
    <n v="104.072354159055"/>
    <n v="-104.072354159055"/>
    <n v="110.996589940324"/>
    <n v="-110.996589940324"/>
    <n v="0.68"/>
    <n v="3"/>
    <s v="Monitor"/>
    <s v="Double Chili Mania"/>
    <s v="WMS"/>
    <n v="0"/>
    <n v="-119.088661551578"/>
    <s v="Medium"/>
  </r>
  <r>
    <d v="2026-01-11T00:00:00"/>
    <x v="1"/>
    <s v="BGO-RG-004"/>
    <x v="4"/>
    <s v="BINGO_STRIP"/>
    <n v="15.4511033978809"/>
    <n v="105.80678967239101"/>
    <n v="-105.80678967239101"/>
    <n v="113.019607843137"/>
    <n v="-113.019607843137"/>
    <n v="0.73"/>
    <n v="3"/>
    <s v="Monitor"/>
    <s v="Solar Disc"/>
    <s v="Bally"/>
    <n v="0"/>
    <n v="-121.11167945439"/>
    <s v="Medium"/>
  </r>
  <r>
    <d v="2026-01-11T00:00:00"/>
    <x v="2"/>
    <s v="FBK-PS-002"/>
    <x v="5"/>
    <s v="QUICK_SERVICE"/>
    <n v="15.4705232005846"/>
    <n v="107.54122518572601"/>
    <n v="-107.54122518572601"/>
    <n v="115.04262574595001"/>
    <n v="-115.04262574595001"/>
    <n v="0.68"/>
    <n v="3"/>
    <s v="Monitor"/>
    <s v="Samurai 888"/>
    <s v="IGT"/>
    <n v="0"/>
    <n v="-123.134697357203"/>
    <s v="Medium"/>
  </r>
  <r>
    <d v="2026-01-11T00:00:00"/>
    <x v="3"/>
    <s v="ENT-1002"/>
    <x v="6"/>
    <s v="AUDIO_VISUAL"/>
    <n v="15.4899430032883"/>
    <n v="109.275660699062"/>
    <n v="-109.275660699062"/>
    <n v="117.065643648763"/>
    <n v="-117.065643648763"/>
    <n v="0.62"/>
    <n v="4"/>
    <s v="Monitor"/>
    <s v="Da Vinci Diamonds"/>
    <s v="Aristocrat"/>
    <n v="0"/>
    <n v="-125.157715260017"/>
    <s v="Medium"/>
  </r>
  <r>
    <d v="2026-01-11T00:00:00"/>
    <x v="4"/>
    <s v="CHG-PT-010"/>
    <x v="7"/>
    <s v="BREAK_OPEN"/>
    <n v="15.509362805992"/>
    <n v="111.010096212398"/>
    <n v="-111.010096212398"/>
    <n v="119.088661551578"/>
    <n v="-119.088661551578"/>
    <n v="0.66"/>
    <n v="3"/>
    <s v="Rotate"/>
    <s v="Siberian Storm"/>
    <s v="AGS"/>
    <n v="0"/>
    <n v="-127.180733162831"/>
    <s v="Medium"/>
  </r>
  <r>
    <d v="2026-01-11T00:00:00"/>
    <x v="4"/>
    <s v="CHG-PT-011"/>
    <x v="7"/>
    <s v="BINGO_STRIP"/>
    <n v="15.5287826086957"/>
    <n v="112.74453172573401"/>
    <n v="-112.74453172573401"/>
    <n v="121.11167945439"/>
    <n v="-121.11167945439"/>
    <n v="0.59"/>
    <n v="4"/>
    <s v="Rotate"/>
    <s v="Hot Hit"/>
    <s v="Everi"/>
    <n v="0"/>
    <n v="-129.20375106564299"/>
    <s v="Medium"/>
  </r>
  <r>
    <d v="2026-01-11T00:00:00"/>
    <x v="4"/>
    <s v="CHG-PT-012"/>
    <x v="7"/>
    <s v="BINGO_STRIP"/>
    <n v="15.5482024113993"/>
    <n v="114.47896723907"/>
    <n v="-114.47896723907"/>
    <n v="123.134697357203"/>
    <n v="-123.134697357203"/>
    <n v="0.53"/>
    <n v="5"/>
    <s v="Optimize"/>
    <s v="Burning Love"/>
    <s v="Konami"/>
    <n v="0"/>
    <n v="-131.22676896845601"/>
    <s v="High"/>
  </r>
  <r>
    <d v="2026-01-11T00:00:00"/>
    <x v="4"/>
    <s v="CHG-PT-013"/>
    <x v="7"/>
    <s v="BINGO_BOOK"/>
    <n v="15.567622214103"/>
    <n v="116.213402752405"/>
    <n v="-116.213402752405"/>
    <n v="125.157715260017"/>
    <n v="-125.157715260017"/>
    <n v="0.49"/>
    <n v="5"/>
    <s v="Rotate"/>
    <s v="Rich Little Piggies"/>
    <s v="SG"/>
    <n v="0"/>
    <n v="-133.24978687127"/>
    <s v="High"/>
  </r>
  <r>
    <d v="2026-01-11T00:00:00"/>
    <x v="4"/>
    <s v="CHG-PT-014"/>
    <x v="7"/>
    <s v="BINGO_COIN"/>
    <n v="15.5870420168067"/>
    <n v="117.947838265741"/>
    <n v="-117.947838265741"/>
    <n v="127.180733162831"/>
    <n v="-127.180733162831"/>
    <n v="0.52"/>
    <n v="5"/>
    <s v="Optimize"/>
    <s v="Drop Lock"/>
    <s v="WMS"/>
    <n v="0"/>
    <n v="-135.27280477408399"/>
    <s v="High"/>
  </r>
  <r>
    <d v="2026-01-11T00:00:00"/>
    <x v="4"/>
    <s v="CHG-PT-015"/>
    <x v="7"/>
    <s v="BINGO_CARD"/>
    <n v="15.6064618195104"/>
    <n v="119.68227377907699"/>
    <n v="-119.68227377907699"/>
    <n v="129.20375106564299"/>
    <n v="-129.20375106564299"/>
    <n v="0.47"/>
    <n v="5"/>
    <s v="Optimize"/>
    <s v="Bengal Eyes"/>
    <s v="Bally"/>
    <n v="0"/>
    <n v="-137.29582267689599"/>
    <s v="High"/>
  </r>
  <r>
    <d v="2026-01-11T00:00:00"/>
    <x v="4"/>
    <s v="CHG-PT-016"/>
    <x v="7"/>
    <s v="BINGO_STRIP"/>
    <n v="15.6258816222141"/>
    <n v="121.416709292413"/>
    <n v="-121.416709292413"/>
    <n v="131.22676896845601"/>
    <n v="-131.22676896845601"/>
    <n v="0.42"/>
    <n v="6"/>
    <s v="Upgrade"/>
    <s v="Red Hot Tamales"/>
    <s v="IGT"/>
    <n v="0"/>
    <n v="-139.31884057971001"/>
    <s v="High"/>
  </r>
  <r>
    <d v="2026-01-11T00:00:00"/>
    <x v="4"/>
    <s v="CHG-PT-017"/>
    <x v="7"/>
    <s v="BINGO_STRIP"/>
    <n v="15.6453014249178"/>
    <n v="123.151144805748"/>
    <n v="-123.151144805748"/>
    <n v="133.24978687127"/>
    <n v="-133.24978687127"/>
    <n v="0.48"/>
    <n v="5"/>
    <s v="Optimize"/>
    <s v="Ultra Hot"/>
    <s v="Aristocrat"/>
    <n v="0"/>
    <n v="-141.34185848252301"/>
    <s v="High"/>
  </r>
  <r>
    <d v="2026-01-11T00:00:00"/>
    <x v="4"/>
    <s v="CHG-PT-018"/>
    <x v="7"/>
    <s v="BREAK_OPEN"/>
    <n v="15.6647212276215"/>
    <n v="124.885580319084"/>
    <n v="-124.885580319084"/>
    <n v="135.27280477408399"/>
    <n v="-135.27280477408399"/>
    <n v="0.4"/>
    <n v="6"/>
    <s v="Optimize"/>
    <s v="Gold Fish Feeding Time"/>
    <s v="AGS"/>
    <n v="0"/>
    <n v="-143.364876385337"/>
    <s v="High"/>
  </r>
  <r>
    <d v="2026-01-11T00:00:00"/>
    <x v="5"/>
    <s v="GSS-KI-004"/>
    <x v="8"/>
    <s v="KIOSK_SYSTEM"/>
    <n v="15.6841410303252"/>
    <n v="126.62001583241999"/>
    <n v="-126.62001583241999"/>
    <n v="137.29582267689599"/>
    <n v="-137.29582267689599"/>
    <n v="0.35"/>
    <n v="7"/>
    <s v="Replace"/>
    <s v="Quick Hit Platinum"/>
    <s v="Everi"/>
    <n v="0"/>
    <n v="-145.387894288149"/>
    <s v="High"/>
  </r>
  <r>
    <d v="2026-01-11T00:00:00"/>
    <x v="5"/>
    <s v="GSS-KI-005"/>
    <x v="8"/>
    <s v="KIOSK_SYSTEM"/>
    <n v="15.7035608330289"/>
    <n v="128.35445134575599"/>
    <n v="-128.35445134575599"/>
    <n v="139.31884057971001"/>
    <n v="-139.31884057971001"/>
    <n v="0.39"/>
    <n v="6"/>
    <s v="Monitor"/>
    <s v="Coin Combo Cow"/>
    <s v="Konami"/>
    <n v="0"/>
    <n v="-147.41091219096299"/>
    <s v="High"/>
  </r>
  <r>
    <d v="2026-01-11T00:00:00"/>
    <x v="5"/>
    <s v="GSS-KI-006"/>
    <x v="8"/>
    <s v="KIOSK_SYSTEM"/>
    <n v="15.722980635732601"/>
    <n v="130.08888685909201"/>
    <n v="-130.08888685909201"/>
    <n v="141.34185848252301"/>
    <n v="-141.34185848252301"/>
    <n v="0.31"/>
    <n v="7"/>
    <s v="Monitor"/>
    <s v="Prosperity Link"/>
    <s v="SG"/>
    <n v="0"/>
    <n v="-149.43393009377601"/>
    <s v="High"/>
  </r>
  <r>
    <d v="2026-01-11T00:00:00"/>
    <x v="0"/>
    <s v="EGM-SL-091"/>
    <x v="0"/>
    <s v="SLOT_PROGRESSIVE"/>
    <n v="15.742400438436199"/>
    <n v="131.82332237242699"/>
    <n v="-131.82332237242699"/>
    <n v="143.364876385337"/>
    <n v="-143.364876385337"/>
    <n v="0.25"/>
    <n v="8"/>
    <s v="Monitor"/>
    <s v="Golden Rooster"/>
    <s v="WMS"/>
    <n v="0"/>
    <n v="-151.45694799659"/>
    <s v="Critical"/>
  </r>
  <r>
    <d v="2026-01-11T00:00:00"/>
    <x v="0"/>
    <s v="EGM-SL-092"/>
    <x v="0"/>
    <s v="SLOT_PROGRESSIVE"/>
    <n v="15.761820241139899"/>
    <n v="133.55775788576301"/>
    <n v="-133.55775788576301"/>
    <n v="145.387894288149"/>
    <n v="-145.387894288149"/>
    <n v="0.86"/>
    <n v="1"/>
    <s v="Monitor"/>
    <s v="Coin Combo Mouse"/>
    <s v="Bally"/>
    <n v="0"/>
    <n v="-153.47996589940399"/>
    <s v="Low"/>
  </r>
  <r>
    <d v="2026-01-11T00:00:00"/>
    <x v="0"/>
    <s v="EGM-SL-093"/>
    <x v="0"/>
    <s v="SLOT_PROGRESSIVE"/>
    <n v="15.781240043843599"/>
    <n v="135.29219339909901"/>
    <n v="-135.29219339909901"/>
    <n v="147.41091219096299"/>
    <n v="-147.41091219096299"/>
    <n v="0.87"/>
    <n v="1"/>
    <s v="Monitor"/>
    <s v="Mystery of the Lamp"/>
    <s v="IGT"/>
    <n v="0"/>
    <n v="-155.50298380221599"/>
    <s v="Low"/>
  </r>
  <r>
    <d v="2026-01-11T00:00:00"/>
    <x v="0"/>
    <s v="EGM-SL-094"/>
    <x v="0"/>
    <s v="SLOT_PROGRESSIVE"/>
    <n v="15.800659846547299"/>
    <n v="137.026628912435"/>
    <n v="-137.026628912435"/>
    <n v="149.43393009377601"/>
    <n v="-149.43393009377601"/>
    <n v="0.77"/>
    <n v="2"/>
    <s v="Monitor"/>
    <s v="Golden Goddess"/>
    <s v="Aristocrat"/>
    <n v="0"/>
    <n v="-157.52600170503001"/>
    <s v="Low"/>
  </r>
  <r>
    <d v="2026-01-11T00:00:00"/>
    <x v="0"/>
    <s v="EGM-SL-095"/>
    <x v="0"/>
    <s v="SLOT_PROGRESSIVE"/>
    <n v="15.820079649250999"/>
    <n v="138.76106442577"/>
    <n v="-138.76106442577"/>
    <n v="151.45694799659"/>
    <n v="-151.45694799659"/>
    <n v="0.68"/>
    <n v="3"/>
    <s v="Monitor"/>
    <s v="Dancing Drums"/>
    <s v="AGS"/>
    <n v="0"/>
    <n v="-159.54901960784301"/>
    <s v="Medium"/>
  </r>
  <r>
    <d v="2026-01-11T00:00:00"/>
    <x v="0"/>
    <s v="EGM-SL-096"/>
    <x v="0"/>
    <s v="SLOT_PROGRESSIVE"/>
    <n v="15.839499451954699"/>
    <n v="140.495499939106"/>
    <n v="-140.495499939106"/>
    <n v="153.47996589940399"/>
    <n v="-153.47996589940399"/>
    <n v="0.73"/>
    <n v="3"/>
    <s v="Monitor"/>
    <s v="Pirate Link"/>
    <s v="Everi"/>
    <n v="0"/>
    <n v="-161.572037510657"/>
    <s v="Medium"/>
  </r>
  <r>
    <d v="2026-01-11T00:00:00"/>
    <x v="0"/>
    <s v="EGM-SL-097"/>
    <x v="0"/>
    <s v="SLOT_PROGRESSIVE"/>
    <n v="15.858919254658399"/>
    <n v="142.22993545244199"/>
    <n v="-142.22993545244199"/>
    <n v="155.50298380221599"/>
    <n v="-155.50298380221599"/>
    <n v="0.68"/>
    <n v="3"/>
    <s v="Monitor"/>
    <s v="Gold Bar 7s"/>
    <s v="Konami"/>
    <n v="0"/>
    <n v="-163.595055413469"/>
    <s v="Medium"/>
  </r>
  <r>
    <d v="2026-01-11T00:00:00"/>
    <x v="0"/>
    <s v="EGM-SL-098"/>
    <x v="0"/>
    <s v="SLOT_PROGRESSIVE"/>
    <n v="15.878339057362099"/>
    <n v="143.96437096577799"/>
    <n v="-143.96437096577799"/>
    <n v="157.52600170503001"/>
    <n v="-157.52600170503001"/>
    <n v="0.62"/>
    <n v="4"/>
    <s v="Monitor"/>
    <s v="Cash Eruption"/>
    <s v="SG"/>
    <n v="0"/>
    <n v="-165.61807331628299"/>
    <s v="Medium"/>
  </r>
  <r>
    <d v="2026-01-11T00:00:00"/>
    <x v="0"/>
    <s v="EGM-SL-099"/>
    <x v="0"/>
    <s v="SLOT_PROGRESSIVE"/>
    <n v="15.8977588600658"/>
    <n v="145.69880647911299"/>
    <n v="-145.69880647911299"/>
    <n v="159.54901960784301"/>
    <n v="-159.54901960784301"/>
    <n v="0.66"/>
    <n v="3"/>
    <s v="Monitor"/>
    <s v="Egyptian Link"/>
    <s v="WMS"/>
    <n v="0"/>
    <n v="-167.64109121909601"/>
    <s v="Medium"/>
  </r>
  <r>
    <d v="2026-01-11T00:00:00"/>
    <x v="0"/>
    <s v="EGM-SL-100"/>
    <x v="0"/>
    <s v="SLOT_PROGRESSIVE"/>
    <n v="15.9171786627695"/>
    <n v="147.43324199244901"/>
    <n v="-147.43324199244901"/>
    <n v="161.572037510657"/>
    <n v="-161.572037510657"/>
    <n v="0.59"/>
    <n v="4"/>
    <s v="Monitor"/>
    <s v="Fortune Charm"/>
    <s v="Bally"/>
    <n v="0"/>
    <n v="-169.66410912191"/>
    <s v="Medium"/>
  </r>
  <r>
    <d v="2026-01-11T00:00:00"/>
    <x v="0"/>
    <s v="EGM-SL-101"/>
    <x v="1"/>
    <s v="SLOT_PROGRESSIVE"/>
    <n v="15.9365984654731"/>
    <n v="149.16767750578501"/>
    <n v="-149.16767750578501"/>
    <n v="163.595055413469"/>
    <n v="-163.595055413469"/>
    <n v="0.53"/>
    <n v="5"/>
    <s v="Monitor"/>
    <s v="Wheel of Fortune"/>
    <s v="IGT"/>
    <n v="0"/>
    <n v="-171.687127024722"/>
    <s v="High"/>
  </r>
  <r>
    <d v="2026-01-12T00:00:00"/>
    <x v="0"/>
    <s v="EGM-SL-102"/>
    <x v="1"/>
    <s v="SLOT_PROGRESSIVE"/>
    <n v="15.9560182681768"/>
    <n v="150.902113019121"/>
    <n v="-150.902113019121"/>
    <n v="165.61807331628299"/>
    <n v="-165.61807331628299"/>
    <n v="0.49"/>
    <n v="5"/>
    <s v="Monitor"/>
    <s v="Dancing Drums Explosion"/>
    <s v="Aristocrat"/>
    <n v="0"/>
    <n v="-173.71014492753599"/>
    <s v="High"/>
  </r>
  <r>
    <d v="2026-01-12T00:00:00"/>
    <x v="0"/>
    <s v="EGM-SL-103"/>
    <x v="1"/>
    <s v="SLOT_PROGRESSIVE"/>
    <n v="15.9754380708805"/>
    <n v="152.636548532456"/>
    <n v="-152.636548532456"/>
    <n v="167.64109121909601"/>
    <n v="-167.64109121909601"/>
    <n v="0.52"/>
    <n v="5"/>
    <s v="Monitor"/>
    <s v="Dynamite Diamonds"/>
    <s v="AGS"/>
    <n v="0"/>
    <n v="-175.73316283034899"/>
    <s v="High"/>
  </r>
  <r>
    <d v="2026-01-12T00:00:00"/>
    <x v="0"/>
    <s v="EGM-SL-104"/>
    <x v="1"/>
    <s v="SLOT_PROGRESSIVE"/>
    <n v="15.9948578735842"/>
    <n v="154.370984045792"/>
    <n v="-154.370984045792"/>
    <n v="169.66410912191"/>
    <n v="-169.66410912191"/>
    <n v="0.47"/>
    <n v="5"/>
    <s v="Monitor"/>
    <s v="Wolf Run Gold"/>
    <s v="Everi"/>
    <n v="0"/>
    <n v="-177.75618073316301"/>
    <s v="High"/>
  </r>
  <r>
    <d v="2026-01-12T00:00:00"/>
    <x v="0"/>
    <s v="EGM-SL-105"/>
    <x v="1"/>
    <s v="SLOT_PROGRESSIVE"/>
    <n v="16.0142776762879"/>
    <n v="156.10541955912799"/>
    <n v="-156.10541955912799"/>
    <n v="171.687127024722"/>
    <n v="-171.687127024722"/>
    <n v="0.42"/>
    <n v="6"/>
    <s v="Monitor"/>
    <s v="Huff N More Puff"/>
    <s v="Konami"/>
    <n v="0"/>
    <n v="-179.779198635977"/>
    <s v="High"/>
  </r>
  <r>
    <d v="2026-01-12T00:00:00"/>
    <x v="0"/>
    <s v="EGM-SL-106"/>
    <x v="1"/>
    <s v="SLOT_PROGRESSIVE"/>
    <n v="16.033697478991598"/>
    <n v="157.83985507246399"/>
    <n v="-157.83985507246399"/>
    <n v="173.71014492753599"/>
    <n v="-173.71014492753599"/>
    <n v="0.48"/>
    <n v="5"/>
    <s v="Monitor"/>
    <s v="Dragons vs Pandas"/>
    <s v="SG"/>
    <n v="0"/>
    <n v="-181.802216538789"/>
    <s v="High"/>
  </r>
  <r>
    <d v="2026-01-12T00:00:00"/>
    <x v="0"/>
    <s v="EGM-SL-107"/>
    <x v="1"/>
    <s v="SLOT_PROGRESSIVE"/>
    <n v="16.0531172816953"/>
    <n v="159.57429058579999"/>
    <n v="-159.57429058579999"/>
    <n v="175.73316283034899"/>
    <n v="-175.73316283034899"/>
    <n v="0.4"/>
    <n v="6"/>
    <s v="Monitor"/>
    <s v="Stinkin Rich"/>
    <s v="WMS"/>
    <n v="0"/>
    <n v="-183.82523444160299"/>
    <s v="High"/>
  </r>
  <r>
    <d v="2026-01-12T00:00:00"/>
    <x v="0"/>
    <s v="EGM-SL-108"/>
    <x v="1"/>
    <s v="SLOT_PROGRESSIVE"/>
    <n v="16.072537084398999"/>
    <n v="161.30872609913499"/>
    <n v="-161.30872609913499"/>
    <n v="177.75618073316301"/>
    <n v="-177.75618073316301"/>
    <n v="0.35"/>
    <n v="7"/>
    <s v="Monitor"/>
    <s v="Kraken Unleashed"/>
    <s v="Bally"/>
    <n v="0"/>
    <n v="-185.84825234441499"/>
    <s v="High"/>
  </r>
  <r>
    <d v="2026-01-12T00:00:00"/>
    <x v="0"/>
    <s v="EGM-SL-109"/>
    <x v="1"/>
    <s v="SLOT_PROGRESSIVE"/>
    <n v="16.0919568871027"/>
    <n v="163.04316161247101"/>
    <n v="-163.04316161247101"/>
    <n v="179.779198635977"/>
    <n v="-179.779198635977"/>
    <n v="0.39"/>
    <n v="6"/>
    <s v="Monitor"/>
    <s v="Double Chili Mania"/>
    <s v="IGT"/>
    <n v="0"/>
    <n v="-187.87127024723"/>
    <s v="High"/>
  </r>
  <r>
    <d v="2026-01-12T00:00:00"/>
    <x v="0"/>
    <s v="EGM-SL-110"/>
    <x v="1"/>
    <s v="SLOT_PROGRESSIVE"/>
    <n v="16.111376689806399"/>
    <n v="164.77759712580701"/>
    <n v="-164.77759712580701"/>
    <n v="181.802216538789"/>
    <n v="-181.802216538789"/>
    <n v="0.31"/>
    <n v="7"/>
    <s v="Monitor"/>
    <s v="Solar Disc"/>
    <s v="Aristocrat"/>
    <n v="0"/>
    <n v="-189.894288150042"/>
    <s v="High"/>
  </r>
  <r>
    <d v="2026-01-12T00:00:00"/>
    <x v="0"/>
    <s v="EGM-SL-111"/>
    <x v="1"/>
    <s v="SLOT_PROGRESSIVE"/>
    <n v="16.1307964925101"/>
    <n v="166.512032639143"/>
    <n v="-166.512032639143"/>
    <n v="183.82523444160299"/>
    <n v="-183.82523444160299"/>
    <n v="0.25"/>
    <n v="8"/>
    <s v="Monitor"/>
    <s v="Samurai 888"/>
    <s v="AGS"/>
    <n v="0"/>
    <n v="-191.91730605285599"/>
    <s v="Critical"/>
  </r>
  <r>
    <d v="2026-01-12T00:00:00"/>
    <x v="0"/>
    <s v="EGM-SL-112"/>
    <x v="2"/>
    <s v="SLOT_MECHANICAL"/>
    <n v="16.150216295213699"/>
    <n v="168.246468152478"/>
    <n v="-168.246468152478"/>
    <n v="185.84825234441499"/>
    <n v="-185.84825234441499"/>
    <n v="0.86"/>
    <n v="1"/>
    <s v="Optimize"/>
    <s v="Da Vinci Diamonds"/>
    <s v="Everi"/>
    <n v="0"/>
    <n v="-193.94032395566899"/>
    <s v="Low"/>
  </r>
  <r>
    <d v="2026-01-12T00:00:00"/>
    <x v="0"/>
    <s v="EGM-SL-113"/>
    <x v="2"/>
    <s v="SLOT_MECHANICAL"/>
    <n v="16.169636097917401"/>
    <n v="169.980903665814"/>
    <n v="-169.980903665814"/>
    <n v="187.87127024723"/>
    <n v="-187.87127024723"/>
    <n v="0.87"/>
    <n v="1"/>
    <s v="Optimize"/>
    <s v="Siberian Storm"/>
    <s v="Konami"/>
    <n v="0"/>
    <n v="-195.96334185848301"/>
    <s v="Low"/>
  </r>
  <r>
    <d v="2026-01-12T00:00:00"/>
    <x v="0"/>
    <s v="EGM-SL-114"/>
    <x v="2"/>
    <s v="SLOT_MECHANICAL"/>
    <n v="16.189055900621099"/>
    <n v="171.71533917914999"/>
    <n v="-171.71533917914999"/>
    <n v="189.894288150042"/>
    <n v="-189.894288150042"/>
    <n v="0.77"/>
    <n v="2"/>
    <s v="Rotate"/>
    <s v="Hot Hit"/>
    <s v="SG"/>
    <n v="0"/>
    <n v="-197.98635976129501"/>
    <s v="Low"/>
  </r>
  <r>
    <d v="2026-01-12T00:00:00"/>
    <x v="0"/>
    <s v="EGM-SL-115"/>
    <x v="2"/>
    <s v="SLOT_MECHANICAL"/>
    <n v="16.208475703324801"/>
    <n v="173.44977469248599"/>
    <n v="-173.44977469248599"/>
    <n v="191.91730605285599"/>
    <n v="-191.91730605285599"/>
    <n v="0.68"/>
    <n v="3"/>
    <s v="Rotate"/>
    <s v="Burning Love"/>
    <s v="WMS"/>
    <n v="0"/>
    <n v="-200.009377664109"/>
    <s v="Medium"/>
  </r>
  <r>
    <d v="2026-01-12T00:00:00"/>
    <x v="0"/>
    <s v="EGM-SL-116"/>
    <x v="2"/>
    <s v="SLOT_MECHANICAL"/>
    <n v="16.227895506028499"/>
    <n v="175.18421020582201"/>
    <n v="-175.18421020582201"/>
    <n v="193.94032395566899"/>
    <n v="-193.94032395566899"/>
    <n v="0.73"/>
    <n v="3"/>
    <s v="Rotate"/>
    <s v="Rich Little Piggies"/>
    <s v="Bally"/>
    <n v="0"/>
    <n v="-202.03239556692299"/>
    <s v="Medium"/>
  </r>
  <r>
    <d v="2026-01-12T00:00:00"/>
    <x v="0"/>
    <s v="EGM-SL-117"/>
    <x v="2"/>
    <s v="SLOT_MECHANICAL"/>
    <n v="16.247315308732201"/>
    <n v="176.91864571915701"/>
    <n v="-176.91864571915701"/>
    <n v="195.96334185848301"/>
    <n v="-195.96334185848301"/>
    <n v="0.68"/>
    <n v="3"/>
    <s v="Rotate"/>
    <s v="Drop Lock"/>
    <s v="IGT"/>
    <n v="0"/>
    <n v="-204.05541346973499"/>
    <s v="Medium"/>
  </r>
  <r>
    <d v="2026-01-12T00:00:00"/>
    <x v="0"/>
    <s v="EGM-SL-118"/>
    <x v="2"/>
    <s v="SLOT_MECHANICAL"/>
    <n v="16.266735111435899"/>
    <n v="178.65308123249301"/>
    <n v="-178.65308123249301"/>
    <n v="197.98635976129501"/>
    <n v="-197.98635976129501"/>
    <n v="0.62"/>
    <n v="4"/>
    <s v="Rotate"/>
    <s v="Bengal Eyes"/>
    <s v="Aristocrat"/>
    <n v="0"/>
    <n v="-206.07843137254801"/>
    <s v="Medium"/>
  </r>
  <r>
    <d v="2026-01-12T00:00:00"/>
    <x v="0"/>
    <s v="EGM-SL-119"/>
    <x v="2"/>
    <s v="SLOT_MECHANICAL"/>
    <n v="16.286154914139601"/>
    <n v="180.387516745829"/>
    <n v="-180.387516745829"/>
    <n v="200.009377664109"/>
    <n v="-200.009377664109"/>
    <n v="0.66"/>
    <n v="3"/>
    <s v="Rotate"/>
    <s v="Red Hot Tamales"/>
    <s v="AGS"/>
    <n v="0"/>
    <n v="-208.101449275362"/>
    <s v="Medium"/>
  </r>
  <r>
    <d v="2026-01-12T00:00:00"/>
    <x v="0"/>
    <s v="EGM-SL-120"/>
    <x v="2"/>
    <s v="SLOT_MECHANICAL"/>
    <n v="16.305574716843299"/>
    <n v="182.121952259165"/>
    <n v="-182.121952259165"/>
    <n v="202.03239556692299"/>
    <n v="-202.03239556692299"/>
    <n v="0.59"/>
    <n v="4"/>
    <s v="Rotate"/>
    <s v="Ultra Hot"/>
    <s v="Everi"/>
    <n v="0"/>
    <n v="-210.12446717817599"/>
    <s v="Medium"/>
  </r>
  <r>
    <d v="2026-01-12T00:00:00"/>
    <x v="0"/>
    <s v="EGM-SL-121"/>
    <x v="2"/>
    <s v="SLOT_MECHANICAL"/>
    <n v="16.324994519547001"/>
    <n v="183.8563877725"/>
    <n v="-183.8563877725"/>
    <n v="204.05541346973499"/>
    <n v="-204.05541346973499"/>
    <n v="0.53"/>
    <n v="5"/>
    <s v="Rotate"/>
    <s v="Gold Fish Feeding Time"/>
    <s v="Konami"/>
    <n v="0"/>
    <n v="-212.14748508098799"/>
    <s v="High"/>
  </r>
  <r>
    <d v="2026-01-12T00:00:00"/>
    <x v="0"/>
    <s v="EGM-SL-122"/>
    <x v="3"/>
    <s v="SLOT_MECHANICAL"/>
    <n v="16.3444143222506"/>
    <n v="185.590823285836"/>
    <n v="-185.590823285836"/>
    <n v="206.07843137254801"/>
    <n v="-206.07843137254801"/>
    <n v="0.49"/>
    <n v="5"/>
    <s v="Rotate"/>
    <s v="Quick Hit Platinum"/>
    <s v="SG"/>
    <n v="0"/>
    <n v="-214.170502983803"/>
    <s v="High"/>
  </r>
  <r>
    <d v="2026-01-12T00:00:00"/>
    <x v="0"/>
    <s v="EGM-SL-123"/>
    <x v="3"/>
    <s v="SLOT_MECHANICAL"/>
    <n v="16.363834124954298"/>
    <n v="187.32525879917199"/>
    <n v="-187.32525879917199"/>
    <n v="208.101449275362"/>
    <n v="-208.101449275362"/>
    <n v="0.52"/>
    <n v="5"/>
    <s v="Upgrade"/>
    <s v="Coin Combo Cow"/>
    <s v="WMS"/>
    <n v="0"/>
    <n v="-216.193520886615"/>
    <s v="High"/>
  </r>
  <r>
    <d v="2026-01-12T00:00:00"/>
    <x v="0"/>
    <s v="EGM-SL-124"/>
    <x v="3"/>
    <s v="SLOT_MECHANICAL"/>
    <n v="16.383253927658"/>
    <n v="189.05969431250799"/>
    <n v="-189.05969431250799"/>
    <n v="210.12446717817599"/>
    <n v="-210.12446717817599"/>
    <n v="0.47"/>
    <n v="5"/>
    <s v="Upgrade"/>
    <s v="Prosperity Link"/>
    <s v="Bally"/>
    <n v="0"/>
    <n v="-218.21653878942899"/>
    <s v="High"/>
  </r>
  <r>
    <d v="2026-01-12T00:00:00"/>
    <x v="0"/>
    <s v="EGM-SL-125"/>
    <x v="3"/>
    <s v="SLOT_MECHANICAL"/>
    <n v="16.402673730361698"/>
    <n v="190.79412982584299"/>
    <n v="-190.79412982584299"/>
    <n v="212.14748508098799"/>
    <n v="-212.14748508098799"/>
    <n v="0.42"/>
    <n v="6"/>
    <s v="Upgrade"/>
    <s v="Golden Rooster"/>
    <s v="IGT"/>
    <n v="0"/>
    <n v="-220.239556692241"/>
    <s v="High"/>
  </r>
  <r>
    <d v="2026-01-12T00:00:00"/>
    <x v="0"/>
    <s v="EGM-SL-126"/>
    <x v="3"/>
    <s v="SLOT_MECHANICAL"/>
    <n v="16.4220935330654"/>
    <n v="192.52856533917901"/>
    <n v="-192.52856533917901"/>
    <n v="214.170502983803"/>
    <n v="-214.170502983803"/>
    <n v="0.48"/>
    <n v="5"/>
    <s v="Upgrade"/>
    <s v="Coin Combo Mouse"/>
    <s v="Aristocrat"/>
    <n v="0"/>
    <n v="-222.26257459505501"/>
    <s v="High"/>
  </r>
  <r>
    <d v="2026-01-12T00:00:00"/>
    <x v="0"/>
    <s v="EGM-SL-127"/>
    <x v="3"/>
    <s v="SLOT_MECHANICAL"/>
    <n v="16.441513335769098"/>
    <n v="194.26300085251501"/>
    <n v="-194.26300085251501"/>
    <n v="216.193520886615"/>
    <n v="-216.193520886615"/>
    <n v="0.4"/>
    <n v="6"/>
    <s v="Upgrade"/>
    <s v="Mystery of the Lamp"/>
    <s v="AGS"/>
    <n v="0"/>
    <n v="-224.28559249786801"/>
    <s v="High"/>
  </r>
  <r>
    <d v="2026-01-12T00:00:00"/>
    <x v="0"/>
    <s v="EGM-SL-128"/>
    <x v="3"/>
    <s v="SLOT_MECHANICAL"/>
    <n v="16.4609331384728"/>
    <n v="195.997436365851"/>
    <n v="-195.997436365851"/>
    <n v="218.21653878942899"/>
    <n v="-218.21653878942899"/>
    <n v="0.35"/>
    <n v="7"/>
    <s v="Upgrade"/>
    <s v="Golden Goddess"/>
    <s v="Everi"/>
    <n v="0"/>
    <n v="-226.308610400682"/>
    <s v="High"/>
  </r>
  <r>
    <d v="2026-01-12T00:00:00"/>
    <x v="0"/>
    <s v="EGM-SL-129"/>
    <x v="3"/>
    <s v="SLOT_MECHANICAL"/>
    <n v="16.480352941176498"/>
    <n v="197.731871879187"/>
    <n v="-197.731871879187"/>
    <n v="220.239556692241"/>
    <n v="-220.239556692241"/>
    <n v="0.39"/>
    <n v="6"/>
    <s v="Replace"/>
    <s v="Dancing Drums"/>
    <s v="Konami"/>
    <n v="0"/>
    <n v="-228.33162830349599"/>
    <s v="High"/>
  </r>
  <r>
    <d v="2026-01-12T00:00:00"/>
    <x v="0"/>
    <s v="EGM-SL-130"/>
    <x v="3"/>
    <s v="SLOT_MECHANICAL"/>
    <n v="16.4997727438802"/>
    <n v="199.466307392522"/>
    <n v="-199.466307392522"/>
    <n v="222.26257459505501"/>
    <n v="-222.26257459505501"/>
    <n v="0.31"/>
    <n v="7"/>
    <s v="Replace"/>
    <s v="Pirate Link"/>
    <s v="SG"/>
    <n v="0"/>
    <n v="-230.35464620630799"/>
    <s v="High"/>
  </r>
  <r>
    <d v="2026-01-12T00:00:00"/>
    <x v="0"/>
    <s v="EGM-SL-131"/>
    <x v="3"/>
    <s v="SLOT_MECHANICAL"/>
    <n v="16.519192546583898"/>
    <n v="201.20074290585799"/>
    <n v="-201.20074290585799"/>
    <n v="224.28559249786801"/>
    <n v="-224.28559249786801"/>
    <n v="0.25"/>
    <n v="8"/>
    <s v="Replace"/>
    <s v="Gold Bar 7s"/>
    <s v="WMS"/>
    <n v="0"/>
    <n v="-232.37766410912101"/>
    <s v="Critical"/>
  </r>
  <r>
    <d v="2026-01-12T00:00:00"/>
    <x v="0"/>
    <s v="EGM-SL-132"/>
    <x v="3"/>
    <s v="SLOT_MECHANICAL"/>
    <n v="16.538612349287501"/>
    <n v="202.93517841919399"/>
    <n v="-202.93517841919399"/>
    <n v="226.308610400682"/>
    <n v="-226.308610400682"/>
    <n v="0.86"/>
    <n v="1"/>
    <s v="Replace"/>
    <s v="Cash Eruption"/>
    <s v="Bally"/>
    <n v="0"/>
    <n v="-234.400682011935"/>
    <s v="Low"/>
  </r>
  <r>
    <d v="2026-01-12T00:00:00"/>
    <x v="0"/>
    <s v="EGM-SL-133"/>
    <x v="3"/>
    <s v="SLOT_MECHANICAL"/>
    <n v="16.558032151991199"/>
    <n v="204.66961393253001"/>
    <n v="-204.66961393253001"/>
    <n v="228.33162830349599"/>
    <n v="-228.33162830349599"/>
    <n v="0.87"/>
    <n v="1"/>
    <s v="Replace"/>
    <s v="Egyptian Link"/>
    <s v="IGT"/>
    <n v="0"/>
    <n v="-236.42369991474899"/>
    <s v="Low"/>
  </r>
  <r>
    <d v="2026-01-12T00:00:00"/>
    <x v="0"/>
    <s v="EGM-SL-134"/>
    <x v="3"/>
    <s v="SLOT_MECHANICAL"/>
    <n v="16.577451954694901"/>
    <n v="206.40404944586501"/>
    <n v="-206.40404944586501"/>
    <n v="230.35464620630799"/>
    <n v="-230.35464620630799"/>
    <n v="0.77"/>
    <n v="2"/>
    <s v="Replace"/>
    <s v="Fortune Charm"/>
    <s v="Aristocrat"/>
    <n v="0"/>
    <n v="-238.44671781756099"/>
    <s v="Low"/>
  </r>
  <r>
    <d v="2026-01-12T00:00:00"/>
    <x v="0"/>
    <s v="EGM-SL-135"/>
    <x v="3"/>
    <s v="SLOT_MECHANICAL"/>
    <n v="16.596871757398599"/>
    <n v="208.13848495920101"/>
    <n v="-208.13848495920101"/>
    <n v="232.37766410912101"/>
    <n v="-232.37766410912101"/>
    <n v="0.68"/>
    <n v="3"/>
    <s v="Replace"/>
    <s v="Wheel of Fortune"/>
    <s v="AGS"/>
    <n v="0"/>
    <n v="-240.46973572037501"/>
    <s v="Medium"/>
  </r>
  <r>
    <d v="2026-01-12T00:00:00"/>
    <x v="1"/>
    <s v="BGO-GK-003"/>
    <x v="4"/>
    <s v="BINGO_SESSION"/>
    <n v="16.616291560102301"/>
    <n v="209.872920472537"/>
    <n v="-209.872920472537"/>
    <n v="234.400682011935"/>
    <n v="-234.400682011935"/>
    <n v="0.73"/>
    <n v="3"/>
    <s v="Monitor"/>
    <s v="Dancing Drums Explosion"/>
    <s v="Everi"/>
    <n v="0"/>
    <n v="-242.49275362318801"/>
    <s v="Medium"/>
  </r>
  <r>
    <d v="2026-01-12T00:00:00"/>
    <x v="1"/>
    <s v="BGO-RC-003"/>
    <x v="4"/>
    <s v="BINGO_STRIP"/>
    <n v="16.635711362805999"/>
    <n v="211.607355985873"/>
    <n v="-211.607355985873"/>
    <n v="236.42369991474899"/>
    <n v="-236.42369991474899"/>
    <n v="0.68"/>
    <n v="3"/>
    <s v="Monitor"/>
    <s v="Dynamite Diamonds"/>
    <s v="Konami"/>
    <n v="0"/>
    <n v="-244.515771526002"/>
    <s v="Medium"/>
  </r>
  <r>
    <d v="2026-01-12T00:00:00"/>
    <x v="1"/>
    <s v="BGO-HJ-003"/>
    <x v="4"/>
    <s v="BINGO_STRIP"/>
    <n v="16.655131165509701"/>
    <n v="213.341791499208"/>
    <n v="-213.341791499208"/>
    <n v="238.44671781756099"/>
    <n v="-238.44671781756099"/>
    <n v="0.62"/>
    <n v="4"/>
    <s v="Monitor"/>
    <s v="Wolf Run Gold"/>
    <s v="SG"/>
    <n v="0"/>
    <n v="-246.538789428814"/>
    <s v="Medium"/>
  </r>
  <r>
    <d v="2026-01-12T00:00:00"/>
    <x v="1"/>
    <s v="BGO-DA-003"/>
    <x v="4"/>
    <s v="BINGO_BOOK"/>
    <n v="16.674550968213399"/>
    <n v="215.076227012544"/>
    <n v="-215.076227012544"/>
    <n v="240.46973572037501"/>
    <n v="-240.46973572037501"/>
    <n v="0.66"/>
    <n v="3"/>
    <s v="Monitor"/>
    <s v="Huff N More Puff"/>
    <s v="WMS"/>
    <n v="0"/>
    <n v="-248.56180733162799"/>
    <s v="Medium"/>
  </r>
  <r>
    <d v="2026-01-12T00:00:00"/>
    <x v="1"/>
    <s v="BGO-TP-003"/>
    <x v="4"/>
    <s v="BINGO_COIN"/>
    <n v="16.693970770917101"/>
    <n v="216.81066252587999"/>
    <n v="-216.81066252587999"/>
    <n v="242.49275362318801"/>
    <n v="-242.49275362318801"/>
    <n v="0.59"/>
    <n v="4"/>
    <s v="Monitor"/>
    <s v="Dragons vs Pandas"/>
    <s v="Bally"/>
    <n v="0"/>
    <n v="-250.58482523444101"/>
    <s v="Medium"/>
  </r>
  <r>
    <d v="2026-01-12T00:00:00"/>
    <x v="1"/>
    <s v="BGO-GB-003"/>
    <x v="4"/>
    <s v="BINGO_STRIP"/>
    <n v="16.713390573620799"/>
    <n v="218.54509803921599"/>
    <n v="-218.54509803921599"/>
    <n v="244.515771526002"/>
    <n v="-244.515771526002"/>
    <n v="0.53"/>
    <n v="5"/>
    <s v="Monitor"/>
    <s v="Stinkin Rich"/>
    <s v="IGT"/>
    <n v="0"/>
    <n v="-252.607843137255"/>
    <s v="High"/>
  </r>
  <r>
    <d v="2026-01-12T00:00:00"/>
    <x v="1"/>
    <s v="BGO-BB-003"/>
    <x v="4"/>
    <s v="BINGO_STRIP"/>
    <n v="16.732810376324402"/>
    <n v="220.27953355255201"/>
    <n v="-220.27953355255201"/>
    <n v="246.538789428814"/>
    <n v="-246.538789428814"/>
    <n v="0.49"/>
    <n v="5"/>
    <s v="Monitor"/>
    <s v="Kraken Unleashed"/>
    <s v="Aristocrat"/>
    <n v="0"/>
    <n v="-254.63086104006899"/>
    <s v="High"/>
  </r>
  <r>
    <d v="2026-01-12T00:00:00"/>
    <x v="1"/>
    <s v="BGO-AG-003"/>
    <x v="4"/>
    <s v="BINGO_CARD"/>
    <n v="16.7522301790281"/>
    <n v="222.01396906588701"/>
    <n v="-222.01396906588701"/>
    <n v="248.56180733162799"/>
    <n v="-248.56180733162799"/>
    <n v="0.52"/>
    <n v="5"/>
    <s v="Monitor"/>
    <s v="Double Chili Mania"/>
    <s v="AGS"/>
    <n v="0"/>
    <n v="-256.65387894288102"/>
    <s v="High"/>
  </r>
  <r>
    <d v="2026-01-12T00:00:00"/>
    <x v="1"/>
    <s v="BGO-RG-005"/>
    <x v="4"/>
    <s v="BINGO_STRIP"/>
    <n v="16.771649981731802"/>
    <n v="223.74840457922301"/>
    <n v="-223.74840457922301"/>
    <n v="250.58482523444101"/>
    <n v="-250.58482523444101"/>
    <n v="0.47"/>
    <n v="5"/>
    <s v="Monitor"/>
    <s v="Solar Disc"/>
    <s v="Everi"/>
    <n v="0"/>
    <n v="-258.67689684569501"/>
    <s v="High"/>
  </r>
  <r>
    <d v="2026-01-12T00:00:00"/>
    <x v="1"/>
    <s v="BGO-RG-006"/>
    <x v="4"/>
    <s v="BINGO_STRIP"/>
    <n v="16.7910697844355"/>
    <n v="225.482840092559"/>
    <n v="-225.482840092559"/>
    <n v="252.607843137255"/>
    <n v="-252.607843137255"/>
    <n v="0.42"/>
    <n v="6"/>
    <s v="Monitor"/>
    <s v="Samurai 888"/>
    <s v="Konami"/>
    <n v="0"/>
    <n v="-260.69991474850701"/>
    <s v="High"/>
  </r>
  <r>
    <d v="2026-01-12T00:00:00"/>
    <x v="2"/>
    <s v="FBK-PS-003"/>
    <x v="5"/>
    <s v="QUICK_SERVICE"/>
    <n v="16.810489587139202"/>
    <n v="227.217275605895"/>
    <n v="-227.217275605895"/>
    <n v="254.63086104006899"/>
    <n v="-254.63086104006899"/>
    <n v="0.48"/>
    <n v="5"/>
    <s v="Monitor"/>
    <s v="Da Vinci Diamonds"/>
    <s v="SG"/>
    <n v="0"/>
    <n v="-262.72293265132203"/>
    <s v="High"/>
  </r>
  <r>
    <d v="2026-01-12T00:00:00"/>
    <x v="3"/>
    <s v="ENT-1003"/>
    <x v="6"/>
    <s v="AUDIO_VISUAL"/>
    <n v="16.8299093898429"/>
    <n v="228.95171111923"/>
    <n v="-228.95171111923"/>
    <n v="256.65387894288102"/>
    <n v="-256.65387894288102"/>
    <n v="0.4"/>
    <n v="6"/>
    <s v="Monitor"/>
    <s v="Siberian Storm"/>
    <s v="WMS"/>
    <n v="0"/>
    <n v="-264.74595055413403"/>
    <s v="High"/>
  </r>
  <r>
    <d v="2026-01-12T00:00:00"/>
    <x v="4"/>
    <s v="CHG-PT-019"/>
    <x v="7"/>
    <s v="BREAK_OPEN"/>
    <n v="16.849329192546602"/>
    <n v="230.68614663256599"/>
    <n v="-230.68614663256599"/>
    <n v="258.67689684569501"/>
    <n v="-258.67689684569501"/>
    <n v="0.35"/>
    <n v="7"/>
    <s v="Rotate"/>
    <s v="Hot Hit"/>
    <s v="Bally"/>
    <n v="0"/>
    <n v="-266.76896845694802"/>
    <s v="High"/>
  </r>
  <r>
    <d v="2026-01-12T00:00:00"/>
    <x v="4"/>
    <s v="CHG-PT-020"/>
    <x v="7"/>
    <s v="BINGO_STRIP"/>
    <n v="16.8687489952503"/>
    <n v="232.42058214590199"/>
    <n v="-232.42058214590199"/>
    <n v="260.69991474850701"/>
    <n v="-260.69991474850701"/>
    <n v="0.39"/>
    <n v="6"/>
    <s v="Rotate"/>
    <s v="Burning Love"/>
    <s v="IGT"/>
    <n v="0"/>
    <n v="-268.79198635976098"/>
    <s v="High"/>
  </r>
  <r>
    <d v="2026-01-12T00:00:00"/>
    <x v="4"/>
    <s v="CHG-PT-021"/>
    <x v="7"/>
    <s v="BINGO_STRIP"/>
    <n v="16.888168797953998"/>
    <n v="234.15501765923801"/>
    <n v="-234.15501765923801"/>
    <n v="262.72293265132203"/>
    <n v="-262.72293265132203"/>
    <n v="0.31"/>
    <n v="7"/>
    <s v="Optimize"/>
    <s v="Rich Little Piggies"/>
    <s v="Aristocrat"/>
    <n v="0"/>
    <n v="-270.81500426257497"/>
    <s v="High"/>
  </r>
  <r>
    <d v="2026-01-12T00:00:00"/>
    <x v="4"/>
    <s v="CHG-PT-022"/>
    <x v="7"/>
    <s v="BINGO_BOOK"/>
    <n v="16.9075886006577"/>
    <n v="235.88945317257301"/>
    <n v="-235.88945317257301"/>
    <n v="264.74595055413403"/>
    <n v="-264.74595055413403"/>
    <n v="0.25"/>
    <n v="8"/>
    <s v="Rotate"/>
    <s v="Drop Lock"/>
    <s v="AGS"/>
    <n v="0"/>
    <n v="-272.83802216538697"/>
    <s v="Critical"/>
  </r>
  <r>
    <d v="2026-01-12T00:00:00"/>
    <x v="4"/>
    <s v="CHG-PT-023"/>
    <x v="7"/>
    <s v="BINGO_COIN"/>
    <n v="16.927008403361299"/>
    <n v="237.62388868590901"/>
    <n v="-237.62388868590901"/>
    <n v="266.76896845694802"/>
    <n v="-266.76896845694802"/>
    <n v="0.86"/>
    <n v="1"/>
    <s v="Optimize"/>
    <s v="Bengal Eyes"/>
    <s v="Everi"/>
    <n v="0"/>
    <n v="-274.86104006820102"/>
    <s v="Low"/>
  </r>
  <r>
    <d v="2026-01-12T00:00:00"/>
    <x v="4"/>
    <s v="CHG-PT-024"/>
    <x v="7"/>
    <s v="BINGO_CARD"/>
    <n v="16.946428206065001"/>
    <n v="239.358324199245"/>
    <n v="-239.358324199245"/>
    <n v="268.79198635976098"/>
    <n v="-268.79198635976098"/>
    <n v="0.87"/>
    <n v="1"/>
    <s v="Optimize"/>
    <s v="Red Hot Tamales"/>
    <s v="Konami"/>
    <n v="0"/>
    <n v="-276.88405797101399"/>
    <s v="Low"/>
  </r>
  <r>
    <d v="2026-01-12T00:00:00"/>
    <x v="4"/>
    <s v="CHG-PT-025"/>
    <x v="7"/>
    <s v="BINGO_STRIP"/>
    <n v="16.965848008768699"/>
    <n v="241.092759712581"/>
    <n v="-241.092759712581"/>
    <n v="270.81500426257497"/>
    <n v="-270.81500426257497"/>
    <n v="0.77"/>
    <n v="2"/>
    <s v="Upgrade"/>
    <s v="Ultra Hot"/>
    <s v="SG"/>
    <n v="0"/>
    <n v="-278.90707587382798"/>
    <s v="Low"/>
  </r>
  <r>
    <d v="2026-01-12T00:00:00"/>
    <x v="4"/>
    <s v="CHG-PT-026"/>
    <x v="7"/>
    <s v="BINGO_STRIP"/>
    <n v="16.985267811472401"/>
    <n v="242.827195225917"/>
    <n v="-242.827195225917"/>
    <n v="272.83802216538697"/>
    <n v="-272.83802216538697"/>
    <n v="0.68"/>
    <n v="3"/>
    <s v="Optimize"/>
    <s v="Gold Fish Feeding Time"/>
    <s v="WMS"/>
    <n v="0"/>
    <n v="-280.93009377663998"/>
    <s v="Medium"/>
  </r>
  <r>
    <d v="2026-01-12T00:00:00"/>
    <x v="4"/>
    <s v="CHG-PT-027"/>
    <x v="7"/>
    <s v="BREAK_OPEN"/>
    <n v="17.004687614176099"/>
    <n v="244.561630739252"/>
    <n v="-244.561630739252"/>
    <n v="274.86104006820102"/>
    <n v="-274.86104006820102"/>
    <n v="0.73"/>
    <n v="3"/>
    <s v="Optimize"/>
    <s v="Quick Hit Platinum"/>
    <s v="Bally"/>
    <n v="0"/>
    <n v="-282.95311167945403"/>
    <s v="Medium"/>
  </r>
  <r>
    <d v="2026-01-12T00:00:00"/>
    <x v="5"/>
    <s v="GSS-KI-007"/>
    <x v="8"/>
    <s v="KIOSK_SYSTEM"/>
    <n v="17.024107416879801"/>
    <n v="246.29606625258799"/>
    <n v="-246.29606625258799"/>
    <n v="276.88405797101399"/>
    <n v="-276.88405797101399"/>
    <n v="0.68"/>
    <n v="3"/>
    <s v="Replace"/>
    <s v="Coin Combo Cow"/>
    <s v="IGT"/>
    <n v="0"/>
    <n v="-284.97612958226802"/>
    <s v="Medium"/>
  </r>
  <r>
    <d v="2026-01-12T00:00:00"/>
    <x v="5"/>
    <s v="GSS-KI-008"/>
    <x v="8"/>
    <s v="KIOSK_SYSTEM"/>
    <n v="17.043527219583499"/>
    <n v="248.03050176592399"/>
    <n v="-248.03050176592399"/>
    <n v="278.90707587382798"/>
    <n v="-278.90707587382798"/>
    <n v="0.62"/>
    <n v="4"/>
    <s v="Monitor"/>
    <s v="Prosperity Link"/>
    <s v="Aristocrat"/>
    <n v="0"/>
    <n v="-286.99914748508002"/>
    <s v="Medium"/>
  </r>
  <r>
    <d v="2026-01-12T00:00:00"/>
    <x v="5"/>
    <s v="GSS-KI-009"/>
    <x v="8"/>
    <s v="KIOSK_SYSTEM"/>
    <n v="17.062947022287201"/>
    <n v="249.76493727926001"/>
    <n v="-249.76493727926001"/>
    <n v="280.93009377663998"/>
    <n v="-280.93009377663998"/>
    <n v="0.66"/>
    <n v="3"/>
    <s v="Monitor"/>
    <s v="Golden Rooster"/>
    <s v="AGS"/>
    <n v="0"/>
    <n v="-289.02216538789497"/>
    <s v="Medium"/>
  </r>
  <r>
    <d v="2026-01-12T00:00:00"/>
    <x v="0"/>
    <s v="EGM-SL-136"/>
    <x v="0"/>
    <s v="SLOT_PROGRESSIVE"/>
    <n v="17.082366824990899"/>
    <n v="251.49937279259501"/>
    <n v="-251.49937279259501"/>
    <n v="282.95311167945403"/>
    <n v="-282.95311167945403"/>
    <n v="0.59"/>
    <n v="4"/>
    <s v="Monitor"/>
    <s v="Coin Combo Mouse"/>
    <s v="Everi"/>
    <n v="0"/>
    <n v="-291.04518329070697"/>
    <s v="Medium"/>
  </r>
  <r>
    <d v="2026-01-12T00:00:00"/>
    <x v="0"/>
    <s v="EGM-SL-137"/>
    <x v="0"/>
    <s v="SLOT_PROGRESSIVE"/>
    <n v="17.101786627694601"/>
    <n v="253.23380830593101"/>
    <n v="-253.23380830593101"/>
    <n v="284.97612958226802"/>
    <n v="-284.97612958226802"/>
    <n v="0.53"/>
    <n v="5"/>
    <s v="Monitor"/>
    <s v="Mystery of the Lamp"/>
    <s v="Konami"/>
    <n v="0"/>
    <n v="-293.06820119352102"/>
    <s v="High"/>
  </r>
  <r>
    <d v="2026-01-12T00:00:00"/>
    <x v="0"/>
    <s v="EGM-SL-138"/>
    <x v="0"/>
    <s v="SLOT_PROGRESSIVE"/>
    <n v="17.121206430398299"/>
    <n v="254.968243819267"/>
    <n v="-254.968243819267"/>
    <n v="286.99914748508002"/>
    <n v="-286.99914748508002"/>
    <n v="0.49"/>
    <n v="5"/>
    <s v="Monitor"/>
    <s v="Golden Goddess"/>
    <s v="SG"/>
    <n v="0"/>
    <n v="-295.09121909633302"/>
    <s v="High"/>
  </r>
  <r>
    <d v="2026-01-12T00:00:00"/>
    <x v="0"/>
    <s v="EGM-SL-139"/>
    <x v="0"/>
    <s v="SLOT_PROGRESSIVE"/>
    <n v="17.140626233101901"/>
    <n v="256.702679332603"/>
    <n v="-256.702679332603"/>
    <n v="289.02216538789497"/>
    <n v="-289.02216538789497"/>
    <n v="0.52"/>
    <n v="5"/>
    <s v="Monitor"/>
    <s v="Dancing Drums"/>
    <s v="WMS"/>
    <n v="0"/>
    <n v="-297.11423699914798"/>
    <s v="High"/>
  </r>
  <r>
    <d v="2026-01-12T00:00:00"/>
    <x v="0"/>
    <s v="EGM-SL-140"/>
    <x v="0"/>
    <s v="SLOT_PROGRESSIVE"/>
    <n v="17.1600460358056"/>
    <n v="258.43711484593803"/>
    <n v="-258.43711484593803"/>
    <n v="291.04518329070697"/>
    <n v="-291.04518329070697"/>
    <n v="0.47"/>
    <n v="5"/>
    <s v="Monitor"/>
    <s v="Pirate Link"/>
    <s v="Bally"/>
    <n v="0"/>
    <n v="-299.13725490195998"/>
    <s v="High"/>
  </r>
  <r>
    <d v="2026-01-12T00:00:00"/>
    <x v="0"/>
    <s v="EGM-SL-141"/>
    <x v="0"/>
    <s v="SLOT_PROGRESSIVE"/>
    <n v="17.179465838509302"/>
    <n v="260.17155035927402"/>
    <n v="-260.17155035927402"/>
    <n v="293.06820119352102"/>
    <n v="-293.06820119352102"/>
    <n v="0.42"/>
    <n v="6"/>
    <s v="Monitor"/>
    <s v="Gold Bar 7s"/>
    <s v="IGT"/>
    <n v="0"/>
    <n v="-301.16027280477402"/>
    <s v="High"/>
  </r>
  <r>
    <d v="2026-01-12T00:00:00"/>
    <x v="0"/>
    <s v="EGM-SL-142"/>
    <x v="0"/>
    <s v="SLOT_PROGRESSIVE"/>
    <n v="17.198885641213"/>
    <n v="261.90598587261002"/>
    <n v="-261.90598587261002"/>
    <n v="295.09121909633302"/>
    <n v="-295.09121909633302"/>
    <n v="0.48"/>
    <n v="5"/>
    <s v="Monitor"/>
    <s v="Cash Eruption"/>
    <s v="Aristocrat"/>
    <n v="0"/>
    <n v="-303.18329070758801"/>
    <s v="High"/>
  </r>
  <r>
    <d v="2026-01-12T00:00:00"/>
    <x v="0"/>
    <s v="EGM-SL-143"/>
    <x v="0"/>
    <s v="SLOT_PROGRESSIVE"/>
    <n v="17.218305443916702"/>
    <n v="263.64042138594601"/>
    <n v="-263.64042138594601"/>
    <n v="297.11423699914798"/>
    <n v="-297.11423699914798"/>
    <n v="0.4"/>
    <n v="6"/>
    <s v="Monitor"/>
    <s v="Egyptian Link"/>
    <s v="AGS"/>
    <n v="0"/>
    <n v="-305.20630861040001"/>
    <s v="High"/>
  </r>
  <r>
    <d v="2026-01-12T00:00:00"/>
    <x v="0"/>
    <s v="EGM-SL-144"/>
    <x v="0"/>
    <s v="SLOT_PROGRESSIVE"/>
    <n v="17.2377252466204"/>
    <n v="265.37485689928201"/>
    <n v="-265.37485689928201"/>
    <n v="299.13725490195998"/>
    <n v="-299.13725490195998"/>
    <n v="0.35"/>
    <n v="7"/>
    <s v="Monitor"/>
    <s v="Fortune Charm"/>
    <s v="Everi"/>
    <n v="0"/>
    <n v="-307.22932651321298"/>
    <s v="High"/>
  </r>
  <r>
    <d v="2026-01-12T00:00:00"/>
    <x v="0"/>
    <s v="EGM-SL-145"/>
    <x v="0"/>
    <s v="SLOT_PROGRESSIVE"/>
    <n v="17.257145049324102"/>
    <n v="267.10929241261698"/>
    <n v="-267.10929241261698"/>
    <n v="301.16027280477402"/>
    <n v="-301.16027280477402"/>
    <n v="0.39"/>
    <n v="6"/>
    <s v="Monitor"/>
    <s v="Wheel of Fortune"/>
    <s v="Konami"/>
    <n v="0"/>
    <n v="-309.25234441602697"/>
    <s v="High"/>
  </r>
  <r>
    <d v="2026-01-12T00:00:00"/>
    <x v="0"/>
    <s v="EGM-SL-146"/>
    <x v="1"/>
    <s v="SLOT_PROGRESSIVE"/>
    <n v="17.2765648520278"/>
    <n v="268.84372792595298"/>
    <n v="-268.84372792595298"/>
    <n v="303.18329070758801"/>
    <n v="-303.18329070758801"/>
    <n v="0.31"/>
    <n v="7"/>
    <s v="Monitor"/>
    <s v="Dancing Drums Explosion"/>
    <s v="SG"/>
    <n v="0"/>
    <n v="-311.27536231884102"/>
    <s v="High"/>
  </r>
  <r>
    <d v="2026-01-12T00:00:00"/>
    <x v="0"/>
    <s v="EGM-SL-147"/>
    <x v="1"/>
    <s v="SLOT_PROGRESSIVE"/>
    <n v="17.295984654731502"/>
    <n v="270.57816343928903"/>
    <n v="-270.57816343928903"/>
    <n v="305.20630861040001"/>
    <n v="-305.20630861040001"/>
    <n v="0.25"/>
    <n v="8"/>
    <s v="Monitor"/>
    <s v="Dynamite Diamonds"/>
    <s v="WMS"/>
    <n v="0"/>
    <n v="-313.29838022165302"/>
    <s v="Critical"/>
  </r>
  <r>
    <d v="2026-01-13T00:00:00"/>
    <x v="0"/>
    <s v="EGM-SL-148"/>
    <x v="1"/>
    <s v="SLOT_PROGRESSIVE"/>
    <n v="17.3154044574352"/>
    <n v="272.31259895262502"/>
    <n v="-272.31259895262502"/>
    <n v="307.22932651321298"/>
    <n v="-307.22932651321298"/>
    <n v="0.86"/>
    <n v="1"/>
    <s v="Monitor"/>
    <s v="Wolf Run Gold"/>
    <s v="Bally"/>
    <n v="0"/>
    <n v="-315.32139812446798"/>
    <s v="Low"/>
  </r>
  <r>
    <d v="2026-01-13T00:00:00"/>
    <x v="0"/>
    <s v="EGM-SL-149"/>
    <x v="1"/>
    <s v="SLOT_PROGRESSIVE"/>
    <n v="17.334824260138799"/>
    <n v="274.04703446596"/>
    <n v="-274.04703446596"/>
    <n v="309.25234441602697"/>
    <n v="-309.25234441602697"/>
    <n v="0.87"/>
    <n v="1"/>
    <s v="Monitor"/>
    <s v="Huff N More Puff"/>
    <s v="IGT"/>
    <n v="0"/>
    <n v="-317.34441602727998"/>
    <s v="Low"/>
  </r>
  <r>
    <d v="2026-01-13T00:00:00"/>
    <x v="0"/>
    <s v="EGM-SL-150"/>
    <x v="1"/>
    <s v="SLOT_PROGRESSIVE"/>
    <n v="17.354244062842501"/>
    <n v="275.78146997929599"/>
    <n v="-275.78146997929599"/>
    <n v="311.27536231884102"/>
    <n v="-311.27536231884102"/>
    <n v="0.77"/>
    <n v="2"/>
    <s v="Monitor"/>
    <s v="Dragons vs Pandas"/>
    <s v="Aristocrat"/>
    <n v="0"/>
    <n v="-319.36743393009402"/>
    <s v="Low"/>
  </r>
  <r>
    <d v="2026-01-13T00:00:00"/>
    <x v="0"/>
    <s v="EGM-SL-151"/>
    <x v="1"/>
    <s v="SLOT_PROGRESSIVE"/>
    <n v="17.373663865546199"/>
    <n v="277.51590549263199"/>
    <n v="-277.51590549263199"/>
    <n v="313.29838022165302"/>
    <n v="-313.29838022165302"/>
    <n v="0.68"/>
    <n v="3"/>
    <s v="Monitor"/>
    <s v="Stinkin Rich"/>
    <s v="AGS"/>
    <n v="0"/>
    <n v="-321.39045183290602"/>
    <s v="Medium"/>
  </r>
  <r>
    <d v="2026-01-13T00:00:00"/>
    <x v="0"/>
    <s v="EGM-SL-152"/>
    <x v="1"/>
    <s v="SLOT_PROGRESSIVE"/>
    <n v="17.393083668249901"/>
    <n v="279.25034100596798"/>
    <n v="-279.25034100596798"/>
    <n v="315.32139812446798"/>
    <n v="-315.32139812446798"/>
    <n v="0.73"/>
    <n v="3"/>
    <s v="Monitor"/>
    <s v="Kraken Unleashed"/>
    <s v="Everi"/>
    <n v="0"/>
    <n v="-323.41346973572001"/>
    <s v="Medium"/>
  </r>
  <r>
    <d v="2026-01-13T00:00:00"/>
    <x v="0"/>
    <s v="EGM-SL-153"/>
    <x v="1"/>
    <s v="SLOT_PROGRESSIVE"/>
    <n v="17.412503470953599"/>
    <n v="280.98477651930398"/>
    <n v="-280.98477651930398"/>
    <n v="317.34441602727998"/>
    <n v="-317.34441602727998"/>
    <n v="0.68"/>
    <n v="3"/>
    <s v="Monitor"/>
    <s v="Double Chili Mania"/>
    <s v="Konami"/>
    <n v="0"/>
    <n v="-325.43648763853298"/>
    <s v="Medium"/>
  </r>
  <r>
    <d v="2026-01-13T00:00:00"/>
    <x v="0"/>
    <s v="EGM-SL-154"/>
    <x v="1"/>
    <s v="SLOT_PROGRESSIVE"/>
    <n v="17.431923273657301"/>
    <n v="282.71921203263901"/>
    <n v="-282.71921203263901"/>
    <n v="319.36743393009402"/>
    <n v="-319.36743393009402"/>
    <n v="0.62"/>
    <n v="4"/>
    <s v="Monitor"/>
    <s v="Solar Disc"/>
    <s v="SG"/>
    <n v="0"/>
    <n v="-327.45950554134703"/>
    <s v="Medium"/>
  </r>
  <r>
    <d v="2026-01-13T00:00:00"/>
    <x v="0"/>
    <s v="EGM-SL-155"/>
    <x v="1"/>
    <s v="SLOT_PROGRESSIVE"/>
    <n v="17.451343076360999"/>
    <n v="284.453647545975"/>
    <n v="-284.453647545975"/>
    <n v="321.39045183290602"/>
    <n v="-321.39045183290602"/>
    <n v="0.66"/>
    <n v="3"/>
    <s v="Monitor"/>
    <s v="Samurai 888"/>
    <s v="WMS"/>
    <n v="0"/>
    <n v="-329.48252344416102"/>
    <s v="Medium"/>
  </r>
  <r>
    <d v="2026-01-13T00:00:00"/>
    <x v="0"/>
    <s v="EGM-SL-156"/>
    <x v="1"/>
    <s v="SLOT_PROGRESSIVE"/>
    <n v="17.470762879064701"/>
    <n v="286.188083059311"/>
    <n v="-286.188083059311"/>
    <n v="323.41346973572001"/>
    <n v="-323.41346973572001"/>
    <n v="0.59"/>
    <n v="4"/>
    <s v="Monitor"/>
    <s v="Da Vinci Diamonds"/>
    <s v="Bally"/>
    <n v="0"/>
    <n v="-331.50554134697302"/>
    <s v="Medium"/>
  </r>
  <r>
    <d v="2026-01-13T00:00:00"/>
    <x v="0"/>
    <s v="EGM-SL-157"/>
    <x v="2"/>
    <s v="SLOT_MECHANICAL"/>
    <n v="17.490182681768399"/>
    <n v="287.92251857264699"/>
    <n v="-287.92251857264699"/>
    <n v="325.43648763853298"/>
    <n v="-325.43648763853298"/>
    <n v="0.53"/>
    <n v="5"/>
    <s v="Optimize"/>
    <s v="Siberian Storm"/>
    <s v="IGT"/>
    <n v="0"/>
    <n v="-333.52855924978599"/>
    <s v="High"/>
  </r>
  <r>
    <d v="2026-01-13T00:00:00"/>
    <x v="0"/>
    <s v="EGM-SL-158"/>
    <x v="2"/>
    <s v="SLOT_MECHANICAL"/>
    <n v="17.509602484472101"/>
    <n v="289.65695408598202"/>
    <n v="-289.65695408598202"/>
    <n v="327.45950554134703"/>
    <n v="-327.45950554134703"/>
    <n v="0.49"/>
    <n v="5"/>
    <s v="Optimize"/>
    <s v="Hot Hit"/>
    <s v="Aristocrat"/>
    <n v="0"/>
    <n v="-335.55157715259998"/>
    <s v="High"/>
  </r>
  <r>
    <d v="2026-01-13T00:00:00"/>
    <x v="0"/>
    <s v="EGM-SL-159"/>
    <x v="2"/>
    <s v="SLOT_MECHANICAL"/>
    <n v="17.5290222871757"/>
    <n v="291.39138959931802"/>
    <n v="-291.39138959931802"/>
    <n v="329.48252344416102"/>
    <n v="-329.48252344416102"/>
    <n v="0.52"/>
    <n v="5"/>
    <s v="Rotate"/>
    <s v="Burning Love"/>
    <s v="AGS"/>
    <n v="0"/>
    <n v="-337.57459505541402"/>
    <s v="High"/>
  </r>
  <r>
    <d v="2026-01-13T00:00:00"/>
    <x v="0"/>
    <s v="EGM-SL-160"/>
    <x v="2"/>
    <s v="SLOT_MECHANICAL"/>
    <n v="17.548442089879401"/>
    <n v="293.12582511265401"/>
    <n v="-293.12582511265401"/>
    <n v="331.50554134697302"/>
    <n v="-331.50554134697302"/>
    <n v="0.47"/>
    <n v="5"/>
    <s v="Rotate"/>
    <s v="Rich Little Piggies"/>
    <s v="Everi"/>
    <n v="0"/>
    <n v="-339.59761295822602"/>
    <s v="High"/>
  </r>
  <r>
    <d v="2026-01-13T00:00:00"/>
    <x v="0"/>
    <s v="EGM-SL-161"/>
    <x v="2"/>
    <s v="SLOT_MECHANICAL"/>
    <n v="17.5678618925831"/>
    <n v="294.86026062599001"/>
    <n v="-294.86026062599001"/>
    <n v="333.52855924978599"/>
    <n v="-333.52855924978599"/>
    <n v="0.42"/>
    <n v="6"/>
    <s v="Rotate"/>
    <s v="Drop Lock"/>
    <s v="Konami"/>
    <n v="0"/>
    <n v="-341.62063086104001"/>
    <s v="High"/>
  </r>
  <r>
    <d v="2026-01-13T00:00:00"/>
    <x v="0"/>
    <s v="EGM-SL-162"/>
    <x v="2"/>
    <s v="SLOT_MECHANICAL"/>
    <n v="17.587281695286801"/>
    <n v="296.59469613932498"/>
    <n v="-296.59469613932498"/>
    <n v="335.55157715259998"/>
    <n v="-335.55157715259998"/>
    <n v="0.48"/>
    <n v="5"/>
    <s v="Rotate"/>
    <s v="Bengal Eyes"/>
    <s v="SG"/>
    <n v="0"/>
    <n v="-343.64364876385298"/>
    <s v="High"/>
  </r>
  <r>
    <d v="2026-01-13T00:00:00"/>
    <x v="0"/>
    <s v="EGM-SL-163"/>
    <x v="2"/>
    <s v="SLOT_MECHANICAL"/>
    <n v="17.6067014979905"/>
    <n v="298.32913165266098"/>
    <n v="-298.32913165266098"/>
    <n v="337.57459505541402"/>
    <n v="-337.57459505541402"/>
    <n v="0.4"/>
    <n v="6"/>
    <s v="Rotate"/>
    <s v="Red Hot Tamales"/>
    <s v="WMS"/>
    <n v="0"/>
    <n v="-345.66666666666703"/>
    <s v="High"/>
  </r>
  <r>
    <d v="2026-01-13T00:00:00"/>
    <x v="0"/>
    <s v="EGM-SL-164"/>
    <x v="2"/>
    <s v="SLOT_MECHANICAL"/>
    <n v="17.626121300694201"/>
    <n v="300.06356716599697"/>
    <n v="-300.06356716599697"/>
    <n v="339.59761295822602"/>
    <n v="-339.59761295822602"/>
    <n v="0.35"/>
    <n v="7"/>
    <s v="Rotate"/>
    <s v="Ultra Hot"/>
    <s v="Bally"/>
    <n v="0"/>
    <n v="-347.68968456947903"/>
    <s v="High"/>
  </r>
  <r>
    <d v="2026-01-13T00:00:00"/>
    <x v="0"/>
    <s v="EGM-SL-165"/>
    <x v="2"/>
    <s v="SLOT_MECHANICAL"/>
    <n v="17.6455411033979"/>
    <n v="301.79800267933302"/>
    <n v="-301.79800267933302"/>
    <n v="341.62063086104001"/>
    <n v="-341.62063086104001"/>
    <n v="0.39"/>
    <n v="6"/>
    <s v="Rotate"/>
    <s v="Gold Fish Feeding Time"/>
    <s v="IGT"/>
    <n v="0"/>
    <n v="-349.71270247229302"/>
    <s v="High"/>
  </r>
  <r>
    <d v="2026-01-13T00:00:00"/>
    <x v="0"/>
    <s v="EGM-SL-166"/>
    <x v="2"/>
    <s v="SLOT_MECHANICAL"/>
    <n v="17.664960906101602"/>
    <n v="303.532438192668"/>
    <n v="-303.532438192668"/>
    <n v="343.64364876385298"/>
    <n v="-343.64364876385298"/>
    <n v="0.31"/>
    <n v="7"/>
    <s v="Rotate"/>
    <s v="Quick Hit Platinum"/>
    <s v="Aristocrat"/>
    <n v="0"/>
    <n v="-351.73572037510598"/>
    <s v="High"/>
  </r>
  <r>
    <d v="2026-01-13T00:00:00"/>
    <x v="0"/>
    <s v="EGM-SL-167"/>
    <x v="3"/>
    <s v="SLOT_MECHANICAL"/>
    <n v="17.6843807088053"/>
    <n v="305.26687370600399"/>
    <n v="-305.26687370600399"/>
    <n v="345.66666666666703"/>
    <n v="-345.66666666666703"/>
    <n v="0.25"/>
    <n v="8"/>
    <s v="Rotate"/>
    <s v="Coin Combo Cow"/>
    <s v="AGS"/>
    <n v="0"/>
    <n v="-353.75873827791997"/>
    <s v="Critical"/>
  </r>
  <r>
    <d v="2026-01-13T00:00:00"/>
    <x v="0"/>
    <s v="EGM-SL-168"/>
    <x v="3"/>
    <s v="SLOT_MECHANICAL"/>
    <n v="17.703800511509002"/>
    <n v="307.00130921933999"/>
    <n v="-307.00130921933999"/>
    <n v="347.68968456947903"/>
    <n v="-347.68968456947903"/>
    <n v="0.86"/>
    <n v="1"/>
    <s v="Upgrade"/>
    <s v="Prosperity Link"/>
    <s v="Everi"/>
    <n v="0"/>
    <n v="-355.78175618073197"/>
    <s v="Low"/>
  </r>
  <r>
    <d v="2026-01-13T00:00:00"/>
    <x v="0"/>
    <s v="EGM-SL-169"/>
    <x v="3"/>
    <s v="SLOT_MECHANICAL"/>
    <n v="17.7232203142126"/>
    <n v="308.73574473267598"/>
    <n v="-308.73574473267598"/>
    <n v="349.71270247229302"/>
    <n v="-349.71270247229302"/>
    <n v="0.87"/>
    <n v="1"/>
    <s v="Upgrade"/>
    <s v="Golden Rooster"/>
    <s v="Konami"/>
    <n v="0"/>
    <n v="-357.80477408354602"/>
    <s v="Low"/>
  </r>
  <r>
    <d v="2026-01-13T00:00:00"/>
    <x v="0"/>
    <s v="EGM-SL-170"/>
    <x v="3"/>
    <s v="SLOT_MECHANICAL"/>
    <n v="17.742640116916299"/>
    <n v="310.47018024601198"/>
    <n v="-310.47018024601198"/>
    <n v="351.73572037510598"/>
    <n v="-351.73572037510598"/>
    <n v="0.77"/>
    <n v="2"/>
    <s v="Upgrade"/>
    <s v="Coin Combo Mouse"/>
    <s v="SG"/>
    <n v="0"/>
    <n v="-359.82779198636001"/>
    <s v="Low"/>
  </r>
  <r>
    <d v="2026-01-13T00:00:00"/>
    <x v="0"/>
    <s v="EGM-SL-171"/>
    <x v="3"/>
    <s v="SLOT_MECHANICAL"/>
    <n v="17.76205991962"/>
    <n v="312.20461575934701"/>
    <n v="-312.20461575934701"/>
    <n v="353.75873827791997"/>
    <n v="-353.75873827791997"/>
    <n v="0.68"/>
    <n v="3"/>
    <s v="Upgrade"/>
    <s v="Mystery of the Lamp"/>
    <s v="WMS"/>
    <n v="0"/>
    <n v="-361.85080988917201"/>
    <s v="Medium"/>
  </r>
  <r>
    <d v="2026-01-13T00:00:00"/>
    <x v="0"/>
    <s v="EGM-SL-172"/>
    <x v="3"/>
    <s v="SLOT_MECHANICAL"/>
    <n v="17.781479722323699"/>
    <n v="313.939051272683"/>
    <n v="-313.939051272683"/>
    <n v="355.78175618073197"/>
    <n v="-355.78175618073197"/>
    <n v="0.73"/>
    <n v="3"/>
    <s v="Upgrade"/>
    <s v="Golden Goddess"/>
    <s v="Bally"/>
    <n v="0"/>
    <n v="-363.87382779198703"/>
    <s v="Medium"/>
  </r>
  <r>
    <d v="2026-01-13T00:00:00"/>
    <x v="0"/>
    <s v="EGM-SL-173"/>
    <x v="3"/>
    <s v="SLOT_MECHANICAL"/>
    <n v="17.8008995250274"/>
    <n v="315.673486786019"/>
    <n v="-315.673486786019"/>
    <n v="357.80477408354602"/>
    <n v="-357.80477408354602"/>
    <n v="0.68"/>
    <n v="3"/>
    <s v="Upgrade"/>
    <s v="Dancing Drums"/>
    <s v="IGT"/>
    <n v="0"/>
    <n v="-365.89684569479903"/>
    <s v="Medium"/>
  </r>
  <r>
    <d v="2026-01-13T00:00:00"/>
    <x v="0"/>
    <s v="EGM-SL-174"/>
    <x v="3"/>
    <s v="SLOT_MECHANICAL"/>
    <n v="17.820319327731099"/>
    <n v="317.40792229935499"/>
    <n v="-317.40792229935499"/>
    <n v="359.82779198636001"/>
    <n v="-359.82779198636001"/>
    <n v="0.62"/>
    <n v="4"/>
    <s v="Replace"/>
    <s v="Pirate Link"/>
    <s v="Aristocrat"/>
    <n v="0"/>
    <n v="-367.91986359761302"/>
    <s v="Medium"/>
  </r>
  <r>
    <d v="2026-01-13T00:00:00"/>
    <x v="0"/>
    <s v="EGM-SL-175"/>
    <x v="3"/>
    <s v="SLOT_MECHANICAL"/>
    <n v="17.839739130434801"/>
    <n v="319.14235781269002"/>
    <n v="-319.14235781269002"/>
    <n v="361.85080988917201"/>
    <n v="-361.85080988917201"/>
    <n v="0.66"/>
    <n v="3"/>
    <s v="Replace"/>
    <s v="Gold Bar 7s"/>
    <s v="AGS"/>
    <n v="0"/>
    <n v="-369.94288150042598"/>
    <s v="Medium"/>
  </r>
  <r>
    <d v="2026-01-13T00:00:00"/>
    <x v="0"/>
    <s v="EGM-SL-176"/>
    <x v="3"/>
    <s v="SLOT_MECHANICAL"/>
    <n v="17.859158933138499"/>
    <n v="320.87679332602602"/>
    <n v="-320.87679332602602"/>
    <n v="363.87382779198703"/>
    <n v="-363.87382779198703"/>
    <n v="0.59"/>
    <n v="4"/>
    <s v="Replace"/>
    <s v="Cash Eruption"/>
    <s v="Everi"/>
    <n v="0"/>
    <n v="-371.96589940323997"/>
    <s v="Medium"/>
  </r>
  <r>
    <d v="2026-01-13T00:00:00"/>
    <x v="0"/>
    <s v="EGM-SL-177"/>
    <x v="3"/>
    <s v="SLOT_MECHANICAL"/>
    <n v="17.878578735842201"/>
    <n v="322.61122883936201"/>
    <n v="-322.61122883936201"/>
    <n v="365.89684569479903"/>
    <n v="-365.89684569479903"/>
    <n v="0.53"/>
    <n v="5"/>
    <s v="Replace"/>
    <s v="Egyptian Link"/>
    <s v="Konami"/>
    <n v="0"/>
    <n v="-373.98891730605197"/>
    <s v="High"/>
  </r>
  <r>
    <d v="2026-01-13T00:00:00"/>
    <x v="0"/>
    <s v="EGM-SL-178"/>
    <x v="3"/>
    <s v="SLOT_MECHANICAL"/>
    <n v="17.897998538545899"/>
    <n v="324.34566435269801"/>
    <n v="-324.34566435269801"/>
    <n v="367.91986359761302"/>
    <n v="-367.91986359761302"/>
    <n v="0.49"/>
    <n v="5"/>
    <s v="Replace"/>
    <s v="Fortune Charm"/>
    <s v="SG"/>
    <n v="0"/>
    <n v="-376.01193520886602"/>
    <s v="High"/>
  </r>
  <r>
    <d v="2026-01-13T00:00:00"/>
    <x v="0"/>
    <s v="EGM-SL-179"/>
    <x v="3"/>
    <s v="SLOT_MECHANICAL"/>
    <n v="17.917418341249601"/>
    <n v="326.080099866034"/>
    <n v="-326.080099866034"/>
    <n v="369.94288150042598"/>
    <n v="-369.94288150042598"/>
    <n v="0.52"/>
    <n v="5"/>
    <s v="Replace"/>
    <s v="Wheel of Fortune"/>
    <s v="WMS"/>
    <n v="0"/>
    <n v="-378.03495311167899"/>
    <s v="High"/>
  </r>
  <r>
    <d v="2026-01-13T00:00:00"/>
    <x v="0"/>
    <s v="EGM-SL-180"/>
    <x v="3"/>
    <s v="SLOT_MECHANICAL"/>
    <n v="17.936838143953199"/>
    <n v="327.81453537936898"/>
    <n v="-327.81453537936898"/>
    <n v="371.96589940323997"/>
    <n v="-371.96589940323997"/>
    <n v="0.47"/>
    <n v="5"/>
    <s v="Replace"/>
    <s v="Dancing Drums Explosion"/>
    <s v="Bally"/>
    <n v="0"/>
    <n v="-380.05797101449298"/>
    <s v="High"/>
  </r>
  <r>
    <d v="2026-01-13T00:00:00"/>
    <x v="1"/>
    <s v="BGO-GK-004"/>
    <x v="4"/>
    <s v="BINGO_SESSION"/>
    <n v="17.956257946656901"/>
    <n v="329.54897089270497"/>
    <n v="-329.54897089270497"/>
    <n v="373.98891730605197"/>
    <n v="-373.98891730605197"/>
    <n v="0.42"/>
    <n v="6"/>
    <s v="Monitor"/>
    <s v="Dynamite Diamonds"/>
    <s v="IGT"/>
    <n v="0"/>
    <n v="-382.08098891730498"/>
    <s v="High"/>
  </r>
  <r>
    <d v="2026-01-13T00:00:00"/>
    <x v="1"/>
    <s v="BGO-RC-004"/>
    <x v="4"/>
    <s v="BINGO_STRIP"/>
    <n v="17.975677749360599"/>
    <n v="331.28340640604102"/>
    <n v="-331.28340640604102"/>
    <n v="376.01193520886602"/>
    <n v="-376.01193520886602"/>
    <n v="0.48"/>
    <n v="5"/>
    <s v="Monitor"/>
    <s v="Wolf Run Gold"/>
    <s v="Aristocrat"/>
    <n v="0"/>
    <n v="-384.10400682011903"/>
    <s v="High"/>
  </r>
  <r>
    <d v="2026-01-13T00:00:00"/>
    <x v="1"/>
    <s v="BGO-HJ-004"/>
    <x v="4"/>
    <s v="BINGO_STRIP"/>
    <n v="17.995097552064301"/>
    <n v="333.01784191937702"/>
    <n v="-333.01784191937702"/>
    <n v="378.03495311167899"/>
    <n v="-378.03495311167899"/>
    <n v="0.4"/>
    <n v="6"/>
    <s v="Monitor"/>
    <s v="Huff N More Puff"/>
    <s v="AGS"/>
    <n v="0"/>
    <n v="-386.12702472293199"/>
    <s v="High"/>
  </r>
  <r>
    <d v="2026-01-13T00:00:00"/>
    <x v="1"/>
    <s v="BGO-DA-004"/>
    <x v="4"/>
    <s v="BINGO_BOOK"/>
    <n v="18.014517354768"/>
    <n v="334.75227743271199"/>
    <n v="-334.75227743271199"/>
    <n v="380.05797101449298"/>
    <n v="-380.05797101449298"/>
    <n v="0.35"/>
    <n v="7"/>
    <s v="Monitor"/>
    <s v="Dragons vs Pandas"/>
    <s v="Everi"/>
    <n v="0"/>
    <n v="-388.15004262574598"/>
    <s v="High"/>
  </r>
  <r>
    <d v="2026-01-13T00:00:00"/>
    <x v="1"/>
    <s v="BGO-TP-004"/>
    <x v="4"/>
    <s v="BINGO_COIN"/>
    <n v="18.033937157471701"/>
    <n v="336.48671294604799"/>
    <n v="-336.48671294604799"/>
    <n v="382.08098891730498"/>
    <n v="-382.08098891730498"/>
    <n v="0.39"/>
    <n v="6"/>
    <s v="Monitor"/>
    <s v="Stinkin Rich"/>
    <s v="Konami"/>
    <n v="0"/>
    <n v="-390.17306052855997"/>
    <s v="High"/>
  </r>
  <r>
    <d v="2026-01-13T00:00:00"/>
    <x v="1"/>
    <s v="BGO-GB-004"/>
    <x v="4"/>
    <s v="BINGO_STRIP"/>
    <n v="18.0533569601754"/>
    <n v="338.22114845938398"/>
    <n v="-338.22114845938398"/>
    <n v="384.10400682011903"/>
    <n v="-384.10400682011903"/>
    <n v="0.31"/>
    <n v="7"/>
    <s v="Monitor"/>
    <s v="Kraken Unleashed"/>
    <s v="SG"/>
    <n v="0"/>
    <n v="-392.19607843137197"/>
    <s v="High"/>
  </r>
  <r>
    <d v="2026-01-13T00:00:00"/>
    <x v="1"/>
    <s v="BGO-BB-004"/>
    <x v="4"/>
    <s v="BINGO_STRIP"/>
    <n v="18.072776762879101"/>
    <n v="339.95558397271998"/>
    <n v="-339.95558397271998"/>
    <n v="386.12702472293199"/>
    <n v="-386.12702472293199"/>
    <n v="0.25"/>
    <n v="8"/>
    <s v="Monitor"/>
    <s v="Double Chili Mania"/>
    <s v="WMS"/>
    <n v="0"/>
    <n v="-394.219096334185"/>
    <s v="Critical"/>
  </r>
  <r>
    <d v="2026-01-13T00:00:00"/>
    <x v="1"/>
    <s v="BGO-AG-004"/>
    <x v="4"/>
    <s v="BINGO_CARD"/>
    <n v="18.0921965655828"/>
    <n v="341.69001948605501"/>
    <n v="-341.69001948605501"/>
    <n v="388.15004262574598"/>
    <n v="-388.15004262574598"/>
    <n v="0.86"/>
    <n v="1"/>
    <s v="Monitor"/>
    <s v="Solar Disc"/>
    <s v="Bally"/>
    <n v="0"/>
    <n v="-396.24211423699899"/>
    <s v="Low"/>
  </r>
  <r>
    <d v="2026-01-13T00:00:00"/>
    <x v="1"/>
    <s v="BGO-RG-007"/>
    <x v="4"/>
    <s v="BINGO_STRIP"/>
    <n v="18.111616368286501"/>
    <n v="343.424454999391"/>
    <n v="-343.424454999391"/>
    <n v="390.17306052855997"/>
    <n v="-390.17306052855997"/>
    <n v="0.87"/>
    <n v="1"/>
    <s v="Monitor"/>
    <s v="Samurai 888"/>
    <s v="IGT"/>
    <n v="0"/>
    <n v="-398.26513213981298"/>
    <s v="Low"/>
  </r>
  <r>
    <d v="2026-01-13T00:00:00"/>
    <x v="1"/>
    <s v="BGO-RG-008"/>
    <x v="4"/>
    <s v="BINGO_STRIP"/>
    <n v="18.1310361709901"/>
    <n v="345.158890512727"/>
    <n v="-345.158890512727"/>
    <n v="392.19607843137197"/>
    <n v="-392.19607843137197"/>
    <n v="0.77"/>
    <n v="2"/>
    <s v="Monitor"/>
    <s v="Da Vinci Diamonds"/>
    <s v="Aristocrat"/>
    <n v="0"/>
    <n v="-400.28815004262498"/>
    <s v="Low"/>
  </r>
  <r>
    <d v="2026-01-13T00:00:00"/>
    <x v="2"/>
    <s v="FBK-PS-004"/>
    <x v="5"/>
    <s v="QUICK_SERVICE"/>
    <n v="18.150455973693798"/>
    <n v="346.89332602606299"/>
    <n v="-346.89332602606299"/>
    <n v="394.219096334185"/>
    <n v="-394.219096334185"/>
    <n v="0.68"/>
    <n v="3"/>
    <s v="Monitor"/>
    <s v="Siberian Storm"/>
    <s v="AGS"/>
    <n v="0"/>
    <n v="-402.311167945438"/>
    <s v="Medium"/>
  </r>
  <r>
    <d v="2026-01-13T00:00:00"/>
    <x v="3"/>
    <s v="ENT-1004"/>
    <x v="6"/>
    <s v="AUDIO_VISUAL"/>
    <n v="18.1698757763975"/>
    <n v="348.62776153939899"/>
    <n v="-348.62776153939899"/>
    <n v="396.24211423699899"/>
    <n v="-396.24211423699899"/>
    <n v="0.73"/>
    <n v="3"/>
    <s v="Monitor"/>
    <s v="Hot Hit"/>
    <s v="Everi"/>
    <n v="0"/>
    <n v="-404.33418584825199"/>
    <s v="Medium"/>
  </r>
  <r>
    <d v="2026-01-13T00:00:00"/>
    <x v="4"/>
    <s v="CHG-PT-028"/>
    <x v="7"/>
    <s v="BREAK_OPEN"/>
    <n v="18.189295579101199"/>
    <n v="350.36219705273402"/>
    <n v="-350.36219705273402"/>
    <n v="398.26513213981298"/>
    <n v="-398.26513213981298"/>
    <n v="0.68"/>
    <n v="3"/>
    <s v="Rotate"/>
    <s v="Burning Love"/>
    <s v="Konami"/>
    <n v="0"/>
    <n v="-406.35720375106598"/>
    <s v="Medium"/>
  </r>
  <r>
    <d v="2026-01-13T00:00:00"/>
    <x v="4"/>
    <s v="CHG-PT-029"/>
    <x v="7"/>
    <s v="BINGO_STRIP"/>
    <n v="18.2087153818049"/>
    <n v="352.09663256607001"/>
    <n v="-352.09663256607001"/>
    <n v="400.28815004262498"/>
    <n v="-400.28815004262498"/>
    <n v="0.62"/>
    <n v="4"/>
    <s v="Rotate"/>
    <s v="Rich Little Piggies"/>
    <s v="SG"/>
    <n v="0"/>
    <n v="-408.38022165387798"/>
    <s v="Medium"/>
  </r>
  <r>
    <d v="2026-01-13T00:00:00"/>
    <x v="4"/>
    <s v="CHG-PT-030"/>
    <x v="7"/>
    <s v="BINGO_STRIP"/>
    <n v="18.228135184508599"/>
    <n v="353.83106807940601"/>
    <n v="-353.83106807940601"/>
    <n v="402.311167945438"/>
    <n v="-402.311167945438"/>
    <n v="0.66"/>
    <n v="3"/>
    <s v="Optimize"/>
    <s v="Drop Lock"/>
    <s v="WMS"/>
    <n v="0"/>
    <n v="-410.40323955669197"/>
    <s v="Medium"/>
  </r>
  <r>
    <d v="2026-01-13T00:00:00"/>
    <x v="4"/>
    <s v="CHG-PT-031"/>
    <x v="7"/>
    <s v="BINGO_BOOK"/>
    <n v="18.2475549872123"/>
    <n v="355.565503592742"/>
    <n v="-355.565503592742"/>
    <n v="404.33418584825199"/>
    <n v="-404.33418584825199"/>
    <n v="0.59"/>
    <n v="4"/>
    <s v="Rotate"/>
    <s v="Bengal Eyes"/>
    <s v="Bally"/>
    <n v="0"/>
    <n v="-412.426257459505"/>
    <s v="Medium"/>
  </r>
  <r>
    <d v="2026-01-13T00:00:00"/>
    <x v="4"/>
    <s v="CHG-PT-032"/>
    <x v="7"/>
    <s v="BINGO_COIN"/>
    <n v="18.266974789915999"/>
    <n v="357.29993910607698"/>
    <n v="-357.29993910607698"/>
    <n v="406.35720375106598"/>
    <n v="-406.35720375106598"/>
    <n v="0.53"/>
    <n v="5"/>
    <s v="Optimize"/>
    <s v="Red Hot Tamales"/>
    <s v="IGT"/>
    <n v="0"/>
    <n v="-414.44927536231899"/>
    <s v="High"/>
  </r>
  <r>
    <d v="2026-01-13T00:00:00"/>
    <x v="4"/>
    <s v="CHG-PT-033"/>
    <x v="7"/>
    <s v="BINGO_CARD"/>
    <n v="18.2863945926197"/>
    <n v="359.03437461941297"/>
    <n v="-359.03437461941297"/>
    <n v="408.38022165387798"/>
    <n v="-408.38022165387798"/>
    <n v="0.49"/>
    <n v="5"/>
    <s v="Optimize"/>
    <s v="Ultra Hot"/>
    <s v="Aristocrat"/>
    <n v="0"/>
    <n v="-416.47229326513099"/>
    <s v="High"/>
  </r>
  <r>
    <d v="2026-01-13T00:00:00"/>
    <x v="4"/>
    <s v="CHG-PT-034"/>
    <x v="7"/>
    <s v="BINGO_STRIP"/>
    <n v="18.305814395323399"/>
    <n v="360.76881013274902"/>
    <n v="-360.76881013274902"/>
    <n v="410.40323955669197"/>
    <n v="-410.40323955669197"/>
    <n v="0.52"/>
    <n v="5"/>
    <s v="Upgrade"/>
    <s v="Gold Fish Feeding Time"/>
    <s v="AGS"/>
    <n v="0"/>
    <n v="-418.49531116794498"/>
    <s v="High"/>
  </r>
  <r>
    <d v="2026-01-13T00:00:00"/>
    <x v="4"/>
    <s v="CHG-PT-035"/>
    <x v="7"/>
    <s v="BINGO_STRIP"/>
    <n v="18.325234198027001"/>
    <n v="362.50324564608502"/>
    <n v="-362.50324564608502"/>
    <n v="412.426257459505"/>
    <n v="-412.426257459505"/>
    <n v="0.47"/>
    <n v="5"/>
    <s v="Optimize"/>
    <s v="Quick Hit Platinum"/>
    <s v="Everi"/>
    <n v="0"/>
    <n v="-420.518329070758"/>
    <s v="High"/>
  </r>
  <r>
    <d v="2026-01-13T00:00:00"/>
    <x v="4"/>
    <s v="CHG-PT-036"/>
    <x v="7"/>
    <s v="BREAK_OPEN"/>
    <n v="18.344654000730699"/>
    <n v="364.23768115941999"/>
    <n v="-364.23768115941999"/>
    <n v="414.44927536231899"/>
    <n v="-414.44927536231899"/>
    <n v="0.42"/>
    <n v="6"/>
    <s v="Optimize"/>
    <s v="Coin Combo Cow"/>
    <s v="Konami"/>
    <n v="0"/>
    <n v="-422.54134697357199"/>
    <s v="High"/>
  </r>
  <r>
    <d v="2026-01-13T00:00:00"/>
    <x v="5"/>
    <s v="GSS-KI-010"/>
    <x v="8"/>
    <s v="KIOSK_SYSTEM"/>
    <n v="18.364073803434401"/>
    <n v="365.97211667275599"/>
    <n v="-365.97211667275599"/>
    <n v="416.47229326513099"/>
    <n v="-416.47229326513099"/>
    <n v="0.48"/>
    <n v="5"/>
    <s v="Replace"/>
    <s v="Prosperity Link"/>
    <s v="SG"/>
    <n v="0"/>
    <n v="-424.56436487638598"/>
    <s v="High"/>
  </r>
  <r>
    <d v="2026-01-13T00:00:00"/>
    <x v="5"/>
    <s v="GSS-KI-011"/>
    <x v="8"/>
    <s v="KIOSK_SYSTEM"/>
    <n v="18.383493606138099"/>
    <n v="367.70655218609198"/>
    <n v="-367.70655218609198"/>
    <n v="418.49531116794498"/>
    <n v="-418.49531116794498"/>
    <n v="0.4"/>
    <n v="6"/>
    <s v="Monitor"/>
    <s v="Golden Rooster"/>
    <s v="WMS"/>
    <n v="0"/>
    <n v="-426.58738277919798"/>
    <s v="High"/>
  </r>
  <r>
    <d v="2026-01-13T00:00:00"/>
    <x v="5"/>
    <s v="GSS-KI-012"/>
    <x v="8"/>
    <s v="KIOSK_SYSTEM"/>
    <n v="18.402913408841801"/>
    <n v="369.44098769942798"/>
    <n v="-369.44098769942798"/>
    <n v="420.518329070758"/>
    <n v="-420.518329070758"/>
    <n v="0.35"/>
    <n v="7"/>
    <s v="Monitor"/>
    <s v="Coin Combo Mouse"/>
    <s v="Bally"/>
    <n v="0"/>
    <n v="-428.610400682011"/>
    <s v="High"/>
  </r>
  <r>
    <d v="2026-01-13T00:00:00"/>
    <x v="0"/>
    <s v="EGM-SL-181"/>
    <x v="0"/>
    <s v="SLOT_PROGRESSIVE"/>
    <n v="18.422333211545499"/>
    <n v="371.17542321276397"/>
    <n v="-371.17542321276397"/>
    <n v="422.54134697357199"/>
    <n v="-422.54134697357199"/>
    <n v="0.39"/>
    <n v="6"/>
    <s v="Monitor"/>
    <s v="Mystery of the Lamp"/>
    <s v="IGT"/>
    <n v="0"/>
    <n v="-430.63341858482499"/>
    <s v="High"/>
  </r>
  <r>
    <d v="2026-01-13T00:00:00"/>
    <x v="0"/>
    <s v="EGM-SL-182"/>
    <x v="0"/>
    <s v="SLOT_PROGRESSIVE"/>
    <n v="18.441753014249201"/>
    <n v="372.909858726099"/>
    <n v="-372.909858726099"/>
    <n v="424.56436487638598"/>
    <n v="-424.56436487638598"/>
    <n v="0.31"/>
    <n v="7"/>
    <s v="Monitor"/>
    <s v="Golden Goddess"/>
    <s v="Aristocrat"/>
    <n v="0"/>
    <n v="-432.65643648763898"/>
    <s v="High"/>
  </r>
  <r>
    <d v="2026-01-13T00:00:00"/>
    <x v="0"/>
    <s v="EGM-SL-183"/>
    <x v="0"/>
    <s v="SLOT_PROGRESSIVE"/>
    <n v="18.461172816952899"/>
    <n v="374.644294239435"/>
    <n v="-374.644294239435"/>
    <n v="426.58738277919798"/>
    <n v="-426.58738277919798"/>
    <n v="0.25"/>
    <n v="8"/>
    <s v="Monitor"/>
    <s v="Dancing Drums"/>
    <s v="AGS"/>
    <n v="0"/>
    <n v="-434.67945439045099"/>
    <s v="Critical"/>
  </r>
  <r>
    <d v="2026-01-13T00:00:00"/>
    <x v="0"/>
    <s v="EGM-SL-184"/>
    <x v="0"/>
    <s v="SLOT_PROGRESSIVE"/>
    <n v="18.480592619656601"/>
    <n v="376.37872975277099"/>
    <n v="-376.37872975277099"/>
    <n v="428.610400682011"/>
    <n v="-428.610400682011"/>
    <n v="0.86"/>
    <n v="1"/>
    <s v="Monitor"/>
    <s v="Pirate Link"/>
    <s v="Everi"/>
    <n v="0"/>
    <n v="-436.70247229326401"/>
    <s v="Low"/>
  </r>
  <r>
    <d v="2026-01-13T00:00:00"/>
    <x v="0"/>
    <s v="EGM-SL-185"/>
    <x v="0"/>
    <s v="SLOT_PROGRESSIVE"/>
    <n v="18.5000124223603"/>
    <n v="378.11316526610699"/>
    <n v="-378.11316526610699"/>
    <n v="430.63341858482499"/>
    <n v="-430.63341858482499"/>
    <n v="0.87"/>
    <n v="1"/>
    <s v="Monitor"/>
    <s v="Gold Bar 7s"/>
    <s v="Konami"/>
    <n v="0"/>
    <n v="-438.725490196078"/>
    <s v="Low"/>
  </r>
  <r>
    <d v="2026-01-13T00:00:00"/>
    <x v="0"/>
    <s v="EGM-SL-186"/>
    <x v="0"/>
    <s v="SLOT_PROGRESSIVE"/>
    <n v="18.519432225063898"/>
    <n v="379.84760077944202"/>
    <n v="-379.84760077944202"/>
    <n v="432.65643648763898"/>
    <n v="-432.65643648763898"/>
    <n v="0.77"/>
    <n v="2"/>
    <s v="Monitor"/>
    <s v="Cash Eruption"/>
    <s v="SG"/>
    <n v="0"/>
    <n v="-440.74850809889199"/>
    <s v="Low"/>
  </r>
  <r>
    <d v="2026-01-13T00:00:00"/>
    <x v="0"/>
    <s v="EGM-SL-187"/>
    <x v="0"/>
    <s v="SLOT_PROGRESSIVE"/>
    <n v="18.5388520277676"/>
    <n v="381.58203629277801"/>
    <n v="-381.58203629277801"/>
    <n v="434.67945439045099"/>
    <n v="-434.67945439045099"/>
    <n v="0.68"/>
    <n v="3"/>
    <s v="Monitor"/>
    <s v="Egyptian Link"/>
    <s v="WMS"/>
    <n v="0"/>
    <n v="-442.77152600170501"/>
    <s v="Medium"/>
  </r>
  <r>
    <d v="2026-01-13T00:00:00"/>
    <x v="0"/>
    <s v="EGM-SL-188"/>
    <x v="0"/>
    <s v="SLOT_PROGRESSIVE"/>
    <n v="18.558271830471298"/>
    <n v="383.31647180611401"/>
    <n v="-383.31647180611401"/>
    <n v="436.70247229326401"/>
    <n v="-436.70247229326401"/>
    <n v="0.73"/>
    <n v="3"/>
    <s v="Monitor"/>
    <s v="Fortune Charm"/>
    <s v="Bally"/>
    <n v="0"/>
    <n v="-444.79454390451798"/>
    <s v="Medium"/>
  </r>
  <r>
    <d v="2026-01-13T00:00:00"/>
    <x v="0"/>
    <s v="EGM-SL-189"/>
    <x v="0"/>
    <s v="SLOT_PROGRESSIVE"/>
    <n v="18.577691633175"/>
    <n v="385.05090731945"/>
    <n v="-385.05090731945"/>
    <n v="438.725490196078"/>
    <n v="-438.725490196078"/>
    <n v="0.68"/>
    <n v="3"/>
    <s v="Monitor"/>
    <s v="Wheel of Fortune"/>
    <s v="IGT"/>
    <n v="0"/>
    <n v="-446.817561807331"/>
    <s v="Medium"/>
  </r>
  <r>
    <d v="2026-01-13T00:00:00"/>
    <x v="0"/>
    <s v="EGM-SL-190"/>
    <x v="0"/>
    <s v="SLOT_PROGRESSIVE"/>
    <n v="18.597111435878698"/>
    <n v="386.78534283278498"/>
    <n v="-386.78534283278498"/>
    <n v="440.74850809889199"/>
    <n v="-440.74850809889199"/>
    <n v="0.62"/>
    <n v="4"/>
    <s v="Monitor"/>
    <s v="Dancing Drums Explosion"/>
    <s v="Aristocrat"/>
    <n v="0"/>
    <n v="-448.84057971014499"/>
    <s v="Medium"/>
  </r>
  <r>
    <d v="2026-01-13T00:00:00"/>
    <x v="0"/>
    <s v="EGM-SL-191"/>
    <x v="1"/>
    <s v="SLOT_PROGRESSIVE"/>
    <n v="18.6165312385824"/>
    <n v="388.51977834612097"/>
    <n v="-388.51977834612097"/>
    <n v="442.77152600170501"/>
    <n v="-442.77152600170501"/>
    <n v="0.66"/>
    <n v="3"/>
    <s v="Monitor"/>
    <s v="Dynamite Diamonds"/>
    <s v="AGS"/>
    <n v="0"/>
    <n v="-450.86359761295802"/>
    <s v="Medium"/>
  </r>
  <r>
    <d v="2026-01-13T00:00:00"/>
    <x v="0"/>
    <s v="EGM-SL-192"/>
    <x v="1"/>
    <s v="SLOT_PROGRESSIVE"/>
    <n v="18.635951041286098"/>
    <n v="390.25421385945702"/>
    <n v="-390.25421385945702"/>
    <n v="444.79454390451798"/>
    <n v="-444.79454390451798"/>
    <n v="0.59"/>
    <n v="4"/>
    <s v="Monitor"/>
    <s v="Wolf Run Gold"/>
    <s v="Everi"/>
    <n v="0"/>
    <n v="-452.88661551577098"/>
    <s v="Medium"/>
  </r>
  <r>
    <d v="2026-01-13T00:00:00"/>
    <x v="0"/>
    <s v="EGM-SL-193"/>
    <x v="1"/>
    <s v="SLOT_PROGRESSIVE"/>
    <n v="18.6553708439898"/>
    <n v="391.98864937279302"/>
    <n v="-391.98864937279302"/>
    <n v="446.817561807331"/>
    <n v="-446.817561807331"/>
    <n v="0.53"/>
    <n v="5"/>
    <s v="Monitor"/>
    <s v="Huff N More Puff"/>
    <s v="Konami"/>
    <n v="0"/>
    <n v="-454.90963341858401"/>
    <s v="High"/>
  </r>
  <r>
    <d v="2026-01-14T00:00:00"/>
    <x v="0"/>
    <s v="EGM-SL-194"/>
    <x v="1"/>
    <s v="SLOT_PROGRESSIVE"/>
    <n v="18.674790646693499"/>
    <n v="393.72308488612902"/>
    <n v="-393.72308488612902"/>
    <n v="448.84057971014499"/>
    <n v="-448.84057971014499"/>
    <n v="0.49"/>
    <n v="5"/>
    <s v="Monitor"/>
    <s v="Dragons vs Pandas"/>
    <s v="SG"/>
    <n v="0"/>
    <n v="-456.932651321398"/>
    <s v="High"/>
  </r>
  <r>
    <d v="2026-01-14T00:00:00"/>
    <x v="0"/>
    <s v="EGM-SL-195"/>
    <x v="1"/>
    <s v="SLOT_PROGRESSIVE"/>
    <n v="18.6942104493972"/>
    <n v="395.45752039946399"/>
    <n v="-395.45752039946399"/>
    <n v="450.86359761295802"/>
    <n v="-450.86359761295802"/>
    <n v="0.52"/>
    <n v="5"/>
    <s v="Monitor"/>
    <s v="Stinkin Rich"/>
    <s v="WMS"/>
    <n v="0"/>
    <n v="-458.95566922421199"/>
    <s v="High"/>
  </r>
  <r>
    <d v="2026-01-14T00:00:00"/>
    <x v="0"/>
    <s v="EGM-SL-196"/>
    <x v="1"/>
    <s v="SLOT_PROGRESSIVE"/>
    <n v="18.713630252100799"/>
    <n v="397.19195591279998"/>
    <n v="-397.19195591279998"/>
    <n v="452.88661551577098"/>
    <n v="-452.88661551577098"/>
    <n v="0.47"/>
    <n v="5"/>
    <s v="Monitor"/>
    <s v="Kraken Unleashed"/>
    <s v="Bally"/>
    <n v="0"/>
    <n v="-460.97868712702501"/>
    <s v="High"/>
  </r>
  <r>
    <d v="2026-01-14T00:00:00"/>
    <x v="0"/>
    <s v="EGM-SL-197"/>
    <x v="1"/>
    <s v="SLOT_PROGRESSIVE"/>
    <n v="18.733050054804501"/>
    <n v="398.92639142613598"/>
    <n v="-398.92639142613598"/>
    <n v="454.90963341858401"/>
    <n v="-454.90963341858401"/>
    <n v="0.42"/>
    <n v="6"/>
    <s v="Monitor"/>
    <s v="Double Chili Mania"/>
    <s v="IGT"/>
    <n v="0"/>
    <n v="-463.00170502983701"/>
    <s v="High"/>
  </r>
  <r>
    <d v="2026-01-14T00:00:00"/>
    <x v="0"/>
    <s v="EGM-SL-198"/>
    <x v="1"/>
    <s v="SLOT_PROGRESSIVE"/>
    <n v="18.752469857508199"/>
    <n v="400.66082693947197"/>
    <n v="-400.66082693947197"/>
    <n v="456.932651321398"/>
    <n v="-456.932651321398"/>
    <n v="0.48"/>
    <n v="5"/>
    <s v="Monitor"/>
    <s v="Solar Disc"/>
    <s v="Aristocrat"/>
    <n v="0"/>
    <n v="-465.024722932651"/>
    <s v="High"/>
  </r>
  <r>
    <d v="2026-01-14T00:00:00"/>
    <x v="0"/>
    <s v="EGM-SL-199"/>
    <x v="1"/>
    <s v="SLOT_PROGRESSIVE"/>
    <n v="18.771889660211901"/>
    <n v="402.395262452807"/>
    <n v="-402.395262452807"/>
    <n v="458.95566922421199"/>
    <n v="-458.95566922421199"/>
    <n v="0.4"/>
    <n v="6"/>
    <s v="Monitor"/>
    <s v="Samurai 888"/>
    <s v="AGS"/>
    <n v="0"/>
    <n v="-467.04774083546499"/>
    <s v="High"/>
  </r>
  <r>
    <d v="2026-01-14T00:00:00"/>
    <x v="0"/>
    <s v="EGM-SL-200"/>
    <x v="1"/>
    <s v="SLOT_PROGRESSIVE"/>
    <n v="18.791309462915599"/>
    <n v="404.129697966143"/>
    <n v="-404.129697966143"/>
    <n v="460.97868712702501"/>
    <n v="-460.97868712702501"/>
    <n v="0.35"/>
    <n v="7"/>
    <s v="Monitor"/>
    <s v="Da Vinci Diamonds"/>
    <s v="Everi"/>
    <n v="0"/>
    <n v="-469.07075873827802"/>
    <s v="High"/>
  </r>
  <r>
    <d v="2026-01-14T00:00:00"/>
    <x v="0"/>
    <s v="EGM-SL-201"/>
    <x v="1"/>
    <s v="SLOT_PROGRESSIVE"/>
    <n v="18.810729265619301"/>
    <n v="405.86413347947899"/>
    <n v="-405.86413347947899"/>
    <n v="463.00170502983701"/>
    <n v="-463.00170502983701"/>
    <n v="0.39"/>
    <n v="6"/>
    <s v="Monitor"/>
    <s v="Siberian Storm"/>
    <s v="Konami"/>
    <n v="0"/>
    <n v="-471.09377664109002"/>
    <s v="High"/>
  </r>
  <r>
    <d v="2026-01-14T00:00:00"/>
    <x v="0"/>
    <s v="EGM-SL-202"/>
    <x v="2"/>
    <s v="SLOT_MECHANICAL"/>
    <n v="18.830149068322999"/>
    <n v="407.59856899281499"/>
    <n v="-407.59856899281499"/>
    <n v="465.024722932651"/>
    <n v="-465.024722932651"/>
    <n v="0.31"/>
    <n v="7"/>
    <s v="Optimize"/>
    <s v="Hot Hit"/>
    <s v="SG"/>
    <n v="0"/>
    <n v="-473.11679454390401"/>
    <s v="High"/>
  </r>
  <r>
    <d v="2026-01-14T00:00:00"/>
    <x v="0"/>
    <s v="EGM-SL-203"/>
    <x v="2"/>
    <s v="SLOT_MECHANICAL"/>
    <n v="18.849568871026701"/>
    <n v="409.33300450615002"/>
    <n v="-409.33300450615002"/>
    <n v="467.04774083546499"/>
    <n v="-467.04774083546499"/>
    <n v="0.25"/>
    <n v="8"/>
    <s v="Optimize"/>
    <s v="Burning Love"/>
    <s v="WMS"/>
    <n v="0"/>
    <n v="-475.139812446718"/>
    <s v="Critical"/>
  </r>
  <r>
    <d v="2026-01-14T00:00:00"/>
    <x v="0"/>
    <s v="EGM-SL-204"/>
    <x v="2"/>
    <s v="SLOT_MECHANICAL"/>
    <n v="18.868988673730399"/>
    <n v="411.06744001948601"/>
    <n v="-411.06744001948601"/>
    <n v="469.07075873827802"/>
    <n v="-469.07075873827802"/>
    <n v="0.86"/>
    <n v="1"/>
    <s v="Rotate"/>
    <s v="Rich Little Piggies"/>
    <s v="Bally"/>
    <n v="0"/>
    <n v="-477.16283034953102"/>
    <s v="Low"/>
  </r>
  <r>
    <d v="2026-01-14T00:00:00"/>
    <x v="0"/>
    <s v="EGM-SL-205"/>
    <x v="2"/>
    <s v="SLOT_MECHANICAL"/>
    <n v="18.888408476434101"/>
    <n v="412.80187553282201"/>
    <n v="-412.80187553282201"/>
    <n v="471.09377664109002"/>
    <n v="-471.09377664109002"/>
    <n v="0.87"/>
    <n v="1"/>
    <s v="Rotate"/>
    <s v="Drop Lock"/>
    <s v="IGT"/>
    <n v="0"/>
    <n v="-479.18584825234399"/>
    <s v="Low"/>
  </r>
  <r>
    <d v="2026-01-14T00:00:00"/>
    <x v="0"/>
    <s v="EGM-SL-206"/>
    <x v="2"/>
    <s v="SLOT_MECHANICAL"/>
    <n v="18.9078282791377"/>
    <n v="414.536311046158"/>
    <n v="-414.536311046158"/>
    <n v="473.11679454390401"/>
    <n v="-473.11679454390401"/>
    <n v="0.77"/>
    <n v="2"/>
    <s v="Rotate"/>
    <s v="Bengal Eyes"/>
    <s v="Aristocrat"/>
    <n v="0"/>
    <n v="-481.20886615515701"/>
    <s v="Low"/>
  </r>
  <r>
    <d v="2026-01-14T00:00:00"/>
    <x v="0"/>
    <s v="EGM-SL-207"/>
    <x v="2"/>
    <s v="SLOT_MECHANICAL"/>
    <n v="18.927248081841402"/>
    <n v="416.270746559494"/>
    <n v="-416.270746559494"/>
    <n v="475.139812446718"/>
    <n v="-475.139812446718"/>
    <n v="0.68"/>
    <n v="3"/>
    <s v="Rotate"/>
    <s v="Red Hot Tamales"/>
    <s v="AGS"/>
    <n v="0"/>
    <n v="-483.231884057971"/>
    <s v="Medium"/>
  </r>
  <r>
    <d v="2026-01-14T00:00:00"/>
    <x v="0"/>
    <s v="EGM-SL-208"/>
    <x v="2"/>
    <s v="SLOT_MECHANICAL"/>
    <n v="18.9466678845451"/>
    <n v="418.00518207282897"/>
    <n v="-418.00518207282897"/>
    <n v="477.16283034953102"/>
    <n v="-477.16283034953102"/>
    <n v="0.73"/>
    <n v="3"/>
    <s v="Rotate"/>
    <s v="Ultra Hot"/>
    <s v="Everi"/>
    <n v="0"/>
    <n v="-485.25490196078499"/>
    <s v="Medium"/>
  </r>
  <r>
    <d v="2026-01-14T00:00:00"/>
    <x v="0"/>
    <s v="EGM-SL-209"/>
    <x v="2"/>
    <s v="SLOT_MECHANICAL"/>
    <n v="18.966087687248798"/>
    <n v="419.73961758616502"/>
    <n v="-419.73961758616502"/>
    <n v="479.18584825234399"/>
    <n v="-479.18584825234399"/>
    <n v="0.68"/>
    <n v="3"/>
    <s v="Rotate"/>
    <s v="Gold Fish Feeding Time"/>
    <s v="Konami"/>
    <n v="0"/>
    <n v="-487.27791986359802"/>
    <s v="Medium"/>
  </r>
  <r>
    <d v="2026-01-14T00:00:00"/>
    <x v="0"/>
    <s v="EGM-SL-210"/>
    <x v="2"/>
    <s v="SLOT_MECHANICAL"/>
    <n v="18.9855074899525"/>
    <n v="421.47405309950102"/>
    <n v="-421.47405309950102"/>
    <n v="481.20886615515701"/>
    <n v="-481.20886615515701"/>
    <n v="0.62"/>
    <n v="4"/>
    <s v="Rotate"/>
    <s v="Quick Hit Platinum"/>
    <s v="SG"/>
    <n v="0"/>
    <n v="-489.30093776641002"/>
    <s v="Medium"/>
  </r>
  <r>
    <d v="2026-01-14T00:00:00"/>
    <x v="0"/>
    <s v="EGM-SL-211"/>
    <x v="2"/>
    <s v="SLOT_MECHANICAL"/>
    <n v="19.004927292656198"/>
    <n v="423.20848861283702"/>
    <n v="-423.20848861283702"/>
    <n v="483.231884057971"/>
    <n v="-483.231884057971"/>
    <n v="0.66"/>
    <n v="3"/>
    <s v="Rotate"/>
    <s v="Coin Combo Cow"/>
    <s v="WMS"/>
    <n v="0"/>
    <n v="-491.32395566922401"/>
    <s v="Medium"/>
  </r>
  <r>
    <d v="2026-01-14T00:00:00"/>
    <x v="0"/>
    <s v="EGM-SL-212"/>
    <x v="3"/>
    <s v="SLOT_MECHANICAL"/>
    <n v="19.0243470953599"/>
    <n v="424.94292412617199"/>
    <n v="-424.94292412617199"/>
    <n v="485.25490196078499"/>
    <n v="-485.25490196078499"/>
    <n v="0.59"/>
    <n v="4"/>
    <s v="Rotate"/>
    <s v="Prosperity Link"/>
    <s v="Bally"/>
    <n v="0"/>
    <n v="-493.346973572038"/>
    <s v="Medium"/>
  </r>
  <r>
    <d v="2026-01-14T00:00:00"/>
    <x v="0"/>
    <s v="EGM-SL-213"/>
    <x v="3"/>
    <s v="SLOT_MECHANICAL"/>
    <n v="19.043766898063598"/>
    <n v="426.67735963950798"/>
    <n v="-426.67735963950798"/>
    <n v="487.27791986359802"/>
    <n v="-487.27791986359802"/>
    <n v="0.53"/>
    <n v="5"/>
    <s v="Upgrade"/>
    <s v="Golden Rooster"/>
    <s v="IGT"/>
    <n v="0"/>
    <n v="-495.36999147485102"/>
    <s v="High"/>
  </r>
  <r>
    <d v="2026-01-14T00:00:00"/>
    <x v="0"/>
    <s v="EGM-SL-214"/>
    <x v="3"/>
    <s v="SLOT_MECHANICAL"/>
    <n v="19.0631867007673"/>
    <n v="428.41179515284398"/>
    <n v="-428.41179515284398"/>
    <n v="489.30093776641002"/>
    <n v="-489.30093776641002"/>
    <n v="0.49"/>
    <n v="5"/>
    <s v="Upgrade"/>
    <s v="Coin Combo Mouse"/>
    <s v="Aristocrat"/>
    <n v="0"/>
    <n v="-497.39300937766302"/>
    <s v="High"/>
  </r>
  <r>
    <d v="2026-01-14T00:00:00"/>
    <x v="0"/>
    <s v="EGM-SL-215"/>
    <x v="3"/>
    <s v="SLOT_MECHANICAL"/>
    <n v="19.082606503470998"/>
    <n v="430.14623066617997"/>
    <n v="-430.14623066617997"/>
    <n v="491.32395566922401"/>
    <n v="-491.32395566922401"/>
    <n v="0.52"/>
    <n v="5"/>
    <s v="Upgrade"/>
    <s v="Mystery of the Lamp"/>
    <s v="AGS"/>
    <n v="0"/>
    <n v="-499.41602728047701"/>
    <s v="High"/>
  </r>
  <r>
    <d v="2026-01-14T00:00:00"/>
    <x v="0"/>
    <s v="EGM-SL-216"/>
    <x v="3"/>
    <s v="SLOT_MECHANICAL"/>
    <n v="19.1020263061747"/>
    <n v="431.880666179515"/>
    <n v="-431.880666179515"/>
    <n v="493.346973572038"/>
    <n v="-493.346973572038"/>
    <n v="0.47"/>
    <n v="5"/>
    <s v="Upgrade"/>
    <s v="Golden Goddess"/>
    <s v="Everi"/>
    <n v="0"/>
    <n v="-501.439045183291"/>
    <s v="High"/>
  </r>
  <r>
    <d v="2026-01-14T00:00:00"/>
    <x v="0"/>
    <s v="EGM-SL-217"/>
    <x v="3"/>
    <s v="SLOT_MECHANICAL"/>
    <n v="19.121446108878299"/>
    <n v="433.615101692851"/>
    <n v="-433.615101692851"/>
    <n v="495.36999147485102"/>
    <n v="-495.36999147485102"/>
    <n v="0.42"/>
    <n v="6"/>
    <s v="Upgrade"/>
    <s v="Dancing Drums"/>
    <s v="Konami"/>
    <n v="0"/>
    <n v="-503.46206308610402"/>
    <s v="High"/>
  </r>
  <r>
    <d v="2026-01-14T00:00:00"/>
    <x v="0"/>
    <s v="EGM-SL-218"/>
    <x v="3"/>
    <s v="SLOT_MECHANICAL"/>
    <n v="19.140865911582001"/>
    <n v="435.34953720618699"/>
    <n v="-435.34953720618699"/>
    <n v="497.39300937766302"/>
    <n v="-497.39300937766302"/>
    <n v="0.48"/>
    <n v="5"/>
    <s v="Upgrade"/>
    <s v="Pirate Link"/>
    <s v="SG"/>
    <n v="0"/>
    <n v="-505.48508098891801"/>
    <s v="High"/>
  </r>
  <r>
    <d v="2026-01-14T00:00:00"/>
    <x v="0"/>
    <s v="EGM-SL-219"/>
    <x v="3"/>
    <s v="SLOT_MECHANICAL"/>
    <n v="19.160285714285699"/>
    <n v="437.08397271952299"/>
    <n v="-437.08397271952299"/>
    <n v="499.41602728047701"/>
    <n v="-499.41602728047701"/>
    <n v="0.4"/>
    <n v="6"/>
    <s v="Replace"/>
    <s v="Gold Bar 7s"/>
    <s v="WMS"/>
    <n v="0"/>
    <n v="-507.50809889173001"/>
    <s v="High"/>
  </r>
  <r>
    <d v="2026-01-14T00:00:00"/>
    <x v="0"/>
    <s v="EGM-SL-220"/>
    <x v="3"/>
    <s v="SLOT_MECHANICAL"/>
    <n v="19.179705516989401"/>
    <n v="438.81840823285899"/>
    <n v="-438.81840823285899"/>
    <n v="501.439045183291"/>
    <n v="-501.439045183291"/>
    <n v="0.35"/>
    <n v="7"/>
    <s v="Replace"/>
    <s v="Cash Eruption"/>
    <s v="Bally"/>
    <n v="0"/>
    <n v="-509.531116794544"/>
    <s v="High"/>
  </r>
  <r>
    <d v="2026-01-14T00:00:00"/>
    <x v="0"/>
    <s v="EGM-SL-221"/>
    <x v="3"/>
    <s v="SLOT_MECHANICAL"/>
    <n v="19.199125319693099"/>
    <n v="440.55284374619401"/>
    <n v="-440.55284374619401"/>
    <n v="503.46206308610402"/>
    <n v="-503.46206308610402"/>
    <n v="0.39"/>
    <n v="6"/>
    <s v="Replace"/>
    <s v="Egyptian Link"/>
    <s v="IGT"/>
    <n v="0"/>
    <n v="-511.55413469735697"/>
    <s v="High"/>
  </r>
  <r>
    <d v="2026-01-14T00:00:00"/>
    <x v="0"/>
    <s v="EGM-SL-222"/>
    <x v="3"/>
    <s v="SLOT_MECHANICAL"/>
    <n v="19.218545122396801"/>
    <n v="442.28727925953001"/>
    <n v="-442.28727925953001"/>
    <n v="505.48508098891801"/>
    <n v="-505.48508098891801"/>
    <n v="0.31"/>
    <n v="7"/>
    <s v="Replace"/>
    <s v="Fortune Charm"/>
    <s v="Aristocrat"/>
    <n v="0"/>
    <n v="-513.57715260017096"/>
    <s v="High"/>
  </r>
  <r>
    <d v="2026-01-14T00:00:00"/>
    <x v="0"/>
    <s v="EGM-SL-223"/>
    <x v="3"/>
    <s v="SLOT_MECHANICAL"/>
    <n v="19.237964925100499"/>
    <n v="444.02171477286601"/>
    <n v="-444.02171477286601"/>
    <n v="507.50809889173001"/>
    <n v="-507.50809889173001"/>
    <n v="0.25"/>
    <n v="8"/>
    <s v="Replace"/>
    <s v="Wheel of Fortune"/>
    <s v="AGS"/>
    <n v="0"/>
    <n v="-515.60017050298302"/>
    <s v="Critical"/>
  </r>
  <r>
    <d v="2026-01-14T00:00:00"/>
    <x v="0"/>
    <s v="EGM-SL-224"/>
    <x v="3"/>
    <s v="SLOT_MECHANICAL"/>
    <n v="19.257384727804201"/>
    <n v="445.756150286202"/>
    <n v="-445.756150286202"/>
    <n v="509.531116794544"/>
    <n v="-509.531116794544"/>
    <n v="0.86"/>
    <n v="1"/>
    <s v="Replace"/>
    <s v="Dancing Drums Explosion"/>
    <s v="Everi"/>
    <n v="0"/>
    <n v="-517.62318840579599"/>
    <s v="Low"/>
  </r>
  <r>
    <d v="2026-01-14T00:00:00"/>
    <x v="0"/>
    <s v="EGM-SL-225"/>
    <x v="3"/>
    <s v="SLOT_MECHANICAL"/>
    <n v="19.276804530507899"/>
    <n v="447.49058579953697"/>
    <n v="-447.49058579953697"/>
    <n v="511.55413469735697"/>
    <n v="-511.55413469735697"/>
    <n v="0.87"/>
    <n v="1"/>
    <s v="Replace"/>
    <s v="Dynamite Diamonds"/>
    <s v="Konami"/>
    <n v="0"/>
    <n v="-519.646206308611"/>
    <s v="Low"/>
  </r>
  <r>
    <d v="2026-01-14T00:00:00"/>
    <x v="1"/>
    <s v="BGO-GK-005"/>
    <x v="4"/>
    <s v="BINGO_SESSION"/>
    <n v="19.296224333211601"/>
    <n v="449.22502131287303"/>
    <n v="-449.22502131287303"/>
    <n v="513.57715260017096"/>
    <n v="-513.57715260017096"/>
    <n v="0.77"/>
    <n v="2"/>
    <s v="Monitor"/>
    <s v="Wolf Run Gold"/>
    <s v="SG"/>
    <n v="0"/>
    <n v="-521.66922421142397"/>
    <s v="Low"/>
  </r>
  <r>
    <d v="2026-01-14T00:00:00"/>
    <x v="1"/>
    <s v="BGO-RC-005"/>
    <x v="4"/>
    <s v="BINGO_STRIP"/>
    <n v="19.3156441359152"/>
    <n v="450.95945682620902"/>
    <n v="-450.95945682620902"/>
    <n v="515.60017050298302"/>
    <n v="-515.60017050298302"/>
    <n v="0.68"/>
    <n v="3"/>
    <s v="Monitor"/>
    <s v="Huff N More Puff"/>
    <s v="WMS"/>
    <n v="0"/>
    <n v="-523.69224211423602"/>
    <s v="Medium"/>
  </r>
  <r>
    <d v="2026-01-14T00:00:00"/>
    <x v="1"/>
    <s v="BGO-HJ-005"/>
    <x v="4"/>
    <s v="BINGO_STRIP"/>
    <n v="19.335063938618902"/>
    <n v="452.69389233954502"/>
    <n v="-452.69389233954502"/>
    <n v="517.62318840579599"/>
    <n v="-517.62318840579599"/>
    <n v="0.73"/>
    <n v="3"/>
    <s v="Monitor"/>
    <s v="Dragons vs Pandas"/>
    <s v="Bally"/>
    <n v="0"/>
    <n v="-525.71526001705001"/>
    <s v="Medium"/>
  </r>
  <r>
    <d v="2026-01-14T00:00:00"/>
    <x v="1"/>
    <s v="BGO-DA-005"/>
    <x v="4"/>
    <s v="BINGO_BOOK"/>
    <n v="19.3544837413226"/>
    <n v="454.42832785288101"/>
    <n v="-454.42832785288101"/>
    <n v="519.646206308611"/>
    <n v="-519.646206308611"/>
    <n v="0.68"/>
    <n v="3"/>
    <s v="Monitor"/>
    <s v="Stinkin Rich"/>
    <s v="IGT"/>
    <n v="0"/>
    <n v="-527.738277919864"/>
    <s v="Medium"/>
  </r>
  <r>
    <d v="2026-01-14T00:00:00"/>
    <x v="1"/>
    <s v="BGO-TP-005"/>
    <x v="4"/>
    <s v="BINGO_COIN"/>
    <n v="19.373903544026302"/>
    <n v="456.16276336621598"/>
    <n v="-456.16276336621598"/>
    <n v="521.66922421142397"/>
    <n v="-521.66922421142397"/>
    <n v="0.62"/>
    <n v="4"/>
    <s v="Monitor"/>
    <s v="Kraken Unleashed"/>
    <s v="Aristocrat"/>
    <n v="0"/>
    <n v="-529.76129582267697"/>
    <s v="Medium"/>
  </r>
  <r>
    <d v="2026-01-14T00:00:00"/>
    <x v="1"/>
    <s v="BGO-GB-005"/>
    <x v="4"/>
    <s v="BINGO_STRIP"/>
    <n v="19.39332334673"/>
    <n v="457.89719887955198"/>
    <n v="-457.89719887955198"/>
    <n v="523.69224211423602"/>
    <n v="-523.69224211423602"/>
    <n v="0.66"/>
    <n v="3"/>
    <s v="Monitor"/>
    <s v="Double Chili Mania"/>
    <s v="AGS"/>
    <n v="0"/>
    <n v="-531.78431372548903"/>
    <s v="Medium"/>
  </r>
  <r>
    <d v="2026-01-14T00:00:00"/>
    <x v="1"/>
    <s v="BGO-BB-005"/>
    <x v="4"/>
    <s v="BINGO_STRIP"/>
    <n v="19.412743149433702"/>
    <n v="459.63163439288797"/>
    <n v="-459.63163439288797"/>
    <n v="525.71526001705001"/>
    <n v="-525.71526001705001"/>
    <n v="0.59"/>
    <n v="4"/>
    <s v="Monitor"/>
    <s v="Solar Disc"/>
    <s v="Everi"/>
    <n v="0"/>
    <n v="-533.80733162830302"/>
    <s v="Medium"/>
  </r>
  <r>
    <d v="2026-01-14T00:00:00"/>
    <x v="1"/>
    <s v="BGO-AG-005"/>
    <x v="4"/>
    <s v="BINGO_CARD"/>
    <n v="19.4321629521374"/>
    <n v="461.36606990622403"/>
    <n v="-461.36606990622403"/>
    <n v="527.738277919864"/>
    <n v="-527.738277919864"/>
    <n v="0.53"/>
    <n v="5"/>
    <s v="Monitor"/>
    <s v="Samurai 888"/>
    <s v="Konami"/>
    <n v="0"/>
    <n v="-535.83034953111598"/>
    <s v="High"/>
  </r>
  <r>
    <d v="2026-01-14T00:00:00"/>
    <x v="1"/>
    <s v="BGO-RG-009"/>
    <x v="4"/>
    <s v="BINGO_STRIP"/>
    <n v="19.451582754841102"/>
    <n v="463.100505419559"/>
    <n v="-463.100505419559"/>
    <n v="529.76129582267697"/>
    <n v="-529.76129582267697"/>
    <n v="0.49"/>
    <n v="5"/>
    <s v="Monitor"/>
    <s v="Da Vinci Diamonds"/>
    <s v="SG"/>
    <n v="0"/>
    <n v="-537.85336743392998"/>
    <s v="High"/>
  </r>
  <r>
    <d v="2026-01-14T00:00:00"/>
    <x v="1"/>
    <s v="BGO-RG-010"/>
    <x v="4"/>
    <s v="BINGO_STRIP"/>
    <n v="19.4710025575448"/>
    <n v="464.83494093289499"/>
    <n v="-464.83494093289499"/>
    <n v="531.78431372548903"/>
    <n v="-531.78431372548903"/>
    <n v="0.52"/>
    <n v="5"/>
    <s v="Monitor"/>
    <s v="Siberian Storm"/>
    <s v="WMS"/>
    <n v="0"/>
    <n v="-539.87638533674397"/>
    <s v="High"/>
  </r>
  <r>
    <d v="2026-01-14T00:00:00"/>
    <x v="2"/>
    <s v="FBK-PS-005"/>
    <x v="5"/>
    <s v="QUICK_SERVICE"/>
    <n v="19.490422360248498"/>
    <n v="466.56937644623099"/>
    <n v="-466.56937644623099"/>
    <n v="533.80733162830302"/>
    <n v="-533.80733162830302"/>
    <n v="0.47"/>
    <n v="5"/>
    <s v="Monitor"/>
    <s v="Hot Hit"/>
    <s v="Bally"/>
    <n v="0"/>
    <n v="-541.89940323955602"/>
    <s v="High"/>
  </r>
  <r>
    <d v="2026-01-14T00:00:00"/>
    <x v="3"/>
    <s v="ENT-1005"/>
    <x v="6"/>
    <s v="AUDIO_VISUAL"/>
    <n v="19.509842162952101"/>
    <n v="468.30381195956699"/>
    <n v="-468.30381195956699"/>
    <n v="535.83034953111598"/>
    <n v="-535.83034953111598"/>
    <n v="0.42"/>
    <n v="6"/>
    <s v="Monitor"/>
    <s v="Burning Love"/>
    <s v="IGT"/>
    <n v="0"/>
    <n v="-543.92242114236899"/>
    <s v="High"/>
  </r>
  <r>
    <d v="2026-01-14T00:00:00"/>
    <x v="4"/>
    <s v="CHG-PT-037"/>
    <x v="7"/>
    <s v="BREAK_OPEN"/>
    <n v="19.529261965655799"/>
    <n v="470.03824747290201"/>
    <n v="-470.03824747290201"/>
    <n v="537.85336743392998"/>
    <n v="-537.85336743392998"/>
    <n v="0.48"/>
    <n v="5"/>
    <s v="Rotate"/>
    <s v="Rich Little Piggies"/>
    <s v="Aristocrat"/>
    <n v="0"/>
    <n v="-545.94543904518298"/>
    <s v="High"/>
  </r>
  <r>
    <d v="2026-01-14T00:00:00"/>
    <x v="4"/>
    <s v="CHG-PT-038"/>
    <x v="7"/>
    <s v="BINGO_STRIP"/>
    <n v="19.548681768359501"/>
    <n v="471.77268298623801"/>
    <n v="-471.77268298623801"/>
    <n v="539.87638533674397"/>
    <n v="-539.87638533674397"/>
    <n v="0.4"/>
    <n v="6"/>
    <s v="Rotate"/>
    <s v="Drop Lock"/>
    <s v="AGS"/>
    <n v="0"/>
    <n v="-547.96845694799697"/>
    <s v="High"/>
  </r>
  <r>
    <d v="2026-01-14T00:00:00"/>
    <x v="4"/>
    <s v="CHG-PT-039"/>
    <x v="7"/>
    <s v="BINGO_STRIP"/>
    <n v="19.568101571063199"/>
    <n v="473.50711849957401"/>
    <n v="-473.50711849957401"/>
    <n v="541.89940323955602"/>
    <n v="-541.89940323955602"/>
    <n v="0.35"/>
    <n v="7"/>
    <s v="Optimize"/>
    <s v="Bengal Eyes"/>
    <s v="Everi"/>
    <n v="0"/>
    <n v="-549.99147485080903"/>
    <s v="High"/>
  </r>
  <r>
    <d v="2026-01-14T00:00:00"/>
    <x v="4"/>
    <s v="CHG-PT-040"/>
    <x v="7"/>
    <s v="BINGO_BOOK"/>
    <n v="19.587521373766901"/>
    <n v="475.24155401291"/>
    <n v="-475.24155401291"/>
    <n v="543.92242114236899"/>
    <n v="-543.92242114236899"/>
    <n v="0.39"/>
    <n v="6"/>
    <s v="Rotate"/>
    <s v="Red Hot Tamales"/>
    <s v="Konami"/>
    <n v="0"/>
    <n v="-552.01449275362199"/>
    <s v="High"/>
  </r>
  <r>
    <d v="2026-01-14T00:00:00"/>
    <x v="4"/>
    <s v="CHG-PT-041"/>
    <x v="7"/>
    <s v="BINGO_COIN"/>
    <n v="19.606941176470599"/>
    <n v="476.97598952624497"/>
    <n v="-476.97598952624497"/>
    <n v="545.94543904518298"/>
    <n v="-545.94543904518298"/>
    <n v="0.31"/>
    <n v="7"/>
    <s v="Optimize"/>
    <s v="Ultra Hot"/>
    <s v="SG"/>
    <n v="0"/>
    <n v="-554.03751065643598"/>
    <s v="High"/>
  </r>
  <r>
    <d v="2026-01-14T00:00:00"/>
    <x v="4"/>
    <s v="CHG-PT-042"/>
    <x v="7"/>
    <s v="BINGO_CARD"/>
    <n v="19.626360979174301"/>
    <n v="478.71042503958103"/>
    <n v="-478.71042503958103"/>
    <n v="547.96845694799697"/>
    <n v="-547.96845694799697"/>
    <n v="0.25"/>
    <n v="8"/>
    <s v="Optimize"/>
    <s v="Gold Fish Feeding Time"/>
    <s v="WMS"/>
    <n v="0"/>
    <n v="-556.06052855924997"/>
    <s v="Critical"/>
  </r>
  <r>
    <d v="2026-01-14T00:00:00"/>
    <x v="4"/>
    <s v="CHG-PT-043"/>
    <x v="7"/>
    <s v="BINGO_STRIP"/>
    <n v="19.645780781877999"/>
    <n v="480.44486055291702"/>
    <n v="-480.44486055291702"/>
    <n v="549.99147485080903"/>
    <n v="-549.99147485080903"/>
    <n v="0.86"/>
    <n v="1"/>
    <s v="Upgrade"/>
    <s v="Quick Hit Platinum"/>
    <s v="Bally"/>
    <n v="0"/>
    <n v="-558.08354646206203"/>
    <s v="Low"/>
  </r>
  <r>
    <d v="2026-01-14T00:00:00"/>
    <x v="4"/>
    <s v="CHG-PT-044"/>
    <x v="7"/>
    <s v="BINGO_STRIP"/>
    <n v="19.665200584581701"/>
    <n v="482.17929606625302"/>
    <n v="-482.17929606625302"/>
    <n v="552.01449275362199"/>
    <n v="-552.01449275362199"/>
    <n v="0.87"/>
    <n v="1"/>
    <s v="Optimize"/>
    <s v="Coin Combo Cow"/>
    <s v="IGT"/>
    <n v="0"/>
    <n v="-560.10656436487602"/>
    <s v="Low"/>
  </r>
  <r>
    <d v="2026-01-14T00:00:00"/>
    <x v="4"/>
    <s v="CHG-PT-045"/>
    <x v="7"/>
    <s v="BREAK_OPEN"/>
    <n v="19.684620387285399"/>
    <n v="483.91373157958901"/>
    <n v="-483.91373157958901"/>
    <n v="554.03751065643598"/>
    <n v="-554.03751065643598"/>
    <n v="0.77"/>
    <n v="2"/>
    <s v="Optimize"/>
    <s v="Prosperity Link"/>
    <s v="Aristocrat"/>
    <n v="0"/>
    <n v="-562.12958226768899"/>
    <s v="Low"/>
  </r>
  <r>
    <d v="2026-01-14T00:00:00"/>
    <x v="5"/>
    <s v="GSS-KI-013"/>
    <x v="8"/>
    <s v="KIOSK_SYSTEM"/>
    <n v="19.704040189989001"/>
    <n v="485.64816709292398"/>
    <n v="-485.64816709292398"/>
    <n v="556.06052855924997"/>
    <n v="-556.06052855924997"/>
    <n v="0.68"/>
    <n v="3"/>
    <s v="Replace"/>
    <s v="Golden Rooster"/>
    <s v="AGS"/>
    <n v="0"/>
    <n v="-564.15260017050298"/>
    <s v="Medium"/>
  </r>
  <r>
    <d v="2026-01-14T00:00:00"/>
    <x v="5"/>
    <s v="GSS-KI-014"/>
    <x v="8"/>
    <s v="KIOSK_SYSTEM"/>
    <n v="19.7234599926927"/>
    <n v="487.38260260625998"/>
    <n v="-487.38260260625998"/>
    <n v="558.08354646206203"/>
    <n v="-558.08354646206203"/>
    <n v="0.73"/>
    <n v="3"/>
    <s v="Monitor"/>
    <s v="Coin Combo Mouse"/>
    <s v="Everi"/>
    <n v="0"/>
    <n v="-566.17561807331504"/>
    <s v="Medium"/>
  </r>
  <r>
    <d v="2026-01-14T00:00:00"/>
    <x v="5"/>
    <s v="GSS-KI-015"/>
    <x v="8"/>
    <s v="KIOSK_SYSTEM"/>
    <n v="19.742879795396401"/>
    <n v="489.11703811959597"/>
    <n v="-489.11703811959597"/>
    <n v="560.10656436487602"/>
    <n v="-560.10656436487602"/>
    <n v="0.68"/>
    <n v="3"/>
    <s v="Monitor"/>
    <s v="Mystery of the Lamp"/>
    <s v="Konami"/>
    <n v="0"/>
    <n v="-568.19863597612903"/>
    <s v="Medium"/>
  </r>
  <r>
    <d v="2026-01-14T00:00:00"/>
    <x v="0"/>
    <s v="EGM-SL-226"/>
    <x v="0"/>
    <s v="SLOT_PROGRESSIVE"/>
    <n v="19.7622995981001"/>
    <n v="490.85147363293203"/>
    <n v="-490.85147363293203"/>
    <n v="562.12958226768899"/>
    <n v="-562.12958226768899"/>
    <n v="0.62"/>
    <n v="4"/>
    <s v="Monitor"/>
    <s v="Golden Goddess"/>
    <s v="SG"/>
    <n v="0"/>
    <n v="-570.22165387894199"/>
    <s v="Medium"/>
  </r>
  <r>
    <d v="2026-01-14T00:00:00"/>
    <x v="0"/>
    <s v="EGM-SL-227"/>
    <x v="0"/>
    <s v="SLOT_PROGRESSIVE"/>
    <n v="19.781719400803802"/>
    <n v="492.585909146267"/>
    <n v="-492.585909146267"/>
    <n v="564.15260017050298"/>
    <n v="-564.15260017050298"/>
    <n v="0.66"/>
    <n v="3"/>
    <s v="Monitor"/>
    <s v="Dancing Drums"/>
    <s v="WMS"/>
    <n v="0"/>
    <n v="-572.24467178175598"/>
    <s v="Medium"/>
  </r>
  <r>
    <d v="2026-01-14T00:00:00"/>
    <x v="0"/>
    <s v="EGM-SL-228"/>
    <x v="0"/>
    <s v="SLOT_PROGRESSIVE"/>
    <n v="19.8011392035075"/>
    <n v="494.32034465960299"/>
    <n v="-494.32034465960299"/>
    <n v="566.17561807331504"/>
    <n v="-566.17561807331504"/>
    <n v="0.59"/>
    <n v="4"/>
    <s v="Monitor"/>
    <s v="Pirate Link"/>
    <s v="Bally"/>
    <n v="0"/>
    <n v="-574.26768968456997"/>
    <s v="Medium"/>
  </r>
  <r>
    <d v="2026-01-14T00:00:00"/>
    <x v="0"/>
    <s v="EGM-SL-229"/>
    <x v="0"/>
    <s v="SLOT_PROGRESSIVE"/>
    <n v="19.820559006211202"/>
    <n v="496.05478017293899"/>
    <n v="-496.05478017293899"/>
    <n v="568.19863597612903"/>
    <n v="-568.19863597612903"/>
    <n v="0.53"/>
    <n v="5"/>
    <s v="Monitor"/>
    <s v="Gold Bar 7s"/>
    <s v="IGT"/>
    <n v="0"/>
    <n v="-576.29070758738203"/>
    <s v="High"/>
  </r>
  <r>
    <d v="2026-01-14T00:00:00"/>
    <x v="0"/>
    <s v="EGM-SL-230"/>
    <x v="0"/>
    <s v="SLOT_PROGRESSIVE"/>
    <n v="19.8399788089149"/>
    <n v="497.78921568627499"/>
    <n v="-497.78921568627499"/>
    <n v="570.22165387894199"/>
    <n v="-570.22165387894199"/>
    <n v="0.49"/>
    <n v="5"/>
    <s v="Monitor"/>
    <s v="Cash Eruption"/>
    <s v="Aristocrat"/>
    <n v="0"/>
    <n v="-578.313725490195"/>
    <s v="High"/>
  </r>
  <r>
    <d v="2026-01-14T00:00:00"/>
    <x v="0"/>
    <s v="EGM-SL-231"/>
    <x v="0"/>
    <s v="SLOT_PROGRESSIVE"/>
    <n v="19.859398611618602"/>
    <n v="499.52365119961098"/>
    <n v="-499.52365119961098"/>
    <n v="572.24467178175598"/>
    <n v="-572.24467178175598"/>
    <n v="0.52"/>
    <n v="5"/>
    <s v="Monitor"/>
    <s v="Egyptian Link"/>
    <s v="AGS"/>
    <n v="0"/>
    <n v="-580.33674339300899"/>
    <s v="High"/>
  </r>
  <r>
    <d v="2026-01-14T00:00:00"/>
    <x v="0"/>
    <s v="EGM-SL-232"/>
    <x v="0"/>
    <s v="SLOT_PROGRESSIVE"/>
    <n v="19.8788184143223"/>
    <n v="501.25808671294601"/>
    <n v="-501.25808671294601"/>
    <n v="574.26768968456997"/>
    <n v="-574.26768968456997"/>
    <n v="0.47"/>
    <n v="5"/>
    <s v="Monitor"/>
    <s v="Fortune Charm"/>
    <s v="Everi"/>
    <n v="0"/>
    <n v="-582.35976129582298"/>
    <s v="High"/>
  </r>
  <r>
    <d v="2026-01-14T00:00:00"/>
    <x v="0"/>
    <s v="EGM-SL-233"/>
    <x v="0"/>
    <s v="SLOT_PROGRESSIVE"/>
    <n v="19.898238217025899"/>
    <n v="502.99252222628201"/>
    <n v="-502.99252222628201"/>
    <n v="576.29070758738203"/>
    <n v="-576.29070758738203"/>
    <n v="0.42"/>
    <n v="6"/>
    <s v="Monitor"/>
    <s v="Wheel of Fortune"/>
    <s v="Konami"/>
    <n v="0"/>
    <n v="-584.38277919863503"/>
    <s v="High"/>
  </r>
  <r>
    <d v="2026-01-14T00:00:00"/>
    <x v="0"/>
    <s v="EGM-SL-234"/>
    <x v="0"/>
    <s v="SLOT_PROGRESSIVE"/>
    <n v="19.9176580197296"/>
    <n v="504.726957739618"/>
    <n v="-504.726957739618"/>
    <n v="578.313725490195"/>
    <n v="-578.313725490195"/>
    <n v="0.48"/>
    <n v="5"/>
    <s v="Monitor"/>
    <s v="Dancing Drums Explosion"/>
    <s v="SG"/>
    <n v="0"/>
    <n v="-586.405797101448"/>
    <s v="High"/>
  </r>
  <r>
    <d v="2026-01-14T00:00:00"/>
    <x v="0"/>
    <s v="EGM-SL-235"/>
    <x v="0"/>
    <s v="SLOT_PROGRESSIVE"/>
    <n v="19.937077822433299"/>
    <n v="506.461393252954"/>
    <n v="-506.461393252954"/>
    <n v="580.33674339300899"/>
    <n v="-580.33674339300899"/>
    <n v="0.4"/>
    <n v="6"/>
    <s v="Monitor"/>
    <s v="Dynamite Diamonds"/>
    <s v="WMS"/>
    <n v="0"/>
    <n v="-588.42881500426199"/>
    <s v="High"/>
  </r>
  <r>
    <d v="2026-01-14T00:00:00"/>
    <x v="0"/>
    <s v="EGM-SL-236"/>
    <x v="1"/>
    <s v="SLOT_PROGRESSIVE"/>
    <n v="19.956497625137001"/>
    <n v="508.19582876628903"/>
    <n v="-508.19582876628903"/>
    <n v="582.35976129582298"/>
    <n v="-582.35976129582298"/>
    <n v="0.35"/>
    <n v="7"/>
    <s v="Monitor"/>
    <s v="Wolf Run Gold"/>
    <s v="Bally"/>
    <n v="0"/>
    <n v="-590.45183290707598"/>
    <s v="High"/>
  </r>
  <r>
    <d v="2026-01-14T00:00:00"/>
    <x v="0"/>
    <s v="EGM-SL-237"/>
    <x v="1"/>
    <s v="SLOT_PROGRESSIVE"/>
    <n v="19.975917427840699"/>
    <n v="509.93026427962502"/>
    <n v="-509.93026427962502"/>
    <n v="584.38277919863503"/>
    <n v="-584.38277919863503"/>
    <n v="0.39"/>
    <n v="6"/>
    <s v="Monitor"/>
    <s v="Huff N More Puff"/>
    <s v="IGT"/>
    <n v="0"/>
    <n v="-592.47485080988804"/>
    <s v="High"/>
  </r>
  <r>
    <d v="2026-01-14T00:00:00"/>
    <x v="0"/>
    <s v="EGM-SL-238"/>
    <x v="1"/>
    <s v="SLOT_PROGRESSIVE"/>
    <n v="19.995337230544401"/>
    <n v="511.66469979296102"/>
    <n v="-511.66469979296102"/>
    <n v="586.405797101448"/>
    <n v="-586.405797101448"/>
    <n v="0.31"/>
    <n v="7"/>
    <s v="Monitor"/>
    <s v="Dragons vs Pandas"/>
    <s v="Aristocrat"/>
    <n v="0"/>
    <n v="-594.49786871270203"/>
    <s v="High"/>
  </r>
  <r>
    <d v="2026-01-14T00:00:00"/>
    <x v="0"/>
    <s v="EGM-SL-239"/>
    <x v="1"/>
    <s v="SLOT_PROGRESSIVE"/>
    <n v="20.014757033248099"/>
    <n v="513.39913530629701"/>
    <n v="-513.39913530629701"/>
    <n v="588.42881500426199"/>
    <n v="-588.42881500426199"/>
    <n v="0.25"/>
    <n v="8"/>
    <s v="Monitor"/>
    <s v="Stinkin Rich"/>
    <s v="AGS"/>
    <n v="0"/>
    <n v="-596.520886615515"/>
    <s v="Critical"/>
  </r>
  <r>
    <d v="2026-01-15T00:00:00"/>
    <x v="0"/>
    <s v="EGM-SL-240"/>
    <x v="1"/>
    <s v="SLOT_PROGRESSIVE"/>
    <n v="20.034176835951801"/>
    <n v="515.13357081963204"/>
    <n v="-515.13357081963204"/>
    <n v="590.45183290707598"/>
    <n v="-590.45183290707598"/>
    <n v="0.86"/>
    <n v="1"/>
    <s v="Monitor"/>
    <s v="Kraken Unleashed"/>
    <s v="Everi"/>
    <n v="0"/>
    <n v="-598.54390451832899"/>
    <s v="Low"/>
  </r>
  <r>
    <d v="2026-01-15T00:00:00"/>
    <x v="0"/>
    <s v="EGM-SL-241"/>
    <x v="1"/>
    <s v="SLOT_PROGRESSIVE"/>
    <n v="20.053596638655499"/>
    <n v="516.86800633296798"/>
    <n v="-516.86800633296798"/>
    <n v="592.47485080988804"/>
    <n v="-592.47485080988804"/>
    <n v="0.87"/>
    <n v="1"/>
    <s v="Monitor"/>
    <s v="Double Chili Mania"/>
    <s v="Konami"/>
    <n v="0"/>
    <n v="-600.56692242114298"/>
    <s v="Low"/>
  </r>
  <r>
    <d v="2026-01-15T00:00:00"/>
    <x v="0"/>
    <s v="EGM-SL-242"/>
    <x v="1"/>
    <s v="SLOT_PROGRESSIVE"/>
    <n v="20.073016441359201"/>
    <n v="518.60244184630403"/>
    <n v="-518.60244184630403"/>
    <n v="594.49786871270203"/>
    <n v="-594.49786871270203"/>
    <n v="0.77"/>
    <n v="2"/>
    <s v="Monitor"/>
    <s v="Solar Disc"/>
    <s v="SG"/>
    <n v="0"/>
    <n v="-602.58994032395503"/>
    <s v="Low"/>
  </r>
  <r>
    <d v="2026-01-15T00:00:00"/>
    <x v="0"/>
    <s v="EGM-SL-243"/>
    <x v="1"/>
    <s v="SLOT_PROGRESSIVE"/>
    <n v="20.092436244062799"/>
    <n v="520.33687735963997"/>
    <n v="-520.33687735963997"/>
    <n v="596.520886615515"/>
    <n v="-596.520886615515"/>
    <n v="0.68"/>
    <n v="3"/>
    <s v="Monitor"/>
    <s v="Samurai 888"/>
    <s v="WMS"/>
    <n v="0"/>
    <n v="-604.612958226768"/>
    <s v="Medium"/>
  </r>
  <r>
    <d v="2026-01-15T00:00:00"/>
    <x v="0"/>
    <s v="EGM-SL-244"/>
    <x v="1"/>
    <s v="SLOT_PROGRESSIVE"/>
    <n v="20.111856046766501"/>
    <n v="522.07131287297602"/>
    <n v="-522.07131287297602"/>
    <n v="598.54390451832899"/>
    <n v="-598.54390451832899"/>
    <n v="0.73"/>
    <n v="3"/>
    <s v="Monitor"/>
    <s v="Da Vinci Diamonds"/>
    <s v="Bally"/>
    <n v="0"/>
    <n v="-606.63597612958199"/>
    <s v="Medium"/>
  </r>
  <r>
    <d v="2026-01-15T00:00:00"/>
    <x v="0"/>
    <s v="EGM-SL-245"/>
    <x v="1"/>
    <s v="SLOT_PROGRESSIVE"/>
    <n v="20.1312758494702"/>
    <n v="523.80574838631105"/>
    <n v="-523.80574838631105"/>
    <n v="600.56692242114298"/>
    <n v="-600.56692242114298"/>
    <n v="0.68"/>
    <n v="3"/>
    <s v="Monitor"/>
    <s v="Siberian Storm"/>
    <s v="IGT"/>
    <n v="0"/>
    <n v="-608.65899403239598"/>
    <s v="Medium"/>
  </r>
  <r>
    <d v="2026-01-15T00:00:00"/>
    <x v="0"/>
    <s v="EGM-SL-246"/>
    <x v="1"/>
    <s v="SLOT_PROGRESSIVE"/>
    <n v="20.150695652173901"/>
    <n v="525.54018389964699"/>
    <n v="-525.54018389964699"/>
    <n v="602.58994032395503"/>
    <n v="-602.58994032395503"/>
    <n v="0.62"/>
    <n v="4"/>
    <s v="Monitor"/>
    <s v="Hot Hit"/>
    <s v="Aristocrat"/>
    <n v="0"/>
    <n v="-610.68201193520804"/>
    <s v="Medium"/>
  </r>
  <r>
    <d v="2026-01-15T00:00:00"/>
    <x v="0"/>
    <s v="EGM-SL-247"/>
    <x v="2"/>
    <s v="SLOT_MECHANICAL"/>
    <n v="20.1701154548776"/>
    <n v="527.27461941298304"/>
    <n v="-527.27461941298304"/>
    <n v="604.612958226768"/>
    <n v="-604.612958226768"/>
    <n v="0.66"/>
    <n v="3"/>
    <s v="Optimize"/>
    <s v="Burning Love"/>
    <s v="AGS"/>
    <n v="0"/>
    <n v="-612.70502983802101"/>
    <s v="Medium"/>
  </r>
  <r>
    <d v="2026-01-15T00:00:00"/>
    <x v="0"/>
    <s v="EGM-SL-248"/>
    <x v="2"/>
    <s v="SLOT_MECHANICAL"/>
    <n v="20.189535257581301"/>
    <n v="529.00905492631898"/>
    <n v="-529.00905492631898"/>
    <n v="606.63597612958199"/>
    <n v="-606.63597612958199"/>
    <n v="0.59"/>
    <n v="4"/>
    <s v="Optimize"/>
    <s v="Rich Little Piggies"/>
    <s v="Everi"/>
    <n v="0"/>
    <n v="-614.728047740835"/>
    <s v="Medium"/>
  </r>
  <r>
    <d v="2026-01-15T00:00:00"/>
    <x v="0"/>
    <s v="EGM-SL-249"/>
    <x v="2"/>
    <s v="SLOT_MECHANICAL"/>
    <n v="20.208955060285"/>
    <n v="530.74349043965401"/>
    <n v="-530.74349043965401"/>
    <n v="608.65899403239598"/>
    <n v="-608.65899403239598"/>
    <n v="0.53"/>
    <n v="5"/>
    <s v="Rotate"/>
    <s v="Drop Lock"/>
    <s v="Konami"/>
    <n v="0"/>
    <n v="-616.75106564364899"/>
    <s v="High"/>
  </r>
  <r>
    <d v="2026-01-15T00:00:00"/>
    <x v="0"/>
    <s v="EGM-SL-250"/>
    <x v="2"/>
    <s v="SLOT_MECHANICAL"/>
    <n v="20.228374862988701"/>
    <n v="532.47792595298995"/>
    <n v="-532.47792595298995"/>
    <n v="610.68201193520804"/>
    <n v="-610.68201193520804"/>
    <n v="0.49"/>
    <n v="5"/>
    <s v="Rotate"/>
    <s v="Bengal Eyes"/>
    <s v="SG"/>
    <n v="0"/>
    <n v="-618.77408354646104"/>
    <s v="High"/>
  </r>
  <r>
    <d v="2026-01-15T00:00:00"/>
    <x v="0"/>
    <s v="EGM-SL-251"/>
    <x v="2"/>
    <s v="SLOT_MECHANICAL"/>
    <n v="20.2477946656924"/>
    <n v="534.212361466326"/>
    <n v="-534.212361466326"/>
    <n v="612.70502983802101"/>
    <n v="-612.70502983802101"/>
    <n v="0.52"/>
    <n v="5"/>
    <s v="Rotate"/>
    <s v="Red Hot Tamales"/>
    <s v="WMS"/>
    <n v="0"/>
    <n v="-620.79710144927503"/>
    <s v="High"/>
  </r>
  <r>
    <d v="2026-01-15T00:00:00"/>
    <x v="0"/>
    <s v="EGM-SL-252"/>
    <x v="2"/>
    <s v="SLOT_MECHANICAL"/>
    <n v="20.267214468396102"/>
    <n v="535.94679697966205"/>
    <n v="-535.94679697966205"/>
    <n v="614.728047740835"/>
    <n v="-614.728047740835"/>
    <n v="0.47"/>
    <n v="5"/>
    <s v="Rotate"/>
    <s v="Ultra Hot"/>
    <s v="Bally"/>
    <n v="0"/>
    <n v="-622.820119352088"/>
    <s v="High"/>
  </r>
  <r>
    <d v="2026-01-15T00:00:00"/>
    <x v="0"/>
    <s v="EGM-SL-253"/>
    <x v="2"/>
    <s v="SLOT_MECHANICAL"/>
    <n v="20.2866342710997"/>
    <n v="537.68123249299799"/>
    <n v="-537.68123249299799"/>
    <n v="616.75106564364899"/>
    <n v="-616.75106564364899"/>
    <n v="0.42"/>
    <n v="6"/>
    <s v="Rotate"/>
    <s v="Gold Fish Feeding Time"/>
    <s v="IGT"/>
    <n v="0"/>
    <n v="-624.84313725490199"/>
    <s v="High"/>
  </r>
  <r>
    <d v="2026-01-15T00:00:00"/>
    <x v="0"/>
    <s v="EGM-SL-254"/>
    <x v="2"/>
    <s v="SLOT_MECHANICAL"/>
    <n v="20.306054073803399"/>
    <n v="539.41566800633302"/>
    <n v="-539.41566800633302"/>
    <n v="618.77408354646104"/>
    <n v="-618.77408354646104"/>
    <n v="0.48"/>
    <n v="5"/>
    <s v="Rotate"/>
    <s v="Quick Hit Platinum"/>
    <s v="Aristocrat"/>
    <n v="0"/>
    <n v="-626.86615515771496"/>
    <s v="High"/>
  </r>
  <r>
    <d v="2026-01-15T00:00:00"/>
    <x v="0"/>
    <s v="EGM-SL-255"/>
    <x v="2"/>
    <s v="SLOT_MECHANICAL"/>
    <n v="20.3254738765071"/>
    <n v="541.15010351966896"/>
    <n v="-541.15010351966896"/>
    <n v="620.79710144927503"/>
    <n v="-620.79710144927503"/>
    <n v="0.4"/>
    <n v="6"/>
    <s v="Rotate"/>
    <s v="Coin Combo Cow"/>
    <s v="AGS"/>
    <n v="0"/>
    <n v="-628.88917306052804"/>
    <s v="High"/>
  </r>
  <r>
    <d v="2026-01-15T00:00:00"/>
    <x v="0"/>
    <s v="EGM-SL-256"/>
    <x v="2"/>
    <s v="SLOT_MECHANICAL"/>
    <n v="20.344893679210799"/>
    <n v="542.88453903300501"/>
    <n v="-542.88453903300501"/>
    <n v="622.820119352088"/>
    <n v="-622.820119352088"/>
    <n v="0.35"/>
    <n v="7"/>
    <s v="Rotate"/>
    <s v="Prosperity Link"/>
    <s v="Everi"/>
    <n v="0"/>
    <n v="-630.912190963341"/>
    <s v="High"/>
  </r>
  <r>
    <d v="2026-01-15T00:00:00"/>
    <x v="0"/>
    <s v="EGM-SL-257"/>
    <x v="3"/>
    <s v="SLOT_MECHANICAL"/>
    <n v="20.3643134819145"/>
    <n v="544.61897454634095"/>
    <n v="-544.61897454634095"/>
    <n v="624.84313725490199"/>
    <n v="-624.84313725490199"/>
    <n v="0.39"/>
    <n v="6"/>
    <s v="Rotate"/>
    <s v="Golden Rooster"/>
    <s v="Konami"/>
    <n v="0"/>
    <n v="-632.93520886615499"/>
    <s v="High"/>
  </r>
  <r>
    <d v="2026-01-15T00:00:00"/>
    <x v="0"/>
    <s v="EGM-SL-258"/>
    <x v="3"/>
    <s v="SLOT_MECHANICAL"/>
    <n v="20.383733284618199"/>
    <n v="546.35341005967598"/>
    <n v="-546.35341005967598"/>
    <n v="626.86615515771496"/>
    <n v="-626.86615515771496"/>
    <n v="0.31"/>
    <n v="7"/>
    <s v="Upgrade"/>
    <s v="Coin Combo Mouse"/>
    <s v="SG"/>
    <n v="0"/>
    <n v="-634.95822676896898"/>
    <s v="High"/>
  </r>
  <r>
    <d v="2026-01-15T00:00:00"/>
    <x v="0"/>
    <s v="EGM-SL-259"/>
    <x v="3"/>
    <s v="SLOT_MECHANICAL"/>
    <n v="20.4031530873219"/>
    <n v="548.08784557301203"/>
    <n v="-548.08784557301203"/>
    <n v="628.88917306052804"/>
    <n v="-628.88917306052804"/>
    <n v="0.25"/>
    <n v="8"/>
    <s v="Upgrade"/>
    <s v="Mystery of the Lamp"/>
    <s v="WMS"/>
    <n v="0"/>
    <n v="-636.98124467178104"/>
    <s v="Critical"/>
  </r>
  <r>
    <d v="2026-01-15T00:00:00"/>
    <x v="0"/>
    <s v="EGM-SL-260"/>
    <x v="3"/>
    <s v="SLOT_MECHANICAL"/>
    <n v="20.422572890025599"/>
    <n v="549.82228108634797"/>
    <n v="-549.82228108634797"/>
    <n v="630.912190963341"/>
    <n v="-630.912190963341"/>
    <n v="0.86"/>
    <n v="1"/>
    <s v="Upgrade"/>
    <s v="Golden Goddess"/>
    <s v="Bally"/>
    <n v="0"/>
    <n v="-639.00426257459401"/>
    <s v="Low"/>
  </r>
  <r>
    <d v="2026-01-15T00:00:00"/>
    <x v="0"/>
    <s v="EGM-SL-261"/>
    <x v="3"/>
    <s v="SLOT_MECHANICAL"/>
    <n v="20.441992692729301"/>
    <n v="551.55671659968402"/>
    <n v="-551.55671659968402"/>
    <n v="632.93520886615499"/>
    <n v="-632.93520886615499"/>
    <n v="0.87"/>
    <n v="1"/>
    <s v="Upgrade"/>
    <s v="Dancing Drums"/>
    <s v="IGT"/>
    <n v="0"/>
    <n v="-641.027280477408"/>
    <s v="Low"/>
  </r>
  <r>
    <d v="2026-01-15T00:00:00"/>
    <x v="0"/>
    <s v="EGM-SL-262"/>
    <x v="3"/>
    <s v="SLOT_MECHANICAL"/>
    <n v="20.461412495432999"/>
    <n v="553.29115211301905"/>
    <n v="-553.29115211301905"/>
    <n v="634.95822676896898"/>
    <n v="-634.95822676896898"/>
    <n v="0.77"/>
    <n v="2"/>
    <s v="Upgrade"/>
    <s v="Pirate Link"/>
    <s v="Aristocrat"/>
    <n v="0"/>
    <n v="-643.05029838022199"/>
    <s v="Low"/>
  </r>
  <r>
    <d v="2026-01-15T00:00:00"/>
    <x v="0"/>
    <s v="EGM-SL-263"/>
    <x v="3"/>
    <s v="SLOT_MECHANICAL"/>
    <n v="20.480832298136701"/>
    <n v="555.02558762635499"/>
    <n v="-555.02558762635499"/>
    <n v="636.98124467178104"/>
    <n v="-636.98124467178104"/>
    <n v="0.68"/>
    <n v="3"/>
    <s v="Upgrade"/>
    <s v="Gold Bar 7s"/>
    <s v="AGS"/>
    <n v="0"/>
    <n v="-645.07331628303496"/>
    <s v="Medium"/>
  </r>
  <r>
    <d v="2026-01-15T00:00:00"/>
    <x v="0"/>
    <s v="EGM-SL-264"/>
    <x v="3"/>
    <s v="SLOT_MECHANICAL"/>
    <n v="20.500252100840299"/>
    <n v="556.76002313969104"/>
    <n v="-556.76002313969104"/>
    <n v="639.00426257459401"/>
    <n v="-639.00426257459401"/>
    <n v="0.73"/>
    <n v="3"/>
    <s v="Replace"/>
    <s v="Cash Eruption"/>
    <s v="Everi"/>
    <n v="0"/>
    <n v="-647.09633418584701"/>
    <s v="Medium"/>
  </r>
  <r>
    <d v="2026-01-15T00:00:00"/>
    <x v="0"/>
    <s v="EGM-SL-265"/>
    <x v="3"/>
    <s v="SLOT_MECHANICAL"/>
    <n v="20.519671903544001"/>
    <n v="558.49445865302698"/>
    <n v="-558.49445865302698"/>
    <n v="641.027280477408"/>
    <n v="-641.027280477408"/>
    <n v="0.68"/>
    <n v="3"/>
    <s v="Replace"/>
    <s v="Egyptian Link"/>
    <s v="Konami"/>
    <n v="0"/>
    <n v="-649.119352088661"/>
    <s v="Medium"/>
  </r>
  <r>
    <d v="2026-01-15T00:00:00"/>
    <x v="0"/>
    <s v="EGM-SL-266"/>
    <x v="3"/>
    <s v="SLOT_MECHANICAL"/>
    <n v="20.539091706247699"/>
    <n v="560.22889416636201"/>
    <n v="-560.22889416636201"/>
    <n v="643.05029838022199"/>
    <n v="-643.05029838022199"/>
    <n v="0.62"/>
    <n v="4"/>
    <s v="Replace"/>
    <s v="Fortune Charm"/>
    <s v="SG"/>
    <n v="0"/>
    <n v="-651.14236999147499"/>
    <s v="Medium"/>
  </r>
  <r>
    <d v="2026-01-15T00:00:00"/>
    <x v="0"/>
    <s v="EGM-SL-267"/>
    <x v="3"/>
    <s v="SLOT_MECHANICAL"/>
    <n v="20.558511508951401"/>
    <n v="561.96332967969795"/>
    <n v="-561.96332967969795"/>
    <n v="645.07331628303496"/>
    <n v="-645.07331628303496"/>
    <n v="0.66"/>
    <n v="3"/>
    <s v="Replace"/>
    <s v="Wheel of Fortune"/>
    <s v="WMS"/>
    <n v="0"/>
    <n v="-653.16538789428796"/>
    <s v="Medium"/>
  </r>
  <r>
    <d v="2026-01-15T00:00:00"/>
    <x v="0"/>
    <s v="EGM-SL-268"/>
    <x v="3"/>
    <s v="SLOT_MECHANICAL"/>
    <n v="20.577931311655099"/>
    <n v="563.697765193034"/>
    <n v="-563.697765193034"/>
    <n v="647.09633418584701"/>
    <n v="-647.09633418584701"/>
    <n v="0.59"/>
    <n v="4"/>
    <s v="Replace"/>
    <s v="Dancing Drums Explosion"/>
    <s v="Bally"/>
    <n v="0"/>
    <n v="-655.18840579710104"/>
    <s v="Medium"/>
  </r>
  <r>
    <d v="2026-01-15T00:00:00"/>
    <x v="0"/>
    <s v="EGM-SL-269"/>
    <x v="3"/>
    <s v="SLOT_MECHANICAL"/>
    <n v="20.597351114358801"/>
    <n v="565.43220070637005"/>
    <n v="-565.43220070637005"/>
    <n v="649.119352088661"/>
    <n v="-649.119352088661"/>
    <n v="0.53"/>
    <n v="5"/>
    <s v="Replace"/>
    <s v="Dynamite Diamonds"/>
    <s v="IGT"/>
    <n v="0"/>
    <n v="-657.21142369991401"/>
    <s v="High"/>
  </r>
  <r>
    <d v="2026-01-15T00:00:00"/>
    <x v="0"/>
    <s v="EGM-SL-270"/>
    <x v="3"/>
    <s v="SLOT_MECHANICAL"/>
    <n v="20.6167709170625"/>
    <n v="567.16663621970599"/>
    <n v="-567.16663621970599"/>
    <n v="651.14236999147499"/>
    <n v="-651.14236999147499"/>
    <n v="0.49"/>
    <n v="5"/>
    <s v="Replace"/>
    <s v="Wolf Run Gold"/>
    <s v="Aristocrat"/>
    <n v="0"/>
    <n v="-659.234441602728"/>
    <s v="High"/>
  </r>
  <r>
    <d v="2026-01-15T00:00:00"/>
    <x v="1"/>
    <s v="BGO-GK-006"/>
    <x v="4"/>
    <s v="BINGO_SESSION"/>
    <n v="20.636190719766201"/>
    <n v="568.90107173304102"/>
    <n v="-568.90107173304102"/>
    <n v="653.16538789428796"/>
    <n v="-653.16538789428796"/>
    <n v="0.52"/>
    <n v="5"/>
    <s v="Monitor"/>
    <s v="Huff N More Puff"/>
    <s v="AGS"/>
    <n v="0"/>
    <n v="-661.25745950554096"/>
    <s v="High"/>
  </r>
  <r>
    <d v="2026-01-15T00:00:00"/>
    <x v="1"/>
    <s v="BGO-RC-006"/>
    <x v="4"/>
    <s v="BINGO_STRIP"/>
    <n v="20.6556105224699"/>
    <n v="570.63550724637696"/>
    <n v="-570.63550724637696"/>
    <n v="655.18840579710104"/>
    <n v="-655.18840579710104"/>
    <n v="0.47"/>
    <n v="5"/>
    <s v="Monitor"/>
    <s v="Dragons vs Pandas"/>
    <s v="Everi"/>
    <n v="0"/>
    <n v="-663.28047740835405"/>
    <s v="High"/>
  </r>
  <r>
    <d v="2026-01-15T00:00:00"/>
    <x v="1"/>
    <s v="BGO-HJ-006"/>
    <x v="4"/>
    <s v="BINGO_STRIP"/>
    <n v="20.675030325173601"/>
    <n v="572.36994275971301"/>
    <n v="-572.36994275971301"/>
    <n v="657.21142369991401"/>
    <n v="-657.21142369991401"/>
    <n v="0.42"/>
    <n v="6"/>
    <s v="Monitor"/>
    <s v="Stinkin Rich"/>
    <s v="Konami"/>
    <n v="0"/>
    <n v="-665.30349531116701"/>
    <s v="High"/>
  </r>
  <r>
    <d v="2026-01-15T00:00:00"/>
    <x v="1"/>
    <s v="BGO-DA-006"/>
    <x v="4"/>
    <s v="BINGO_BOOK"/>
    <n v="20.6944501278772"/>
    <n v="574.10437827304895"/>
    <n v="-574.10437827304895"/>
    <n v="659.234441602728"/>
    <n v="-659.234441602728"/>
    <n v="0.48"/>
    <n v="5"/>
    <s v="Monitor"/>
    <s v="Kraken Unleashed"/>
    <s v="SG"/>
    <n v="0"/>
    <n v="-667.326513213981"/>
    <s v="High"/>
  </r>
  <r>
    <d v="2026-01-15T00:00:00"/>
    <x v="1"/>
    <s v="BGO-TP-006"/>
    <x v="4"/>
    <s v="BINGO_COIN"/>
    <n v="20.713869930580898"/>
    <n v="575.83881378638398"/>
    <n v="-575.83881378638398"/>
    <n v="661.25745950554096"/>
    <n v="-661.25745950554096"/>
    <n v="0.4"/>
    <n v="6"/>
    <s v="Monitor"/>
    <s v="Double Chili Mania"/>
    <s v="WMS"/>
    <n v="0"/>
    <n v="-669.34953111679499"/>
    <s v="High"/>
  </r>
  <r>
    <d v="2026-01-15T00:00:00"/>
    <x v="1"/>
    <s v="BGO-GB-006"/>
    <x v="4"/>
    <s v="BINGO_STRIP"/>
    <n v="20.7332897332846"/>
    <n v="577.57324929972003"/>
    <n v="-577.57324929972003"/>
    <n v="663.28047740835405"/>
    <n v="-663.28047740835405"/>
    <n v="0.35"/>
    <n v="7"/>
    <s v="Monitor"/>
    <s v="Solar Disc"/>
    <s v="Bally"/>
    <n v="0"/>
    <n v="-671.37254901960796"/>
    <s v="High"/>
  </r>
  <r>
    <d v="2026-01-15T00:00:00"/>
    <x v="1"/>
    <s v="BGO-BB-006"/>
    <x v="4"/>
    <s v="BINGO_STRIP"/>
    <n v="20.752709535988298"/>
    <n v="579.30768481305597"/>
    <n v="-579.30768481305597"/>
    <n v="665.30349531116701"/>
    <n v="-665.30349531116701"/>
    <n v="0.39"/>
    <n v="6"/>
    <s v="Monitor"/>
    <s v="Samurai 888"/>
    <s v="IGT"/>
    <n v="0"/>
    <n v="-673.39556692242002"/>
    <s v="High"/>
  </r>
  <r>
    <d v="2026-01-15T00:00:00"/>
    <x v="1"/>
    <s v="BGO-AG-006"/>
    <x v="4"/>
    <s v="BINGO_CARD"/>
    <n v="20.772129338692"/>
    <n v="581.04212032639202"/>
    <n v="-581.04212032639202"/>
    <n v="667.326513213981"/>
    <n v="-667.326513213981"/>
    <n v="0.31"/>
    <n v="7"/>
    <s v="Monitor"/>
    <s v="Da Vinci Diamonds"/>
    <s v="Aristocrat"/>
    <n v="0"/>
    <n v="-675.41858482523401"/>
    <s v="High"/>
  </r>
  <r>
    <d v="2026-01-15T00:00:00"/>
    <x v="1"/>
    <s v="BGO-RG-011"/>
    <x v="4"/>
    <s v="BINGO_STRIP"/>
    <n v="20.791549141395699"/>
    <n v="582.77655583972705"/>
    <n v="-582.77655583972705"/>
    <n v="669.34953111679499"/>
    <n v="-669.34953111679499"/>
    <n v="0.25"/>
    <n v="8"/>
    <s v="Monitor"/>
    <s v="Siberian Storm"/>
    <s v="AGS"/>
    <n v="0"/>
    <n v="-677.441602728048"/>
    <s v="Critical"/>
  </r>
  <r>
    <d v="2026-01-15T00:00:00"/>
    <x v="1"/>
    <s v="BGO-RG-012"/>
    <x v="4"/>
    <s v="BINGO_STRIP"/>
    <n v="20.8109689440994"/>
    <n v="584.51099135306299"/>
    <n v="-584.51099135306299"/>
    <n v="671.37254901960796"/>
    <n v="-671.37254901960796"/>
    <n v="0.86"/>
    <n v="1"/>
    <s v="Monitor"/>
    <s v="Hot Hit"/>
    <s v="Everi"/>
    <n v="0"/>
    <n v="-679.46462063086096"/>
    <s v="Low"/>
  </r>
  <r>
    <d v="2026-01-15T00:00:00"/>
    <x v="2"/>
    <s v="FBK-PS-006"/>
    <x v="5"/>
    <s v="QUICK_SERVICE"/>
    <n v="20.830388746803099"/>
    <n v="586.24542686639904"/>
    <n v="-586.24542686639904"/>
    <n v="673.39556692242002"/>
    <n v="-673.39556692242002"/>
    <n v="0.87"/>
    <n v="1"/>
    <s v="Monitor"/>
    <s v="Burning Love"/>
    <s v="Konami"/>
    <n v="0"/>
    <n v="-681.48763853367302"/>
    <s v="Low"/>
  </r>
  <r>
    <d v="2026-01-15T00:00:00"/>
    <x v="3"/>
    <s v="ENT-1006"/>
    <x v="6"/>
    <s v="AUDIO_VISUAL"/>
    <n v="20.8498085495068"/>
    <n v="587.97986237973498"/>
    <n v="-587.97986237973498"/>
    <n v="675.41858482523401"/>
    <n v="-675.41858482523401"/>
    <n v="0.77"/>
    <n v="2"/>
    <s v="Monitor"/>
    <s v="Rich Little Piggies"/>
    <s v="SG"/>
    <n v="0"/>
    <n v="-683.51065643648701"/>
    <s v="Low"/>
  </r>
  <r>
    <d v="2026-01-15T00:00:00"/>
    <x v="4"/>
    <s v="CHG-PT-046"/>
    <x v="7"/>
    <s v="BREAK_OPEN"/>
    <n v="20.869228352210499"/>
    <n v="589.71429789307103"/>
    <n v="-589.71429789307103"/>
    <n v="677.441602728048"/>
    <n v="-677.441602728048"/>
    <n v="0.68"/>
    <n v="3"/>
    <s v="Rotate"/>
    <s v="Drop Lock"/>
    <s v="WMS"/>
    <n v="0"/>
    <n v="-685.533674339301"/>
    <s v="Medium"/>
  </r>
  <r>
    <d v="2026-01-15T00:00:00"/>
    <x v="4"/>
    <s v="CHG-PT-047"/>
    <x v="7"/>
    <s v="BINGO_STRIP"/>
    <n v="20.888648154914101"/>
    <n v="591.44873340640595"/>
    <n v="-591.44873340640595"/>
    <n v="679.46462063086096"/>
    <n v="-679.46462063086096"/>
    <n v="0.73"/>
    <n v="3"/>
    <s v="Rotate"/>
    <s v="Bengal Eyes"/>
    <s v="Bally"/>
    <n v="0"/>
    <n v="-687.55669224211397"/>
    <s v="Medium"/>
  </r>
  <r>
    <d v="2026-01-15T00:00:00"/>
    <x v="4"/>
    <s v="CHG-PT-048"/>
    <x v="7"/>
    <s v="BINGO_STRIP"/>
    <n v="20.908067957617799"/>
    <n v="593.183168919742"/>
    <n v="-593.183168919742"/>
    <n v="681.48763853367302"/>
    <n v="-681.48763853367302"/>
    <n v="0.68"/>
    <n v="3"/>
    <s v="Optimize"/>
    <s v="Red Hot Tamales"/>
    <s v="IGT"/>
    <n v="0"/>
    <n v="-689.57971014492796"/>
    <s v="Medium"/>
  </r>
  <r>
    <d v="2026-01-15T00:00:00"/>
    <x v="4"/>
    <s v="CHG-PT-049"/>
    <x v="7"/>
    <s v="BINGO_BOOK"/>
    <n v="20.927487760321501"/>
    <n v="594.91760443307805"/>
    <n v="-594.91760443307805"/>
    <n v="683.51065643648701"/>
    <n v="-683.51065643648701"/>
    <n v="0.62"/>
    <n v="4"/>
    <s v="Rotate"/>
    <s v="Ultra Hot"/>
    <s v="Aristocrat"/>
    <n v="0"/>
    <n v="-691.60272804774002"/>
    <s v="Medium"/>
  </r>
  <r>
    <d v="2026-01-15T00:00:00"/>
    <x v="4"/>
    <s v="CHG-PT-050"/>
    <x v="7"/>
    <s v="BINGO_COIN"/>
    <n v="20.946907563025199"/>
    <n v="596.65203994641399"/>
    <n v="-596.65203994641399"/>
    <n v="685.533674339301"/>
    <n v="-685.533674339301"/>
    <n v="0.66"/>
    <n v="3"/>
    <s v="Optimize"/>
    <s v="Gold Fish Feeding Time"/>
    <s v="AGS"/>
    <n v="0"/>
    <n v="-693.62574595055401"/>
    <s v="Medium"/>
  </r>
  <r>
    <d v="2026-01-15T00:00:00"/>
    <x v="4"/>
    <s v="CHG-PT-051"/>
    <x v="7"/>
    <s v="BINGO_CARD"/>
    <n v="20.966327365728901"/>
    <n v="598.38647545974902"/>
    <n v="-598.38647545974902"/>
    <n v="687.55669224211397"/>
    <n v="-687.55669224211397"/>
    <n v="0.59"/>
    <n v="4"/>
    <s v="Optimize"/>
    <s v="Quick Hit Platinum"/>
    <s v="Everi"/>
    <n v="0"/>
    <n v="-695.648763853368"/>
    <s v="Medium"/>
  </r>
  <r>
    <d v="2026-01-15T00:00:00"/>
    <x v="4"/>
    <s v="CHG-PT-052"/>
    <x v="7"/>
    <s v="BINGO_STRIP"/>
    <n v="20.985747168432599"/>
    <n v="600.12091097308496"/>
    <n v="-600.12091097308496"/>
    <n v="689.57971014492796"/>
    <n v="-689.57971014492796"/>
    <n v="0.53"/>
    <n v="5"/>
    <s v="Upgrade"/>
    <s v="Coin Combo Cow"/>
    <s v="Konami"/>
    <n v="0"/>
    <n v="-697.67178175618096"/>
    <s v="High"/>
  </r>
  <r>
    <d v="2026-01-15T00:00:00"/>
    <x v="4"/>
    <s v="CHG-PT-053"/>
    <x v="7"/>
    <s v="BINGO_STRIP"/>
    <n v="21.005166971136301"/>
    <n v="601.85534648642101"/>
    <n v="-601.85534648642101"/>
    <n v="691.60272804774002"/>
    <n v="-691.60272804774002"/>
    <n v="0.49"/>
    <n v="5"/>
    <s v="Optimize"/>
    <s v="Prosperity Link"/>
    <s v="SG"/>
    <n v="0"/>
    <n v="-699.69479965899302"/>
    <s v="High"/>
  </r>
  <r>
    <d v="2026-01-15T00:00:00"/>
    <x v="4"/>
    <s v="CHG-PT-054"/>
    <x v="7"/>
    <s v="BREAK_OPEN"/>
    <n v="21.024586773839999"/>
    <n v="603.58978199975695"/>
    <n v="-603.58978199975695"/>
    <n v="693.62574595055401"/>
    <n v="-693.62574595055401"/>
    <n v="0.52"/>
    <n v="5"/>
    <s v="Optimize"/>
    <s v="Golden Rooster"/>
    <s v="WMS"/>
    <n v="0"/>
    <n v="-701.71781756180599"/>
    <s v="High"/>
  </r>
  <r>
    <d v="2026-01-15T00:00:00"/>
    <x v="5"/>
    <s v="GSS-KI-016"/>
    <x v="8"/>
    <s v="KIOSK_SYSTEM"/>
    <n v="21.044006576543701"/>
    <n v="605.324217513093"/>
    <n v="-605.324217513093"/>
    <n v="695.648763853368"/>
    <n v="-695.648763853368"/>
    <n v="0.47"/>
    <n v="5"/>
    <s v="Replace"/>
    <s v="Coin Combo Mouse"/>
    <s v="Bally"/>
    <n v="0"/>
    <n v="-703.740835464621"/>
    <s v="High"/>
  </r>
  <r>
    <d v="2026-01-15T00:00:00"/>
    <x v="5"/>
    <s v="GSS-KI-017"/>
    <x v="8"/>
    <s v="KIOSK_SYSTEM"/>
    <n v="21.063426379247399"/>
    <n v="607.05865302642803"/>
    <n v="-607.05865302642803"/>
    <n v="697.67178175618096"/>
    <n v="-697.67178175618096"/>
    <n v="0.42"/>
    <n v="6"/>
    <s v="Monitor"/>
    <s v="Mystery of the Lamp"/>
    <s v="IGT"/>
    <n v="0"/>
    <n v="-705.76385336743397"/>
    <s v="High"/>
  </r>
  <r>
    <d v="2026-01-15T00:00:00"/>
    <x v="5"/>
    <s v="GSS-KI-018"/>
    <x v="8"/>
    <s v="KIOSK_SYSTEM"/>
    <n v="21.082846181950998"/>
    <n v="608.79308853976397"/>
    <n v="-608.79308853976397"/>
    <n v="699.69479965899302"/>
    <n v="-699.69479965899302"/>
    <n v="0.48"/>
    <n v="5"/>
    <s v="Monitor"/>
    <s v="Golden Goddess"/>
    <s v="Aristocrat"/>
    <n v="0"/>
    <n v="-707.78687127024602"/>
    <s v="High"/>
  </r>
  <r>
    <d v="2026-01-15T00:00:00"/>
    <x v="0"/>
    <s v="EGM-SL-271"/>
    <x v="0"/>
    <s v="SLOT_PROGRESSIVE"/>
    <n v="21.1022659846547"/>
    <n v="610.52752405310002"/>
    <n v="-610.52752405310002"/>
    <n v="701.71781756180599"/>
    <n v="-701.71781756180599"/>
    <n v="0.4"/>
    <n v="6"/>
    <s v="Monitor"/>
    <s v="Dancing Drums"/>
    <s v="AGS"/>
    <n v="0"/>
    <n v="-709.80988917306001"/>
    <s v="High"/>
  </r>
  <r>
    <d v="2026-01-15T00:00:00"/>
    <x v="0"/>
    <s v="EGM-SL-272"/>
    <x v="0"/>
    <s v="SLOT_PROGRESSIVE"/>
    <n v="21.121685787358398"/>
    <n v="612.26195956643596"/>
    <n v="-612.26195956643596"/>
    <n v="703.740835464621"/>
    <n v="-703.740835464621"/>
    <n v="0.35"/>
    <n v="7"/>
    <s v="Monitor"/>
    <s v="Pirate Link"/>
    <s v="Everi"/>
    <n v="0"/>
    <n v="-711.832907075874"/>
    <s v="High"/>
  </r>
  <r>
    <d v="2026-01-15T00:00:00"/>
    <x v="0"/>
    <s v="EGM-SL-273"/>
    <x v="0"/>
    <s v="SLOT_PROGRESSIVE"/>
    <n v="21.1411055900621"/>
    <n v="613.99639507977099"/>
    <n v="-613.99639507977099"/>
    <n v="705.76385336743397"/>
    <n v="-705.76385336743397"/>
    <n v="0.39"/>
    <n v="6"/>
    <s v="Monitor"/>
    <s v="Gold Bar 7s"/>
    <s v="Konami"/>
    <n v="0"/>
    <n v="-713.85592497868697"/>
    <s v="High"/>
  </r>
  <r>
    <d v="2026-01-15T00:00:00"/>
    <x v="0"/>
    <s v="EGM-SL-274"/>
    <x v="0"/>
    <s v="SLOT_PROGRESSIVE"/>
    <n v="21.160525392765798"/>
    <n v="615.73083059310704"/>
    <n v="-615.73083059310704"/>
    <n v="707.78687127024602"/>
    <n v="-707.78687127024602"/>
    <n v="0.31"/>
    <n v="7"/>
    <s v="Monitor"/>
    <s v="Cash Eruption"/>
    <s v="SG"/>
    <n v="0"/>
    <n v="-715.87894288150096"/>
    <s v="High"/>
  </r>
  <r>
    <d v="2026-01-15T00:00:00"/>
    <x v="0"/>
    <s v="EGM-SL-275"/>
    <x v="0"/>
    <s v="SLOT_PROGRESSIVE"/>
    <n v="21.1799451954695"/>
    <n v="617.46526610644298"/>
    <n v="-617.46526610644298"/>
    <n v="709.80988917306001"/>
    <n v="-709.80988917306001"/>
    <n v="0.25"/>
    <n v="8"/>
    <s v="Monitor"/>
    <s v="Egyptian Link"/>
    <s v="WMS"/>
    <n v="0"/>
    <n v="-717.90196078431302"/>
    <s v="Critical"/>
  </r>
  <r>
    <d v="2026-01-15T00:00:00"/>
    <x v="0"/>
    <s v="EGM-SL-276"/>
    <x v="0"/>
    <s v="SLOT_PROGRESSIVE"/>
    <n v="21.199364998173198"/>
    <n v="619.19970161977903"/>
    <n v="-619.19970161977903"/>
    <n v="711.832907075874"/>
    <n v="-711.832907075874"/>
    <n v="0.86"/>
    <n v="1"/>
    <s v="Monitor"/>
    <s v="Fortune Charm"/>
    <s v="Bally"/>
    <n v="0"/>
    <n v="-719.92497868712599"/>
    <s v="Low"/>
  </r>
  <r>
    <d v="2026-01-15T00:00:00"/>
    <x v="0"/>
    <s v="EGM-SL-277"/>
    <x v="0"/>
    <s v="SLOT_PROGRESSIVE"/>
    <n v="21.2187848008769"/>
    <n v="620.93413713311395"/>
    <n v="-620.93413713311395"/>
    <n v="713.85592497868697"/>
    <n v="-713.85592497868697"/>
    <n v="0.87"/>
    <n v="1"/>
    <s v="Monitor"/>
    <s v="Wheel of Fortune"/>
    <s v="IGT"/>
    <n v="0"/>
    <n v="-721.94799658993998"/>
    <s v="Low"/>
  </r>
  <r>
    <d v="2026-01-15T00:00:00"/>
    <x v="0"/>
    <s v="EGM-SL-278"/>
    <x v="0"/>
    <s v="SLOT_PROGRESSIVE"/>
    <n v="21.238204603580598"/>
    <n v="622.66857264645"/>
    <n v="-622.66857264645"/>
    <n v="715.87894288150096"/>
    <n v="-715.87894288150096"/>
    <n v="0.77"/>
    <n v="2"/>
    <s v="Monitor"/>
    <s v="Dancing Drums Explosion"/>
    <s v="Aristocrat"/>
    <n v="0"/>
    <n v="-723.97101449275397"/>
    <s v="Low"/>
  </r>
  <r>
    <d v="2026-01-15T00:00:00"/>
    <x v="0"/>
    <s v="EGM-SL-279"/>
    <x v="0"/>
    <s v="SLOT_PROGRESSIVE"/>
    <n v="21.2576244062843"/>
    <n v="624.40300815978605"/>
    <n v="-624.40300815978605"/>
    <n v="717.90196078431302"/>
    <n v="-717.90196078431302"/>
    <n v="0.68"/>
    <n v="3"/>
    <s v="Monitor"/>
    <s v="Dynamite Diamonds"/>
    <s v="AGS"/>
    <n v="0"/>
    <n v="-725.99403239556602"/>
    <s v="Medium"/>
  </r>
  <r>
    <d v="2026-01-15T00:00:00"/>
    <x v="0"/>
    <s v="EGM-SL-280"/>
    <x v="0"/>
    <s v="SLOT_PROGRESSIVE"/>
    <n v="21.277044208987999"/>
    <n v="626.13744367312199"/>
    <n v="-626.13744367312199"/>
    <n v="719.92497868712599"/>
    <n v="-719.92497868712599"/>
    <n v="0.73"/>
    <n v="3"/>
    <s v="Monitor"/>
    <s v="Wolf Run Gold"/>
    <s v="Everi"/>
    <n v="0"/>
    <n v="-728.01705029837899"/>
    <s v="Medium"/>
  </r>
  <r>
    <d v="2026-01-15T00:00:00"/>
    <x v="0"/>
    <s v="EGM-SL-281"/>
    <x v="1"/>
    <s v="SLOT_PROGRESSIVE"/>
    <n v="21.296464011691601"/>
    <n v="627.87187918645702"/>
    <n v="-627.87187918645702"/>
    <n v="721.94799658993998"/>
    <n v="-721.94799658993998"/>
    <n v="0.68"/>
    <n v="3"/>
    <s v="Monitor"/>
    <s v="Huff N More Puff"/>
    <s v="Konami"/>
    <n v="0"/>
    <n v="-730.040068201194"/>
    <s v="Medium"/>
  </r>
  <r>
    <d v="2026-01-15T00:00:00"/>
    <x v="0"/>
    <s v="EGM-SL-282"/>
    <x v="1"/>
    <s v="SLOT_PROGRESSIVE"/>
    <n v="21.315883814395299"/>
    <n v="629.60631469979296"/>
    <n v="-629.60631469979296"/>
    <n v="723.97101449275397"/>
    <n v="-723.97101449275397"/>
    <n v="0.62"/>
    <n v="4"/>
    <s v="Monitor"/>
    <s v="Dragons vs Pandas"/>
    <s v="SG"/>
    <n v="0"/>
    <n v="-732.06308610400697"/>
    <s v="Medium"/>
  </r>
  <r>
    <d v="2026-01-15T00:00:00"/>
    <x v="0"/>
    <s v="EGM-SL-283"/>
    <x v="1"/>
    <s v="SLOT_PROGRESSIVE"/>
    <n v="21.335303617099001"/>
    <n v="631.34075021312901"/>
    <n v="-631.34075021312901"/>
    <n v="725.99403239556602"/>
    <n v="-725.99403239556602"/>
    <n v="0.66"/>
    <n v="3"/>
    <s v="Monitor"/>
    <s v="Stinkin Rich"/>
    <s v="WMS"/>
    <n v="0"/>
    <n v="-734.08610400681903"/>
    <s v="Medium"/>
  </r>
  <r>
    <d v="2026-01-15T00:00:00"/>
    <x v="0"/>
    <s v="EGM-SL-284"/>
    <x v="1"/>
    <s v="SLOT_PROGRESSIVE"/>
    <n v="21.354723419802699"/>
    <n v="633.07518572646495"/>
    <n v="-633.07518572646495"/>
    <n v="728.01705029837899"/>
    <n v="-728.01705029837899"/>
    <n v="0.59"/>
    <n v="4"/>
    <s v="Monitor"/>
    <s v="Kraken Unleashed"/>
    <s v="Bally"/>
    <n v="0"/>
    <n v="-736.10912190963302"/>
    <s v="Medium"/>
  </r>
  <r>
    <d v="2026-01-15T00:00:00"/>
    <x v="0"/>
    <s v="EGM-SL-285"/>
    <x v="1"/>
    <s v="SLOT_PROGRESSIVE"/>
    <n v="21.374143222506401"/>
    <n v="634.809621239801"/>
    <n v="-634.809621239801"/>
    <n v="730.040068201194"/>
    <n v="-730.040068201194"/>
    <n v="0.53"/>
    <n v="5"/>
    <s v="Monitor"/>
    <s v="Double Chili Mania"/>
    <s v="IGT"/>
    <n v="0"/>
    <n v="-738.13213981244598"/>
    <s v="High"/>
  </r>
  <r>
    <d v="2026-01-16T00:00:00"/>
    <x v="0"/>
    <s v="EGM-SL-286"/>
    <x v="1"/>
    <s v="SLOT_PROGRESSIVE"/>
    <n v="21.393563025210099"/>
    <n v="636.54405675313603"/>
    <n v="-636.54405675313603"/>
    <n v="732.06308610400697"/>
    <n v="-732.06308610400697"/>
    <n v="0.49"/>
    <n v="5"/>
    <s v="Monitor"/>
    <s v="Solar Disc"/>
    <s v="Aristocrat"/>
    <n v="0"/>
    <n v="-740.15515771525997"/>
    <s v="High"/>
  </r>
  <r>
    <d v="2026-01-16T00:00:00"/>
    <x v="0"/>
    <s v="EGM-SL-287"/>
    <x v="1"/>
    <s v="SLOT_PROGRESSIVE"/>
    <n v="21.412982827913801"/>
    <n v="638.27849226647197"/>
    <n v="-638.27849226647197"/>
    <n v="734.08610400681903"/>
    <n v="-734.08610400681903"/>
    <n v="0.52"/>
    <n v="5"/>
    <s v="Monitor"/>
    <s v="Samurai 888"/>
    <s v="AGS"/>
    <n v="0"/>
    <n v="-742.17817561807203"/>
    <s v="High"/>
  </r>
  <r>
    <d v="2026-01-16T00:00:00"/>
    <x v="0"/>
    <s v="EGM-SL-288"/>
    <x v="1"/>
    <s v="SLOT_PROGRESSIVE"/>
    <n v="21.432402630617499"/>
    <n v="640.01292777980802"/>
    <n v="-640.01292777980802"/>
    <n v="736.10912190963302"/>
    <n v="-736.10912190963302"/>
    <n v="0.47"/>
    <n v="5"/>
    <s v="Monitor"/>
    <s v="Da Vinci Diamonds"/>
    <s v="Everi"/>
    <n v="0"/>
    <n v="-744.20119352088602"/>
    <s v="High"/>
  </r>
  <r>
    <d v="2026-01-16T00:00:00"/>
    <x v="0"/>
    <s v="EGM-SL-289"/>
    <x v="1"/>
    <s v="SLOT_PROGRESSIVE"/>
    <n v="21.451822433321201"/>
    <n v="641.74736329314396"/>
    <n v="-641.74736329314396"/>
    <n v="738.13213981244598"/>
    <n v="-738.13213981244598"/>
    <n v="0.42"/>
    <n v="6"/>
    <s v="Monitor"/>
    <s v="Siberian Storm"/>
    <s v="Konami"/>
    <n v="0"/>
    <n v="-746.22421142369899"/>
    <s v="High"/>
  </r>
  <r>
    <d v="2026-01-16T00:00:00"/>
    <x v="0"/>
    <s v="EGM-SL-290"/>
    <x v="1"/>
    <s v="SLOT_PROGRESSIVE"/>
    <n v="21.471242236024899"/>
    <n v="643.48179880647899"/>
    <n v="-643.48179880647899"/>
    <n v="740.15515771525997"/>
    <n v="-740.15515771525997"/>
    <n v="0.48"/>
    <n v="5"/>
    <s v="Monitor"/>
    <s v="Hot Hit"/>
    <s v="SG"/>
    <n v="0"/>
    <n v="-748.24722932651298"/>
    <s v="High"/>
  </r>
  <r>
    <d v="2026-01-16T00:00:00"/>
    <x v="0"/>
    <s v="EGM-SL-291"/>
    <x v="1"/>
    <s v="SLOT_PROGRESSIVE"/>
    <n v="21.490662038728502"/>
    <n v="645.21623431981504"/>
    <n v="-645.21623431981504"/>
    <n v="742.17817561807203"/>
    <n v="-742.17817561807203"/>
    <n v="0.4"/>
    <n v="6"/>
    <s v="Monitor"/>
    <s v="Burning Love"/>
    <s v="WMS"/>
    <n v="0"/>
    <n v="-750.27024722932697"/>
    <s v="High"/>
  </r>
  <r>
    <d v="2026-01-16T00:00:00"/>
    <x v="0"/>
    <s v="EGM-SL-292"/>
    <x v="2"/>
    <s v="SLOT_MECHANICAL"/>
    <n v="21.5100818414322"/>
    <n v="646.95066983315098"/>
    <n v="-646.95066983315098"/>
    <n v="744.20119352088602"/>
    <n v="-744.20119352088602"/>
    <n v="0.35"/>
    <n v="7"/>
    <s v="Optimize"/>
    <s v="Rich Little Piggies"/>
    <s v="Bally"/>
    <n v="0"/>
    <n v="-752.29326513213903"/>
    <s v="High"/>
  </r>
  <r>
    <d v="2026-01-16T00:00:00"/>
    <x v="0"/>
    <s v="EGM-SL-293"/>
    <x v="2"/>
    <s v="SLOT_MECHANICAL"/>
    <n v="21.529501644135902"/>
    <n v="648.68510534648703"/>
    <n v="-648.68510534648703"/>
    <n v="746.22421142369899"/>
    <n v="-746.22421142369899"/>
    <n v="0.39"/>
    <n v="6"/>
    <s v="Optimize"/>
    <s v="Drop Lock"/>
    <s v="IGT"/>
    <n v="0"/>
    <n v="-754.31628303495199"/>
    <s v="High"/>
  </r>
  <r>
    <d v="2026-01-16T00:00:00"/>
    <x v="0"/>
    <s v="EGM-SL-294"/>
    <x v="2"/>
    <s v="SLOT_MECHANICAL"/>
    <n v="21.5489214468396"/>
    <n v="650.41954085982195"/>
    <n v="-650.41954085982195"/>
    <n v="748.24722932651298"/>
    <n v="-748.24722932651298"/>
    <n v="0.31"/>
    <n v="7"/>
    <s v="Rotate"/>
    <s v="Bengal Eyes"/>
    <s v="Aristocrat"/>
    <n v="0"/>
    <n v="-756.33930093776598"/>
    <s v="High"/>
  </r>
  <r>
    <d v="2026-01-16T00:00:00"/>
    <x v="0"/>
    <s v="EGM-SL-295"/>
    <x v="2"/>
    <s v="SLOT_MECHANICAL"/>
    <n v="21.568341249543298"/>
    <n v="652.153976373158"/>
    <n v="-652.153976373158"/>
    <n v="750.27024722932697"/>
    <n v="-750.27024722932697"/>
    <n v="0.25"/>
    <n v="8"/>
    <s v="Rotate"/>
    <s v="Red Hot Tamales"/>
    <s v="AGS"/>
    <n v="0"/>
    <n v="-758.36231884057997"/>
    <s v="Critical"/>
  </r>
  <r>
    <d v="2026-01-16T00:00:00"/>
    <x v="0"/>
    <s v="EGM-SL-296"/>
    <x v="2"/>
    <s v="SLOT_MECHANICAL"/>
    <n v="21.587761052247"/>
    <n v="653.88841188649405"/>
    <n v="-653.88841188649405"/>
    <n v="752.29326513213903"/>
    <n v="-752.29326513213903"/>
    <n v="0.86"/>
    <n v="1"/>
    <s v="Rotate"/>
    <s v="Ultra Hot"/>
    <s v="Everi"/>
    <n v="0"/>
    <n v="-760.38533674339203"/>
    <s v="Low"/>
  </r>
  <r>
    <d v="2026-01-16T00:00:00"/>
    <x v="0"/>
    <s v="EGM-SL-297"/>
    <x v="2"/>
    <s v="SLOT_MECHANICAL"/>
    <n v="21.607180854950698"/>
    <n v="655.62284739982999"/>
    <n v="-655.62284739982999"/>
    <n v="754.31628303495199"/>
    <n v="-754.31628303495199"/>
    <n v="0.87"/>
    <n v="1"/>
    <s v="Rotate"/>
    <s v="Gold Fish Feeding Time"/>
    <s v="Konami"/>
    <n v="0"/>
    <n v="-762.408354646205"/>
    <s v="Low"/>
  </r>
  <r>
    <d v="2026-01-16T00:00:00"/>
    <x v="0"/>
    <s v="EGM-SL-298"/>
    <x v="2"/>
    <s v="SLOT_MECHANICAL"/>
    <n v="21.6266006576544"/>
    <n v="657.35728291316605"/>
    <n v="-657.35728291316605"/>
    <n v="756.33930093776598"/>
    <n v="-756.33930093776598"/>
    <n v="0.77"/>
    <n v="2"/>
    <s v="Rotate"/>
    <s v="Quick Hit Platinum"/>
    <s v="SG"/>
    <n v="0"/>
    <n v="-764.43137254901899"/>
    <s v="Low"/>
  </r>
  <r>
    <d v="2026-01-16T00:00:00"/>
    <x v="0"/>
    <s v="EGM-SL-299"/>
    <x v="2"/>
    <s v="SLOT_MECHANICAL"/>
    <n v="21.646020460358098"/>
    <n v="659.09171842650096"/>
    <n v="-659.09171842650096"/>
    <n v="758.36231884057997"/>
    <n v="-758.36231884057997"/>
    <n v="0.68"/>
    <n v="3"/>
    <s v="Rotate"/>
    <s v="Coin Combo Cow"/>
    <s v="WMS"/>
    <n v="0"/>
    <n v="-766.45439045183298"/>
    <s v="Medium"/>
  </r>
  <r>
    <d v="2026-01-16T00:00:00"/>
    <x v="0"/>
    <s v="EGM-SL-300"/>
    <x v="2"/>
    <s v="SLOT_MECHANICAL"/>
    <n v="21.6654402630618"/>
    <n v="660.82615393983701"/>
    <n v="-660.82615393983701"/>
    <n v="760.38533674339203"/>
    <n v="-760.38533674339203"/>
    <n v="0.73"/>
    <n v="3"/>
    <s v="Rotate"/>
    <s v="Prosperity Link"/>
    <s v="Bally"/>
    <n v="0"/>
    <n v="-768.47740835464504"/>
    <s v="Medium"/>
  </r>
  <r>
    <d v="2026-01-16T00:00:00"/>
    <x v="0"/>
    <s v="EGM-SL-301"/>
    <x v="2"/>
    <s v="SLOT_MECHANICAL"/>
    <n v="21.684860065765399"/>
    <n v="662.56058945317295"/>
    <n v="-662.56058945317295"/>
    <n v="762.408354646205"/>
    <n v="-762.408354646205"/>
    <n v="0.68"/>
    <n v="3"/>
    <s v="Rotate"/>
    <s v="Golden Rooster"/>
    <s v="IGT"/>
    <n v="0"/>
    <n v="-770.50042625745903"/>
    <s v="Medium"/>
  </r>
  <r>
    <d v="2026-01-16T00:00:00"/>
    <x v="0"/>
    <s v="EGM-SL-302"/>
    <x v="3"/>
    <s v="SLOT_MECHANICAL"/>
    <n v="21.704279868469101"/>
    <n v="664.295024966509"/>
    <n v="-664.295024966509"/>
    <n v="764.43137254901899"/>
    <n v="-764.43137254901899"/>
    <n v="0.62"/>
    <n v="4"/>
    <s v="Rotate"/>
    <s v="Coin Combo Mouse"/>
    <s v="Aristocrat"/>
    <n v="0"/>
    <n v="-772.52344416027199"/>
    <s v="Medium"/>
  </r>
  <r>
    <d v="2026-01-16T00:00:00"/>
    <x v="0"/>
    <s v="EGM-SL-303"/>
    <x v="3"/>
    <s v="SLOT_MECHANICAL"/>
    <n v="21.723699671172799"/>
    <n v="666.02946047984403"/>
    <n v="-666.02946047984403"/>
    <n v="766.45439045183298"/>
    <n v="-766.45439045183298"/>
    <n v="0.66"/>
    <n v="3"/>
    <s v="Upgrade"/>
    <s v="Mystery of the Lamp"/>
    <s v="AGS"/>
    <n v="0"/>
    <n v="-774.54646206308598"/>
    <s v="Medium"/>
  </r>
  <r>
    <d v="2026-01-16T00:00:00"/>
    <x v="0"/>
    <s v="EGM-SL-304"/>
    <x v="3"/>
    <s v="SLOT_MECHANICAL"/>
    <n v="21.743119473876501"/>
    <n v="667.76389599317997"/>
    <n v="-667.76389599317997"/>
    <n v="768.47740835464504"/>
    <n v="-768.47740835464504"/>
    <n v="0.59"/>
    <n v="4"/>
    <s v="Upgrade"/>
    <s v="Golden Goddess"/>
    <s v="Everi"/>
    <n v="0"/>
    <n v="-776.56947996589804"/>
    <s v="Medium"/>
  </r>
  <r>
    <d v="2026-01-16T00:00:00"/>
    <x v="0"/>
    <s v="EGM-SL-305"/>
    <x v="3"/>
    <s v="SLOT_MECHANICAL"/>
    <n v="21.762539276580199"/>
    <n v="669.49833150651602"/>
    <n v="-669.49833150651602"/>
    <n v="770.50042625745903"/>
    <n v="-770.50042625745903"/>
    <n v="0.53"/>
    <n v="5"/>
    <s v="Upgrade"/>
    <s v="Dancing Drums"/>
    <s v="Konami"/>
    <n v="0"/>
    <n v="-778.59249786871203"/>
    <s v="High"/>
  </r>
  <r>
    <d v="2026-01-16T00:00:00"/>
    <x v="0"/>
    <s v="EGM-SL-306"/>
    <x v="3"/>
    <s v="SLOT_MECHANICAL"/>
    <n v="21.781959079283901"/>
    <n v="671.23276701985196"/>
    <n v="-671.23276701985196"/>
    <n v="772.52344416027199"/>
    <n v="-772.52344416027199"/>
    <n v="0.49"/>
    <n v="5"/>
    <s v="Upgrade"/>
    <s v="Pirate Link"/>
    <s v="SG"/>
    <n v="0"/>
    <n v="-780.615515771525"/>
    <s v="High"/>
  </r>
  <r>
    <d v="2026-01-16T00:00:00"/>
    <x v="0"/>
    <s v="EGM-SL-307"/>
    <x v="3"/>
    <s v="SLOT_MECHANICAL"/>
    <n v="21.801378881987599"/>
    <n v="672.96720253318801"/>
    <n v="-672.96720253318801"/>
    <n v="774.54646206308598"/>
    <n v="-774.54646206308598"/>
    <n v="0.52"/>
    <n v="5"/>
    <s v="Upgrade"/>
    <s v="Gold Bar 7s"/>
    <s v="WMS"/>
    <n v="0"/>
    <n v="-782.63853367433899"/>
    <s v="High"/>
  </r>
  <r>
    <d v="2026-01-16T00:00:00"/>
    <x v="0"/>
    <s v="EGM-SL-308"/>
    <x v="3"/>
    <s v="SLOT_MECHANICAL"/>
    <n v="21.820798684691301"/>
    <n v="674.70163804652304"/>
    <n v="-674.70163804652304"/>
    <n v="776.56947996589804"/>
    <n v="-776.56947996589804"/>
    <n v="0.47"/>
    <n v="5"/>
    <s v="Upgrade"/>
    <s v="Cash Eruption"/>
    <s v="Bally"/>
    <n v="0"/>
    <n v="-784.66155157715298"/>
    <s v="High"/>
  </r>
  <r>
    <d v="2026-01-16T00:00:00"/>
    <x v="0"/>
    <s v="EGM-SL-309"/>
    <x v="3"/>
    <s v="SLOT_MECHANICAL"/>
    <n v="21.840218487394999"/>
    <n v="676.43607355985898"/>
    <n v="-676.43607355985898"/>
    <n v="778.59249786871203"/>
    <n v="-778.59249786871203"/>
    <n v="0.42"/>
    <n v="6"/>
    <s v="Replace"/>
    <s v="Egyptian Link"/>
    <s v="IGT"/>
    <n v="0"/>
    <n v="-786.68456947996503"/>
    <s v="High"/>
  </r>
  <r>
    <d v="2026-01-16T00:00:00"/>
    <x v="0"/>
    <s v="EGM-SL-310"/>
    <x v="3"/>
    <s v="SLOT_MECHANICAL"/>
    <n v="21.859638290098701"/>
    <n v="678.17050907319503"/>
    <n v="-678.17050907319503"/>
    <n v="780.615515771525"/>
    <n v="-780.615515771525"/>
    <n v="0.48"/>
    <n v="5"/>
    <s v="Replace"/>
    <s v="Fortune Charm"/>
    <s v="Aristocrat"/>
    <n v="0"/>
    <n v="-788.707587382778"/>
    <s v="High"/>
  </r>
  <r>
    <d v="2026-01-16T00:00:00"/>
    <x v="0"/>
    <s v="EGM-SL-311"/>
    <x v="3"/>
    <s v="SLOT_MECHANICAL"/>
    <n v="21.8790580928023"/>
    <n v="679.90494458653097"/>
    <n v="-679.90494458653097"/>
    <n v="782.63853367433899"/>
    <n v="-782.63853367433899"/>
    <n v="0.4"/>
    <n v="6"/>
    <s v="Replace"/>
    <s v="Wheel of Fortune"/>
    <s v="AGS"/>
    <n v="0"/>
    <n v="-790.73060528559199"/>
    <s v="High"/>
  </r>
  <r>
    <d v="2026-01-16T00:00:00"/>
    <x v="0"/>
    <s v="EGM-SL-312"/>
    <x v="3"/>
    <s v="SLOT_MECHANICAL"/>
    <n v="21.898477895506002"/>
    <n v="681.639380099866"/>
    <n v="-681.639380099866"/>
    <n v="784.66155157715298"/>
    <n v="-784.66155157715298"/>
    <n v="0.35"/>
    <n v="7"/>
    <s v="Replace"/>
    <s v="Dancing Drums Explosion"/>
    <s v="Everi"/>
    <n v="0"/>
    <n v="-792.75362318840598"/>
    <s v="High"/>
  </r>
  <r>
    <d v="2026-01-16T00:00:00"/>
    <x v="0"/>
    <s v="EGM-SL-313"/>
    <x v="3"/>
    <s v="SLOT_MECHANICAL"/>
    <n v="21.9178976982097"/>
    <n v="683.37381561320205"/>
    <n v="-683.37381561320205"/>
    <n v="786.68456947996503"/>
    <n v="-786.68456947996503"/>
    <n v="0.39"/>
    <n v="6"/>
    <s v="Replace"/>
    <s v="Dynamite Diamonds"/>
    <s v="Konami"/>
    <n v="0"/>
    <n v="-794.77664109121804"/>
    <s v="High"/>
  </r>
  <r>
    <d v="2026-01-16T00:00:00"/>
    <x v="0"/>
    <s v="EGM-SL-314"/>
    <x v="3"/>
    <s v="SLOT_MECHANICAL"/>
    <n v="21.937317500913402"/>
    <n v="685.10825112653799"/>
    <n v="-685.10825112653799"/>
    <n v="788.707587382778"/>
    <n v="-788.707587382778"/>
    <n v="0.31"/>
    <n v="7"/>
    <s v="Replace"/>
    <s v="Wolf Run Gold"/>
    <s v="SG"/>
    <n v="0"/>
    <n v="-796.79965899403101"/>
    <s v="High"/>
  </r>
  <r>
    <d v="2026-01-16T00:00:00"/>
    <x v="0"/>
    <s v="EGM-SL-315"/>
    <x v="3"/>
    <s v="SLOT_MECHANICAL"/>
    <n v="21.9567373036171"/>
    <n v="686.84268663987405"/>
    <n v="-686.84268663987405"/>
    <n v="790.73060528559199"/>
    <n v="-790.73060528559199"/>
    <n v="0.25"/>
    <n v="8"/>
    <s v="Replace"/>
    <s v="Huff N More Puff"/>
    <s v="WMS"/>
    <n v="0"/>
    <n v="-798.822676896845"/>
    <s v="Critical"/>
  </r>
  <r>
    <d v="2026-01-16T00:00:00"/>
    <x v="1"/>
    <s v="BGO-GK-007"/>
    <x v="4"/>
    <s v="BINGO_SESSION"/>
    <n v="21.976157106320802"/>
    <n v="688.57712215320998"/>
    <n v="-688.57712215320998"/>
    <n v="792.75362318840598"/>
    <n v="-792.75362318840598"/>
    <n v="0.86"/>
    <n v="1"/>
    <s v="Monitor"/>
    <s v="Dragons vs Pandas"/>
    <s v="Bally"/>
    <n v="0"/>
    <n v="-800.84569479965899"/>
    <s v="Low"/>
  </r>
  <r>
    <d v="2026-01-16T00:00:00"/>
    <x v="1"/>
    <s v="BGO-RC-007"/>
    <x v="4"/>
    <s v="BINGO_STRIP"/>
    <n v="21.9955769090245"/>
    <n v="690.31155766654501"/>
    <n v="-690.31155766654501"/>
    <n v="794.77664109121804"/>
    <n v="-794.77664109121804"/>
    <n v="0.87"/>
    <n v="1"/>
    <s v="Monitor"/>
    <s v="Stinkin Rich"/>
    <s v="IGT"/>
    <n v="0"/>
    <n v="-802.86871270247104"/>
    <s v="Low"/>
  </r>
  <r>
    <d v="2026-01-16T00:00:00"/>
    <x v="1"/>
    <s v="BGO-HJ-007"/>
    <x v="4"/>
    <s v="BINGO_STRIP"/>
    <n v="22.014996711728202"/>
    <n v="692.04599317988095"/>
    <n v="-692.04599317988095"/>
    <n v="796.79965899403101"/>
    <n v="-796.79965899403101"/>
    <n v="0.77"/>
    <n v="2"/>
    <s v="Monitor"/>
    <s v="Kraken Unleashed"/>
    <s v="Aristocrat"/>
    <n v="0"/>
    <n v="-804.89173060528503"/>
    <s v="Low"/>
  </r>
  <r>
    <d v="2026-01-16T00:00:00"/>
    <x v="1"/>
    <s v="BGO-DA-007"/>
    <x v="4"/>
    <s v="BINGO_BOOK"/>
    <n v="22.0344165144319"/>
    <n v="693.780428693217"/>
    <n v="-693.780428693217"/>
    <n v="798.822676896845"/>
    <n v="-798.822676896845"/>
    <n v="0.68"/>
    <n v="3"/>
    <s v="Monitor"/>
    <s v="Double Chili Mania"/>
    <s v="AGS"/>
    <n v="0"/>
    <n v="-806.914748508098"/>
    <s v="Medium"/>
  </r>
  <r>
    <d v="2026-01-16T00:00:00"/>
    <x v="1"/>
    <s v="BGO-TP-007"/>
    <x v="4"/>
    <s v="BINGO_COIN"/>
    <n v="22.053836317135602"/>
    <n v="695.51486420655306"/>
    <n v="-695.51486420655306"/>
    <n v="800.84569479965899"/>
    <n v="-800.84569479965899"/>
    <n v="0.73"/>
    <n v="3"/>
    <s v="Monitor"/>
    <s v="Solar Disc"/>
    <s v="Everi"/>
    <n v="0"/>
    <n v="-808.93776641091199"/>
    <s v="Medium"/>
  </r>
  <r>
    <d v="2026-01-16T00:00:00"/>
    <x v="1"/>
    <s v="BGO-GB-007"/>
    <x v="4"/>
    <s v="BINGO_STRIP"/>
    <n v="22.073256119839201"/>
    <n v="697.24929971988797"/>
    <n v="-697.24929971988797"/>
    <n v="802.86871270247104"/>
    <n v="-802.86871270247104"/>
    <n v="0.68"/>
    <n v="3"/>
    <s v="Monitor"/>
    <s v="Samurai 888"/>
    <s v="Konami"/>
    <n v="0"/>
    <n v="-810.96078431372598"/>
    <s v="Medium"/>
  </r>
  <r>
    <d v="2026-01-16T00:00:00"/>
    <x v="1"/>
    <s v="BGO-BB-007"/>
    <x v="4"/>
    <s v="BINGO_STRIP"/>
    <n v="22.092675922542899"/>
    <n v="698.98373523322402"/>
    <n v="-698.98373523322402"/>
    <n v="804.89173060528503"/>
    <n v="-804.89173060528503"/>
    <n v="0.62"/>
    <n v="4"/>
    <s v="Monitor"/>
    <s v="Da Vinci Diamonds"/>
    <s v="SG"/>
    <n v="0"/>
    <n v="-812.98380221653804"/>
    <s v="Medium"/>
  </r>
  <r>
    <d v="2026-01-16T00:00:00"/>
    <x v="1"/>
    <s v="BGO-AG-007"/>
    <x v="4"/>
    <s v="BINGO_CARD"/>
    <n v="22.112095725246601"/>
    <n v="700.71817074655996"/>
    <n v="-700.71817074655996"/>
    <n v="806.914748508098"/>
    <n v="-806.914748508098"/>
    <n v="0.66"/>
    <n v="3"/>
    <s v="Monitor"/>
    <s v="Siberian Storm"/>
    <s v="WMS"/>
    <n v="0"/>
    <n v="-815.006820119351"/>
    <s v="Medium"/>
  </r>
  <r>
    <d v="2026-01-16T00:00:00"/>
    <x v="1"/>
    <s v="BGO-RG-013"/>
    <x v="4"/>
    <s v="BINGO_STRIP"/>
    <n v="22.131515527950299"/>
    <n v="702.45260625989602"/>
    <n v="-702.45260625989602"/>
    <n v="808.93776641091199"/>
    <n v="-808.93776641091199"/>
    <n v="0.59"/>
    <n v="4"/>
    <s v="Monitor"/>
    <s v="Hot Hit"/>
    <s v="Bally"/>
    <n v="0"/>
    <n v="-817.02983802216499"/>
    <s v="Medium"/>
  </r>
  <r>
    <d v="2026-01-16T00:00:00"/>
    <x v="1"/>
    <s v="BGO-RG-014"/>
    <x v="4"/>
    <s v="BINGO_STRIP"/>
    <n v="22.150935330654001"/>
    <n v="704.18704177323104"/>
    <n v="-704.18704177323104"/>
    <n v="810.96078431372598"/>
    <n v="-810.96078431372598"/>
    <n v="0.53"/>
    <n v="5"/>
    <s v="Monitor"/>
    <s v="Burning Love"/>
    <s v="IGT"/>
    <n v="0"/>
    <n v="-819.05285592497899"/>
    <s v="High"/>
  </r>
  <r>
    <d v="2026-01-16T00:00:00"/>
    <x v="2"/>
    <s v="FBK-PS-007"/>
    <x v="5"/>
    <s v="QUICK_SERVICE"/>
    <n v="22.170355133357699"/>
    <n v="705.92147728656698"/>
    <n v="-705.92147728656698"/>
    <n v="812.98380221653804"/>
    <n v="-812.98380221653804"/>
    <n v="0.49"/>
    <n v="5"/>
    <s v="Monitor"/>
    <s v="Rich Little Piggies"/>
    <s v="Aristocrat"/>
    <n v="0"/>
    <n v="-821.07587382779104"/>
    <s v="High"/>
  </r>
  <r>
    <d v="2026-01-16T00:00:00"/>
    <x v="3"/>
    <s v="ENT-1007"/>
    <x v="6"/>
    <s v="AUDIO_VISUAL"/>
    <n v="22.189774936061401"/>
    <n v="707.65591279990304"/>
    <n v="-707.65591279990304"/>
    <n v="815.006820119351"/>
    <n v="-815.006820119351"/>
    <n v="0.52"/>
    <n v="5"/>
    <s v="Monitor"/>
    <s v="Drop Lock"/>
    <s v="AGS"/>
    <n v="0"/>
    <n v="-823.09889173060401"/>
    <s v="High"/>
  </r>
  <r>
    <d v="2026-01-16T00:00:00"/>
    <x v="4"/>
    <s v="CHG-PT-055"/>
    <x v="7"/>
    <s v="BREAK_OPEN"/>
    <n v="22.209194738765099"/>
    <n v="709.39034831323897"/>
    <n v="-709.39034831323897"/>
    <n v="817.02983802216499"/>
    <n v="-817.02983802216499"/>
    <n v="0.47"/>
    <n v="5"/>
    <s v="Rotate"/>
    <s v="Bengal Eyes"/>
    <s v="Everi"/>
    <n v="0"/>
    <n v="-825.121909633418"/>
    <s v="High"/>
  </r>
  <r>
    <d v="2026-01-16T00:00:00"/>
    <x v="4"/>
    <s v="CHG-PT-056"/>
    <x v="7"/>
    <s v="BINGO_STRIP"/>
    <n v="22.228614541468801"/>
    <n v="711.124783826574"/>
    <n v="-711.124783826574"/>
    <n v="819.05285592497899"/>
    <n v="-819.05285592497899"/>
    <n v="0.42"/>
    <n v="6"/>
    <s v="Rotate"/>
    <s v="Red Hot Tamales"/>
    <s v="Konami"/>
    <n v="0"/>
    <n v="-827.14492753623199"/>
    <s v="High"/>
  </r>
  <r>
    <d v="2026-01-16T00:00:00"/>
    <x v="4"/>
    <s v="CHG-PT-057"/>
    <x v="7"/>
    <s v="BINGO_STRIP"/>
    <n v="22.248034344172499"/>
    <n v="712.85921933991006"/>
    <n v="-712.85921933991006"/>
    <n v="821.07587382779104"/>
    <n v="-821.07587382779104"/>
    <n v="0.48"/>
    <n v="5"/>
    <s v="Optimize"/>
    <s v="Ultra Hot"/>
    <s v="SG"/>
    <n v="0"/>
    <n v="-829.16794543904496"/>
    <s v="High"/>
  </r>
  <r>
    <d v="2026-01-16T00:00:00"/>
    <x v="4"/>
    <s v="CHG-PT-058"/>
    <x v="7"/>
    <s v="BINGO_BOOK"/>
    <n v="22.267454146876201"/>
    <n v="714.59365485324599"/>
    <n v="-714.59365485324599"/>
    <n v="823.09889173060401"/>
    <n v="-823.09889173060401"/>
    <n v="0.4"/>
    <n v="6"/>
    <s v="Rotate"/>
    <s v="Gold Fish Feeding Time"/>
    <s v="WMS"/>
    <n v="0"/>
    <n v="-831.19096334185804"/>
    <s v="High"/>
  </r>
  <r>
    <d v="2026-01-16T00:00:00"/>
    <x v="4"/>
    <s v="CHG-PT-059"/>
    <x v="7"/>
    <s v="BINGO_COIN"/>
    <n v="22.2868739495798"/>
    <n v="716.32809036658205"/>
    <n v="-716.32809036658205"/>
    <n v="825.121909633418"/>
    <n v="-825.121909633418"/>
    <n v="0.35"/>
    <n v="7"/>
    <s v="Optimize"/>
    <s v="Quick Hit Platinum"/>
    <s v="Bally"/>
    <n v="0"/>
    <n v="-833.213981244671"/>
    <s v="High"/>
  </r>
  <r>
    <d v="2026-01-16T00:00:00"/>
    <x v="4"/>
    <s v="CHG-PT-060"/>
    <x v="7"/>
    <s v="BINGO_CARD"/>
    <n v="22.306293752283501"/>
    <n v="718.06252587991798"/>
    <n v="-718.06252587991798"/>
    <n v="827.14492753623199"/>
    <n v="-827.14492753623199"/>
    <n v="0.39"/>
    <n v="6"/>
    <s v="Optimize"/>
    <s v="Coin Combo Cow"/>
    <s v="IGT"/>
    <n v="0"/>
    <n v="-835.23699914748499"/>
    <s v="High"/>
  </r>
  <r>
    <d v="2026-01-16T00:00:00"/>
    <x v="4"/>
    <s v="CHG-PT-061"/>
    <x v="7"/>
    <s v="BINGO_STRIP"/>
    <n v="22.3257135549872"/>
    <n v="719.79696139325301"/>
    <n v="-719.79696139325301"/>
    <n v="829.16794543904496"/>
    <n v="-829.16794543904496"/>
    <n v="0.31"/>
    <n v="7"/>
    <s v="Upgrade"/>
    <s v="Prosperity Link"/>
    <s v="Aristocrat"/>
    <n v="0"/>
    <n v="-837.26001705029796"/>
    <s v="High"/>
  </r>
  <r>
    <d v="2026-01-16T00:00:00"/>
    <x v="4"/>
    <s v="CHG-PT-062"/>
    <x v="7"/>
    <s v="BINGO_STRIP"/>
    <n v="22.345133357690901"/>
    <n v="721.53139690658895"/>
    <n v="-721.53139690658895"/>
    <n v="831.19096334185804"/>
    <n v="-831.19096334185804"/>
    <n v="0.25"/>
    <n v="8"/>
    <s v="Optimize"/>
    <s v="Golden Rooster"/>
    <s v="AGS"/>
    <n v="0"/>
    <n v="-839.28303495311104"/>
    <s v="Critical"/>
  </r>
  <r>
    <d v="2026-01-16T00:00:00"/>
    <x v="4"/>
    <s v="CHG-PT-063"/>
    <x v="7"/>
    <s v="BREAK_OPEN"/>
    <n v="22.3645531603946"/>
    <n v="723.265832419925"/>
    <n v="-723.265832419925"/>
    <n v="833.213981244671"/>
    <n v="-833.213981244671"/>
    <n v="0.86"/>
    <n v="1"/>
    <s v="Optimize"/>
    <s v="Coin Combo Mouse"/>
    <s v="Everi"/>
    <n v="0"/>
    <n v="-14.39"/>
    <s v="Low"/>
  </r>
  <r>
    <d v="2026-01-16T00:00:00"/>
    <x v="5"/>
    <s v="GSS-KI-019"/>
    <x v="8"/>
    <s v="KIOSK_SYSTEM"/>
    <n v="22.383972963098302"/>
    <n v="725.00026793326094"/>
    <n v="-725.00026793326094"/>
    <n v="835.23699914748499"/>
    <n v="-835.23699914748499"/>
    <n v="0.87"/>
    <n v="1"/>
    <s v="Replace"/>
    <s v="Mystery of the Lamp"/>
    <s v="Konami"/>
    <n v="0"/>
    <n v="-118.85"/>
    <s v="Low"/>
  </r>
  <r>
    <d v="2026-01-16T00:00:00"/>
    <x v="5"/>
    <s v="GSS-KI-020"/>
    <x v="8"/>
    <s v="KIOSK_SYSTEM"/>
    <n v="22.403392765802"/>
    <n v="726.73470344659597"/>
    <n v="-726.73470344659597"/>
    <n v="837.26001705029796"/>
    <n v="-837.26001705029796"/>
    <n v="0.77"/>
    <n v="2"/>
    <s v="Monitor"/>
    <s v="Golden Goddess"/>
    <s v="SG"/>
    <n v="0"/>
    <n v="-26.08"/>
    <s v="Low"/>
  </r>
  <r>
    <d v="2026-01-16T00:00:00"/>
    <x v="5"/>
    <s v="GSS-KI-021"/>
    <x v="8"/>
    <s v="KIOSK_SYSTEM"/>
    <n v="22.422812568505702"/>
    <n v="728.46913895993202"/>
    <n v="-728.46913895993202"/>
    <n v="839.28303495311104"/>
    <n v="-839.28303495311104"/>
    <n v="0.68"/>
    <n v="3"/>
    <s v="Monitor"/>
    <s v="Dancing Drums"/>
    <s v="WMS"/>
    <n v="0"/>
    <n v="-69"/>
    <s v="Medium"/>
  </r>
  <r>
    <d v="2026-01-16T00:00:00"/>
    <x v="2"/>
    <s v="EGM-SL-316"/>
    <x v="6"/>
    <s v="BREAK_OPEN"/>
    <n v="1.5"/>
    <n v="7.39"/>
    <n v="7.39"/>
    <n v="14.39"/>
    <n v="14.39"/>
    <n v="0.73"/>
    <n v="3"/>
    <s v="Optimize"/>
    <s v="Red Hot Tamales"/>
    <s v="AGS"/>
    <n v="0"/>
    <n v="-62.13"/>
    <s v="Medium"/>
  </r>
  <r>
    <d v="2026-01-16T00:00:00"/>
    <x v="3"/>
    <s v="EGM-SL-317"/>
    <x v="0"/>
    <s v="BINGO_COIN"/>
    <n v="3.07"/>
    <n v="86.45"/>
    <n v="86.45"/>
    <n v="118.85"/>
    <n v="118.85"/>
    <n v="0.68"/>
    <n v="3"/>
    <s v="Optimize"/>
    <s v="Ultra Hot"/>
    <s v="Everi"/>
    <n v="0"/>
    <n v="-10.92"/>
    <s v="Medium"/>
  </r>
  <r>
    <d v="2026-01-16T00:00:00"/>
    <x v="4"/>
    <s v="EGM-SL-318"/>
    <x v="3"/>
    <s v="SLOT_MECHANICAL"/>
    <n v="1.71"/>
    <n v="78.849999999999994"/>
    <n v="78.849999999999994"/>
    <n v="26.08"/>
    <n v="26.08"/>
    <n v="0.62"/>
    <n v="4"/>
    <s v="Optimize"/>
    <s v="Gold Fish Feeding Time"/>
    <s v="Konami"/>
    <n v="0"/>
    <n v="-116.86"/>
    <s v="Medium"/>
  </r>
  <r>
    <d v="2026-01-16T00:00:00"/>
    <x v="5"/>
    <s v="EGM-SL-319"/>
    <x v="6"/>
    <s v="AUDIO_VISUAL"/>
    <n v="0.92"/>
    <n v="78.78"/>
    <n v="78.78"/>
    <n v="69"/>
    <n v="69"/>
    <n v="0.66"/>
    <n v="3"/>
    <s v="Optimize"/>
    <s v="Quick Hit Platinum"/>
    <s v="SG"/>
    <n v="0"/>
    <n v="-46.13"/>
    <s v="Medium"/>
  </r>
  <r>
    <d v="2026-01-16T00:00:00"/>
    <x v="0"/>
    <s v="EGM-SL-320"/>
    <x v="0"/>
    <s v="BINGO_BOOK"/>
    <n v="1.6"/>
    <n v="61.24"/>
    <n v="61.24"/>
    <n v="62.13"/>
    <n v="62.13"/>
    <n v="0.59"/>
    <n v="4"/>
    <s v="Optimize"/>
    <s v="Coin Combo Cow"/>
    <s v="WMS"/>
    <n v="0"/>
    <n v="-103.77"/>
    <s v="Medium"/>
  </r>
  <r>
    <d v="2026-01-16T00:00:00"/>
    <x v="1"/>
    <s v="EGM-SL-321"/>
    <x v="3"/>
    <s v="SLOT_PROGRESSIVE"/>
    <n v="1.8"/>
    <n v="49.14"/>
    <n v="49.14"/>
    <n v="10.92"/>
    <n v="10.92"/>
    <n v="0.53"/>
    <n v="5"/>
    <s v="Rotate"/>
    <s v="Prosperity Link"/>
    <s v="Bally"/>
    <n v="0"/>
    <n v="-91.84"/>
    <s v="High"/>
  </r>
  <r>
    <d v="2026-01-16T00:00:00"/>
    <x v="2"/>
    <s v="EGM-SL-322"/>
    <x v="6"/>
    <s v="QUICK_SERVICE"/>
    <n v="1.5"/>
    <n v="18.73"/>
    <n v="18.73"/>
    <n v="116.86"/>
    <n v="116.86"/>
    <n v="0.49"/>
    <n v="5"/>
    <s v="Rotate"/>
    <s v="Golden Rooster"/>
    <s v="IGT"/>
    <n v="0"/>
    <n v="-103.63"/>
    <s v="High"/>
  </r>
  <r>
    <d v="2026-01-16T00:00:00"/>
    <x v="3"/>
    <s v="EGM-SL-323"/>
    <x v="0"/>
    <s v="BINGO_STRIP"/>
    <n v="3.02"/>
    <n v="68.53"/>
    <n v="68.53"/>
    <n v="46.13"/>
    <n v="46.13"/>
    <n v="0.52"/>
    <n v="5"/>
    <s v="Rotate"/>
    <s v="Coin Combo Mouse"/>
    <s v="Aristocrat"/>
    <n v="0"/>
    <n v="-85.43"/>
    <s v="High"/>
  </r>
  <r>
    <d v="2026-01-16T00:00:00"/>
    <x v="4"/>
    <s v="EGM-SL-324"/>
    <x v="3"/>
    <s v="KIOSK_SYSTEM"/>
    <n v="1.76"/>
    <n v="78.849999999999994"/>
    <n v="78.849999999999994"/>
    <n v="103.77"/>
    <n v="103.77"/>
    <n v="0.47"/>
    <n v="5"/>
    <s v="Rotate"/>
    <s v="Mystery of the Lamp"/>
    <s v="AGS"/>
    <n v="0"/>
    <n v="-80.95"/>
    <s v="High"/>
  </r>
  <r>
    <d v="2026-01-16T00:00:00"/>
    <x v="5"/>
    <s v="EGM-SL-325"/>
    <x v="6"/>
    <s v="BINGO_CARD"/>
    <n v="4.79"/>
    <n v="84.01"/>
    <n v="84.01"/>
    <n v="91.84"/>
    <n v="91.84"/>
    <n v="0.42"/>
    <n v="6"/>
    <s v="Rotate"/>
    <s v="Golden Goddess"/>
    <s v="Everi"/>
    <n v="0"/>
    <n v="-16.21"/>
    <s v="High"/>
  </r>
  <r>
    <d v="2026-01-16T00:00:00"/>
    <x v="0"/>
    <s v="EGM-SL-326"/>
    <x v="0"/>
    <s v="BINGO_SESSION"/>
    <n v="3.62"/>
    <n v="30.45"/>
    <n v="30.45"/>
    <n v="103.63"/>
    <n v="103.63"/>
    <n v="0.48"/>
    <n v="5"/>
    <s v="Rotate"/>
    <s v="Dancing Drums"/>
    <s v="Konami"/>
    <n v="0"/>
    <n v="-100.82"/>
    <s v="High"/>
  </r>
  <r>
    <d v="2026-01-16T00:00:00"/>
    <x v="1"/>
    <s v="EGM-SL-327"/>
    <x v="3"/>
    <s v="BREAK_OPEN"/>
    <n v="1.74"/>
    <n v="63.5"/>
    <n v="63.5"/>
    <n v="85.43"/>
    <n v="85.43"/>
    <n v="0.4"/>
    <n v="6"/>
    <s v="Rotate"/>
    <s v="Pirate Link"/>
    <s v="SG"/>
    <n v="0"/>
    <n v="-115.93"/>
    <s v="High"/>
  </r>
  <r>
    <d v="2026-01-16T00:00:00"/>
    <x v="2"/>
    <s v="EGM-SL-328"/>
    <x v="6"/>
    <s v="BINGO_COIN"/>
    <n v="4.7300000000000004"/>
    <n v="13.77"/>
    <n v="13.77"/>
    <n v="80.95"/>
    <n v="80.95"/>
    <n v="0.35"/>
    <n v="7"/>
    <s v="Upgrade"/>
    <s v="Gold Bar 7s"/>
    <s v="WMS"/>
    <n v="0"/>
    <n v="-22"/>
    <s v="High"/>
  </r>
  <r>
    <d v="2026-01-16T00:00:00"/>
    <x v="3"/>
    <s v="EGM-SL-329"/>
    <x v="0"/>
    <s v="SLOT_MECHANICAL"/>
    <n v="4.1500000000000004"/>
    <n v="27.54"/>
    <n v="27.54"/>
    <n v="16.21"/>
    <n v="16.21"/>
    <n v="0.39"/>
    <n v="6"/>
    <s v="Rotate"/>
    <s v="Cash Eruption"/>
    <s v="Bally"/>
    <n v="0"/>
    <n v="-13.79"/>
    <s v="High"/>
  </r>
  <r>
    <d v="2026-01-16T00:00:00"/>
    <x v="4"/>
    <s v="EGM-SL-330"/>
    <x v="3"/>
    <s v="AUDIO_VISUAL"/>
    <n v="0.97"/>
    <n v="59.42"/>
    <n v="59.42"/>
    <n v="100.82"/>
    <n v="100.82"/>
    <n v="0.31"/>
    <n v="7"/>
    <s v="Upgrade"/>
    <s v="Egyptian Link"/>
    <s v="IGT"/>
    <n v="0"/>
    <n v="-77.28"/>
    <s v="High"/>
  </r>
  <r>
    <d v="2026-01-16T00:00:00"/>
    <x v="5"/>
    <s v="EGM-SL-331"/>
    <x v="6"/>
    <s v="BINGO_BOOK"/>
    <n v="0.7"/>
    <n v="81.86"/>
    <n v="81.86"/>
    <n v="115.93"/>
    <n v="115.93"/>
    <n v="0.25"/>
    <n v="8"/>
    <s v="Upgrade"/>
    <s v="Fortune Charm"/>
    <s v="Aristocrat"/>
    <n v="0"/>
    <n v="-23.08"/>
    <s v="Critical"/>
  </r>
  <r>
    <d v="2026-01-17T00:00:00"/>
    <x v="0"/>
    <s v="EGM-SL-332"/>
    <x v="0"/>
    <s v="SLOT_PROGRESSIVE"/>
    <n v="1.67"/>
    <n v="10.72"/>
    <n v="10.72"/>
    <n v="22"/>
    <n v="22"/>
    <n v="0.86"/>
    <n v="1"/>
    <s v="Monitor"/>
    <s v="Wheel of Fortune"/>
    <s v="AGS"/>
    <n v="0"/>
    <n v="-108.46"/>
    <s v="Low"/>
  </r>
  <r>
    <d v="2026-01-17T00:00:00"/>
    <x v="1"/>
    <s v="EGM-SL-333"/>
    <x v="3"/>
    <s v="QUICK_SERVICE"/>
    <n v="3.5"/>
    <n v="83.84"/>
    <n v="83.84"/>
    <n v="13.79"/>
    <n v="13.79"/>
    <n v="0.87"/>
    <n v="1"/>
    <s v="Monitor"/>
    <s v="Dancing Drums Explosion"/>
    <s v="Everi"/>
    <n v="0"/>
    <n v="-118.04"/>
    <s v="Low"/>
  </r>
  <r>
    <d v="2026-01-17T00:00:00"/>
    <x v="2"/>
    <s v="EGM-SL-334"/>
    <x v="6"/>
    <s v="BINGO_STRIP"/>
    <n v="4.71"/>
    <n v="81.650000000000006"/>
    <n v="81.650000000000006"/>
    <n v="77.28"/>
    <n v="77.28"/>
    <n v="0.77"/>
    <n v="2"/>
    <s v="Monitor"/>
    <s v="Dynamite Diamonds"/>
    <s v="Konami"/>
    <n v="0"/>
    <n v="-67.56"/>
    <s v="Low"/>
  </r>
  <r>
    <d v="2026-01-17T00:00:00"/>
    <x v="3"/>
    <s v="EGM-SL-335"/>
    <x v="0"/>
    <s v="KIOSK_SYSTEM"/>
    <n v="3.45"/>
    <n v="75.239999999999995"/>
    <n v="75.239999999999995"/>
    <n v="23.08"/>
    <n v="23.08"/>
    <n v="0.68"/>
    <n v="3"/>
    <s v="Optimize"/>
    <s v="Wolf Run Gold"/>
    <s v="SG"/>
    <n v="0"/>
    <n v="-19.59"/>
    <s v="Medium"/>
  </r>
  <r>
    <d v="2026-01-17T00:00:00"/>
    <x v="4"/>
    <s v="EGM-SL-336"/>
    <x v="3"/>
    <s v="BINGO_CARD"/>
    <n v="2.09"/>
    <n v="10.72"/>
    <n v="10.72"/>
    <n v="108.46"/>
    <n v="108.46"/>
    <n v="0.73"/>
    <n v="3"/>
    <s v="Optimize"/>
    <s v="Huff N More Puff"/>
    <s v="WMS"/>
    <n v="0"/>
    <n v="-7.02"/>
    <s v="Medium"/>
  </r>
  <r>
    <d v="2026-01-17T00:00:00"/>
    <x v="5"/>
    <s v="EGM-SL-337"/>
    <x v="6"/>
    <s v="BINGO_SESSION"/>
    <n v="5.79"/>
    <n v="2.82"/>
    <n v="2.82"/>
    <n v="118.04"/>
    <n v="118.04"/>
    <n v="0.68"/>
    <n v="3"/>
    <s v="Optimize"/>
    <s v="Dragons vs Pandas"/>
    <s v="Bally"/>
    <n v="0"/>
    <n v="-22.23"/>
    <s v="Medium"/>
  </r>
  <r>
    <d v="2026-01-17T00:00:00"/>
    <x v="0"/>
    <s v="EGM-SL-338"/>
    <x v="0"/>
    <s v="BREAK_OPEN"/>
    <n v="3.18"/>
    <n v="74.7"/>
    <n v="74.7"/>
    <n v="67.56"/>
    <n v="67.56"/>
    <n v="0.62"/>
    <n v="4"/>
    <s v="Optimize"/>
    <s v="Stinkin Rich"/>
    <s v="IGT"/>
    <n v="0"/>
    <n v="-77.650000000000006"/>
    <s v="Medium"/>
  </r>
  <r>
    <d v="2026-01-17T00:00:00"/>
    <x v="1"/>
    <s v="EGM-SL-339"/>
    <x v="3"/>
    <s v="BINGO_COIN"/>
    <n v="1.32"/>
    <n v="32.46"/>
    <n v="32.46"/>
    <n v="19.59"/>
    <n v="19.59"/>
    <n v="0.66"/>
    <n v="3"/>
    <s v="Optimize"/>
    <s v="Kraken Unleashed"/>
    <s v="Aristocrat"/>
    <n v="0"/>
    <n v="-41.49"/>
    <s v="Medium"/>
  </r>
  <r>
    <d v="2026-01-17T00:00:00"/>
    <x v="2"/>
    <s v="EGM-SL-340"/>
    <x v="6"/>
    <s v="SLOT_MECHANICAL"/>
    <n v="2.0299999999999998"/>
    <n v="50.21"/>
    <n v="50.21"/>
    <n v="7.02"/>
    <n v="7.02"/>
    <n v="0.59"/>
    <n v="4"/>
    <s v="Optimize"/>
    <s v="Double Chili Mania"/>
    <s v="AGS"/>
    <n v="0"/>
    <n v="-5.84"/>
    <s v="Medium"/>
  </r>
  <r>
    <d v="2026-01-17T00:00:00"/>
    <x v="3"/>
    <s v="EGM-SL-341"/>
    <x v="0"/>
    <s v="AUDIO_VISUAL"/>
    <n v="2.16"/>
    <n v="79.36"/>
    <n v="79.36"/>
    <n v="22.23"/>
    <n v="22.23"/>
    <n v="0.53"/>
    <n v="5"/>
    <s v="Rotate"/>
    <s v="Solar Disc"/>
    <s v="Everi"/>
    <n v="0"/>
    <n v="-97.18"/>
    <s v="High"/>
  </r>
  <r>
    <d v="2026-01-17T00:00:00"/>
    <x v="4"/>
    <s v="EGM-SL-342"/>
    <x v="3"/>
    <s v="BINGO_BOOK"/>
    <n v="2.4700000000000002"/>
    <n v="89.62"/>
    <n v="89.62"/>
    <n v="77.650000000000006"/>
    <n v="77.650000000000006"/>
    <n v="0.49"/>
    <n v="5"/>
    <s v="Rotate"/>
    <s v="Samurai 888"/>
    <s v="Konami"/>
    <n v="0"/>
    <n v="-87"/>
    <s v="High"/>
  </r>
  <r>
    <d v="2026-01-17T00:00:00"/>
    <x v="5"/>
    <s v="EGM-SL-343"/>
    <x v="6"/>
    <s v="SLOT_PROGRESSIVE"/>
    <n v="4.3099999999999996"/>
    <n v="4.21"/>
    <n v="4.21"/>
    <n v="41.49"/>
    <n v="41.49"/>
    <n v="0.52"/>
    <n v="5"/>
    <s v="Rotate"/>
    <s v="Da Vinci Diamonds"/>
    <s v="SG"/>
    <n v="0"/>
    <n v="-90.14"/>
    <s v="High"/>
  </r>
  <r>
    <d v="2026-01-17T00:00:00"/>
    <x v="0"/>
    <s v="EGM-SL-344"/>
    <x v="0"/>
    <s v="QUICK_SERVICE"/>
    <n v="2.14"/>
    <n v="80.73"/>
    <n v="80.73"/>
    <n v="5.84"/>
    <n v="5.84"/>
    <n v="0.47"/>
    <n v="5"/>
    <s v="Rotate"/>
    <s v="Siberian Storm"/>
    <s v="WMS"/>
    <n v="0"/>
    <n v="-74.69"/>
    <s v="High"/>
  </r>
  <r>
    <d v="2026-01-17T00:00:00"/>
    <x v="1"/>
    <s v="EGM-SL-345"/>
    <x v="3"/>
    <s v="BINGO_STRIP"/>
    <n v="2.9"/>
    <n v="54.79"/>
    <n v="54.79"/>
    <n v="97.18"/>
    <n v="97.18"/>
    <n v="0.42"/>
    <n v="6"/>
    <s v="Rotate"/>
    <s v="Hot Hit"/>
    <s v="Bally"/>
    <n v="0"/>
    <n v="-86.27"/>
    <s v="High"/>
  </r>
  <r>
    <d v="2026-01-17T00:00:00"/>
    <x v="2"/>
    <s v="EGM-SL-346"/>
    <x v="6"/>
    <s v="KIOSK_SYSTEM"/>
    <n v="5.4"/>
    <n v="84.57"/>
    <n v="84.57"/>
    <n v="87"/>
    <n v="87"/>
    <n v="0.48"/>
    <n v="5"/>
    <s v="Rotate"/>
    <s v="Burning Love"/>
    <s v="IGT"/>
    <n v="0"/>
    <n v="-43.68"/>
    <s v="High"/>
  </r>
  <r>
    <d v="2026-01-17T00:00:00"/>
    <x v="3"/>
    <s v="EGM-SL-347"/>
    <x v="0"/>
    <s v="BINGO_CARD"/>
    <n v="3.89"/>
    <n v="70.84"/>
    <n v="70.84"/>
    <n v="90.14"/>
    <n v="90.14"/>
    <n v="0.4"/>
    <n v="6"/>
    <s v="Rotate"/>
    <s v="Rich Little Piggies"/>
    <s v="Aristocrat"/>
    <n v="0"/>
    <n v="-20.59"/>
    <s v="High"/>
  </r>
  <r>
    <d v="2026-01-17T00:00:00"/>
    <x v="4"/>
    <s v="EGM-SL-348"/>
    <x v="3"/>
    <s v="BINGO_SESSION"/>
    <n v="4.7"/>
    <n v="12.49"/>
    <n v="12.49"/>
    <n v="74.69"/>
    <n v="74.69"/>
    <n v="0.35"/>
    <n v="7"/>
    <s v="Upgrade"/>
    <s v="Drop Lock"/>
    <s v="AGS"/>
    <n v="0"/>
    <n v="-14.21"/>
    <s v="High"/>
  </r>
  <r>
    <d v="2026-01-17T00:00:00"/>
    <x v="5"/>
    <s v="EGM-SL-349"/>
    <x v="6"/>
    <s v="BREAK_OPEN"/>
    <n v="1.07"/>
    <n v="27.38"/>
    <n v="27.38"/>
    <n v="86.27"/>
    <n v="86.27"/>
    <n v="0.39"/>
    <n v="6"/>
    <s v="Rotate"/>
    <s v="Bengal Eyes"/>
    <s v="Everi"/>
    <n v="0"/>
    <n v="-67.709999999999994"/>
    <s v="High"/>
  </r>
  <r>
    <d v="2026-01-17T00:00:00"/>
    <x v="0"/>
    <s v="EGM-SL-350"/>
    <x v="0"/>
    <s v="BINGO_COIN"/>
    <n v="4.87"/>
    <n v="26.13"/>
    <n v="26.13"/>
    <n v="43.68"/>
    <n v="43.68"/>
    <n v="0.31"/>
    <n v="7"/>
    <s v="Upgrade"/>
    <s v="Red Hot Tamales"/>
    <s v="Konami"/>
    <n v="0"/>
    <n v="-106.67"/>
    <s v="High"/>
  </r>
  <r>
    <d v="2026-01-17T00:00:00"/>
    <x v="1"/>
    <s v="EGM-SL-351"/>
    <x v="3"/>
    <s v="SLOT_MECHANICAL"/>
    <n v="5.22"/>
    <n v="71.3"/>
    <n v="71.3"/>
    <n v="20.59"/>
    <n v="20.59"/>
    <n v="0.25"/>
    <n v="8"/>
    <s v="Upgrade"/>
    <s v="Ultra Hot"/>
    <s v="SG"/>
    <n v="0"/>
    <n v="-90.75"/>
    <s v="Critical"/>
  </r>
  <r>
    <d v="2026-01-17T00:00:00"/>
    <x v="2"/>
    <s v="EGM-SL-352"/>
    <x v="6"/>
    <s v="AUDIO_VISUAL"/>
    <n v="5.08"/>
    <n v="40.99"/>
    <n v="40.99"/>
    <n v="14.21"/>
    <n v="14.21"/>
    <n v="0.86"/>
    <n v="1"/>
    <s v="Monitor"/>
    <s v="Gold Fish Feeding Time"/>
    <s v="WMS"/>
    <n v="0"/>
    <n v="-8.94"/>
    <s v="Low"/>
  </r>
  <r>
    <d v="2026-01-17T00:00:00"/>
    <x v="3"/>
    <s v="EGM-SL-353"/>
    <x v="0"/>
    <s v="BINGO_BOOK"/>
    <n v="2.82"/>
    <n v="78.38"/>
    <n v="78.38"/>
    <n v="67.709999999999994"/>
    <n v="67.709999999999994"/>
    <n v="0.87"/>
    <n v="1"/>
    <s v="Monitor"/>
    <s v="Quick Hit Platinum"/>
    <s v="Bally"/>
    <n v="0"/>
    <n v="-91.17"/>
    <s v="Low"/>
  </r>
  <r>
    <d v="2026-01-17T00:00:00"/>
    <x v="4"/>
    <s v="EGM-SL-354"/>
    <x v="3"/>
    <s v="SLOT_PROGRESSIVE"/>
    <n v="4.3899999999999997"/>
    <n v="84.18"/>
    <n v="84.18"/>
    <n v="106.67"/>
    <n v="106.67"/>
    <n v="0.77"/>
    <n v="2"/>
    <s v="Monitor"/>
    <s v="Coin Combo Cow"/>
    <s v="IGT"/>
    <n v="0"/>
    <n v="-15.5"/>
    <s v="Low"/>
  </r>
  <r>
    <d v="2026-01-17T00:00:00"/>
    <x v="5"/>
    <s v="EGM-SL-355"/>
    <x v="6"/>
    <s v="QUICK_SERVICE"/>
    <n v="4.32"/>
    <n v="68.650000000000006"/>
    <n v="68.650000000000006"/>
    <n v="90.75"/>
    <n v="90.75"/>
    <n v="0.68"/>
    <n v="3"/>
    <s v="Optimize"/>
    <s v="Prosperity Link"/>
    <s v="Aristocrat"/>
    <n v="0"/>
    <n v="-115.79"/>
    <s v="Medium"/>
  </r>
  <r>
    <d v="2026-01-17T00:00:00"/>
    <x v="0"/>
    <s v="EGM-SL-356"/>
    <x v="0"/>
    <s v="BINGO_STRIP"/>
    <n v="0.93"/>
    <n v="26.85"/>
    <n v="26.85"/>
    <n v="8.94"/>
    <n v="8.94"/>
    <n v="0.73"/>
    <n v="3"/>
    <s v="Optimize"/>
    <s v="Golden Rooster"/>
    <s v="AGS"/>
    <n v="0"/>
    <n v="-43.55"/>
    <s v="Medium"/>
  </r>
  <r>
    <d v="2026-01-17T00:00:00"/>
    <x v="1"/>
    <s v="EGM-SL-357"/>
    <x v="3"/>
    <s v="KIOSK_SYSTEM"/>
    <n v="5.18"/>
    <n v="28.91"/>
    <n v="28.91"/>
    <n v="91.17"/>
    <n v="91.17"/>
    <n v="0.68"/>
    <n v="3"/>
    <s v="Optimize"/>
    <s v="Coin Combo Mouse"/>
    <s v="Everi"/>
    <n v="0"/>
    <n v="-15.06"/>
    <s v="Medium"/>
  </r>
  <r>
    <d v="2026-01-17T00:00:00"/>
    <x v="2"/>
    <s v="EGM-SL-358"/>
    <x v="6"/>
    <s v="BINGO_CARD"/>
    <n v="2.14"/>
    <n v="83.68"/>
    <n v="83.68"/>
    <n v="15.5"/>
    <n v="15.5"/>
    <n v="0.62"/>
    <n v="4"/>
    <s v="Optimize"/>
    <s v="Mystery of the Lamp"/>
    <s v="Konami"/>
    <n v="0"/>
    <n v="-101.51"/>
    <s v="Medium"/>
  </r>
  <r>
    <d v="2026-01-17T00:00:00"/>
    <x v="3"/>
    <s v="EGM-SL-359"/>
    <x v="0"/>
    <s v="BINGO_SESSION"/>
    <n v="5.15"/>
    <n v="71.75"/>
    <n v="71.75"/>
    <n v="115.79"/>
    <n v="115.79"/>
    <n v="0.66"/>
    <n v="3"/>
    <s v="Optimize"/>
    <s v="Golden Goddess"/>
    <s v="SG"/>
    <n v="0"/>
    <n v="-26.74"/>
    <s v="Medium"/>
  </r>
  <r>
    <d v="2026-01-17T00:00:00"/>
    <x v="4"/>
    <s v="EGM-SL-360"/>
    <x v="3"/>
    <s v="BREAK_OPEN"/>
    <n v="1.04"/>
    <n v="14.52"/>
    <n v="14.52"/>
    <n v="43.55"/>
    <n v="43.55"/>
    <n v="0.59"/>
    <n v="4"/>
    <s v="Optimize"/>
    <s v="Dancing Drums"/>
    <s v="WMS"/>
    <n v="0"/>
    <n v="-61.79"/>
    <s v="Medium"/>
  </r>
  <r>
    <d v="2026-01-17T00:00:00"/>
    <x v="5"/>
    <s v="EGM-SL-361"/>
    <x v="6"/>
    <s v="BINGO_COIN"/>
    <n v="5.1100000000000003"/>
    <n v="7.02"/>
    <n v="7.02"/>
    <n v="15.06"/>
    <n v="15.06"/>
    <n v="0.53"/>
    <n v="5"/>
    <s v="Rotate"/>
    <s v="Pirate Link"/>
    <s v="Bally"/>
    <n v="0"/>
    <n v="-106.49"/>
    <s v="High"/>
  </r>
  <r>
    <d v="2026-01-17T00:00:00"/>
    <x v="0"/>
    <s v="EGM-SL-362"/>
    <x v="0"/>
    <s v="SLOT_MECHANICAL"/>
    <n v="2.83"/>
    <n v="43.5"/>
    <n v="43.5"/>
    <n v="101.51"/>
    <n v="101.51"/>
    <n v="0.49"/>
    <n v="5"/>
    <s v="Rotate"/>
    <s v="Gold Bar 7s"/>
    <s v="IGT"/>
    <n v="0"/>
    <n v="-80.61"/>
    <s v="High"/>
  </r>
  <r>
    <d v="2026-01-17T00:00:00"/>
    <x v="1"/>
    <s v="EGM-SL-363"/>
    <x v="3"/>
    <s v="AUDIO_VISUAL"/>
    <n v="2.0299999999999998"/>
    <n v="7.89"/>
    <n v="7.89"/>
    <n v="26.74"/>
    <n v="26.74"/>
    <n v="0.52"/>
    <n v="5"/>
    <s v="Rotate"/>
    <s v="Cash Eruption"/>
    <s v="Aristocrat"/>
    <n v="0"/>
    <n v="-4.47"/>
    <s v="High"/>
  </r>
  <r>
    <d v="2026-01-17T00:00:00"/>
    <x v="2"/>
    <s v="EGM-SL-364"/>
    <x v="6"/>
    <s v="BINGO_BOOK"/>
    <n v="3.55"/>
    <n v="92.95"/>
    <n v="92.95"/>
    <n v="61.79"/>
    <n v="61.79"/>
    <n v="0.47"/>
    <n v="5"/>
    <s v="Rotate"/>
    <s v="Egyptian Link"/>
    <s v="AGS"/>
    <n v="0"/>
    <n v="-97.54"/>
    <s v="High"/>
  </r>
  <r>
    <d v="2026-01-17T00:00:00"/>
    <x v="3"/>
    <s v="EGM-SL-365"/>
    <x v="0"/>
    <s v="SLOT_PROGRESSIVE"/>
    <n v="5.94"/>
    <n v="41.79"/>
    <n v="41.79"/>
    <n v="106.49"/>
    <n v="106.49"/>
    <n v="0.42"/>
    <n v="6"/>
    <s v="Rotate"/>
    <s v="Fortune Charm"/>
    <s v="Everi"/>
    <n v="0"/>
    <n v="-25.1"/>
    <s v="High"/>
  </r>
  <r>
    <d v="2026-01-17T00:00:00"/>
    <x v="4"/>
    <s v="EGM-SL-366"/>
    <x v="3"/>
    <s v="QUICK_SERVICE"/>
    <n v="5.25"/>
    <n v="32.06"/>
    <n v="32.06"/>
    <n v="80.61"/>
    <n v="80.61"/>
    <n v="0.48"/>
    <n v="5"/>
    <s v="Rotate"/>
    <s v="Wheel of Fortune"/>
    <s v="Konami"/>
    <n v="0"/>
    <n v="-78.349999999999994"/>
    <s v="High"/>
  </r>
  <r>
    <d v="2026-01-17T00:00:00"/>
    <x v="5"/>
    <s v="EGM-SL-367"/>
    <x v="6"/>
    <s v="BINGO_STRIP"/>
    <n v="4.74"/>
    <n v="90.94"/>
    <n v="90.94"/>
    <n v="4.47"/>
    <n v="4.47"/>
    <n v="0.4"/>
    <n v="6"/>
    <s v="Rotate"/>
    <s v="Dancing Drums Explosion"/>
    <s v="SG"/>
    <n v="0"/>
    <n v="-113.56"/>
    <s v="High"/>
  </r>
  <r>
    <d v="2026-01-17T00:00:00"/>
    <x v="0"/>
    <s v="EGM-SL-368"/>
    <x v="0"/>
    <s v="KIOSK_SYSTEM"/>
    <n v="5.29"/>
    <n v="40.93"/>
    <n v="40.93"/>
    <n v="97.54"/>
    <n v="97.54"/>
    <n v="0.35"/>
    <n v="7"/>
    <s v="Upgrade"/>
    <s v="Dynamite Diamonds"/>
    <s v="WMS"/>
    <n v="0"/>
    <n v="-33.729999999999997"/>
    <s v="High"/>
  </r>
  <r>
    <d v="2026-01-17T00:00:00"/>
    <x v="1"/>
    <s v="EGM-SL-369"/>
    <x v="3"/>
    <s v="BINGO_CARD"/>
    <n v="1.72"/>
    <n v="84.37"/>
    <n v="84.37"/>
    <n v="25.1"/>
    <n v="25.1"/>
    <n v="0.39"/>
    <n v="6"/>
    <s v="Rotate"/>
    <s v="Wolf Run Gold"/>
    <s v="Bally"/>
    <n v="0"/>
    <n v="-18.38"/>
    <s v="High"/>
  </r>
  <r>
    <d v="2026-01-17T00:00:00"/>
    <x v="2"/>
    <s v="EGM-SL-370"/>
    <x v="6"/>
    <s v="BINGO_SESSION"/>
    <n v="2.12"/>
    <n v="3.44"/>
    <n v="3.44"/>
    <n v="78.349999999999994"/>
    <n v="78.349999999999994"/>
    <n v="0.31"/>
    <n v="7"/>
    <s v="Upgrade"/>
    <s v="Huff N More Puff"/>
    <s v="IGT"/>
    <n v="0"/>
    <n v="-18.47"/>
    <s v="High"/>
  </r>
  <r>
    <d v="2026-01-17T00:00:00"/>
    <x v="3"/>
    <s v="EGM-SL-371"/>
    <x v="0"/>
    <s v="BREAK_OPEN"/>
    <n v="2.81"/>
    <n v="59.47"/>
    <n v="59.47"/>
    <n v="113.56"/>
    <n v="113.56"/>
    <n v="0.25"/>
    <n v="8"/>
    <s v="Upgrade"/>
    <s v="Dragons vs Pandas"/>
    <s v="Aristocrat"/>
    <n v="0"/>
    <n v="-104.31"/>
    <s v="Critical"/>
  </r>
  <r>
    <d v="2026-01-17T00:00:00"/>
    <x v="4"/>
    <s v="EGM-SL-372"/>
    <x v="3"/>
    <s v="BINGO_COIN"/>
    <n v="0.77"/>
    <n v="56.18"/>
    <n v="56.18"/>
    <n v="33.729999999999997"/>
    <n v="33.729999999999997"/>
    <n v="0.86"/>
    <n v="1"/>
    <s v="Monitor"/>
    <s v="Stinkin Rich"/>
    <s v="AGS"/>
    <n v="0"/>
    <n v="-100.3"/>
    <s v="Low"/>
  </r>
  <r>
    <d v="2026-01-17T00:00:00"/>
    <x v="5"/>
    <s v="EGM-SL-373"/>
    <x v="6"/>
    <s v="SLOT_MECHANICAL"/>
    <n v="5.16"/>
    <n v="89.54"/>
    <n v="89.54"/>
    <n v="18.38"/>
    <n v="18.38"/>
    <n v="0.87"/>
    <n v="1"/>
    <s v="Monitor"/>
    <s v="Kraken Unleashed"/>
    <s v="Everi"/>
    <n v="0"/>
    <n v="-63.89"/>
    <s v="Low"/>
  </r>
  <r>
    <d v="2026-01-17T00:00:00"/>
    <x v="0"/>
    <s v="EGM-SL-374"/>
    <x v="0"/>
    <s v="AUDIO_VISUAL"/>
    <n v="1"/>
    <n v="48.64"/>
    <n v="48.64"/>
    <n v="18.47"/>
    <n v="18.47"/>
    <n v="0.77"/>
    <n v="2"/>
    <s v="Monitor"/>
    <s v="Double Chili Mania"/>
    <s v="Konami"/>
    <n v="0"/>
    <n v="-34.979999999999997"/>
    <s v="Low"/>
  </r>
  <r>
    <d v="2026-01-17T00:00:00"/>
    <x v="1"/>
    <s v="EGM-SL-375"/>
    <x v="3"/>
    <s v="BINGO_BOOK"/>
    <n v="2.6"/>
    <n v="29.94"/>
    <n v="29.94"/>
    <n v="104.31"/>
    <n v="104.31"/>
    <n v="0.68"/>
    <n v="3"/>
    <s v="Optimize"/>
    <s v="Solar Disc"/>
    <s v="SG"/>
    <n v="0"/>
    <n v="-83.95"/>
    <s v="Medium"/>
  </r>
  <r>
    <d v="2026-01-17T00:00:00"/>
    <x v="2"/>
    <s v="EGM-SL-376"/>
    <x v="6"/>
    <s v="SLOT_PROGRESSIVE"/>
    <n v="2.2200000000000002"/>
    <n v="20.58"/>
    <n v="20.58"/>
    <n v="100.3"/>
    <n v="100.3"/>
    <n v="0.73"/>
    <n v="3"/>
    <s v="Optimize"/>
    <s v="Samurai 888"/>
    <s v="WMS"/>
    <n v="0"/>
    <n v="-76.03"/>
    <s v="Medium"/>
  </r>
  <r>
    <d v="2026-01-17T00:00:00"/>
    <x v="3"/>
    <s v="EGM-SL-377"/>
    <x v="0"/>
    <s v="QUICK_SERVICE"/>
    <n v="3.61"/>
    <n v="63.54"/>
    <n v="63.54"/>
    <n v="63.89"/>
    <n v="63.89"/>
    <n v="0.68"/>
    <n v="3"/>
    <s v="Optimize"/>
    <s v="Da Vinci Diamonds"/>
    <s v="Bally"/>
    <n v="0"/>
    <n v="-37.64"/>
    <s v="Medium"/>
  </r>
  <r>
    <d v="2026-01-17T00:00:00"/>
    <x v="4"/>
    <s v="EGM-SL-378"/>
    <x v="3"/>
    <s v="BINGO_STRIP"/>
    <n v="5.63"/>
    <n v="13.54"/>
    <n v="13.54"/>
    <n v="34.979999999999997"/>
    <n v="34.979999999999997"/>
    <n v="0.62"/>
    <n v="4"/>
    <s v="Optimize"/>
    <s v="Siberian Storm"/>
    <s v="IGT"/>
    <n v="0"/>
    <n v="-56.51"/>
    <s v="Medium"/>
  </r>
  <r>
    <d v="2026-01-17T00:00:00"/>
    <x v="5"/>
    <s v="EGM-SL-379"/>
    <x v="6"/>
    <s v="KIOSK_SYSTEM"/>
    <n v="5.3"/>
    <n v="7.46"/>
    <n v="7.46"/>
    <n v="83.95"/>
    <n v="83.95"/>
    <n v="0.66"/>
    <n v="3"/>
    <s v="Optimize"/>
    <s v="Hot Hit"/>
    <s v="Aristocrat"/>
    <n v="0"/>
    <n v="-94.81"/>
    <s v="Medium"/>
  </r>
  <r>
    <d v="2026-01-17T00:00:00"/>
    <x v="0"/>
    <s v="EGM-SL-380"/>
    <x v="0"/>
    <s v="BINGO_CARD"/>
    <n v="4.0199999999999996"/>
    <n v="59.53"/>
    <n v="59.53"/>
    <n v="76.03"/>
    <n v="76.03"/>
    <n v="0.59"/>
    <n v="4"/>
    <s v="Optimize"/>
    <s v="Burning Love"/>
    <s v="AGS"/>
    <n v="0"/>
    <n v="-24.4"/>
    <s v="Medium"/>
  </r>
  <r>
    <d v="2026-01-17T00:00:00"/>
    <x v="1"/>
    <s v="EGM-SL-381"/>
    <x v="3"/>
    <s v="BINGO_SESSION"/>
    <n v="5"/>
    <n v="51.56"/>
    <n v="51.56"/>
    <n v="37.64"/>
    <n v="37.64"/>
    <n v="0.53"/>
    <n v="5"/>
    <s v="Rotate"/>
    <s v="Rich Little Piggies"/>
    <s v="Everi"/>
    <n v="0"/>
    <n v="-60.47"/>
    <s v="High"/>
  </r>
  <r>
    <d v="2026-01-17T00:00:00"/>
    <x v="2"/>
    <s v="EGM-SL-382"/>
    <x v="6"/>
    <s v="BREAK_OPEN"/>
    <n v="5.44"/>
    <n v="45.9"/>
    <n v="45.9"/>
    <n v="56.51"/>
    <n v="56.51"/>
    <n v="0.49"/>
    <n v="5"/>
    <s v="Rotate"/>
    <s v="Drop Lock"/>
    <s v="Konami"/>
    <n v="0"/>
    <n v="-38.31"/>
    <s v="High"/>
  </r>
  <r>
    <d v="2026-01-17T00:00:00"/>
    <x v="3"/>
    <s v="EGM-SL-383"/>
    <x v="0"/>
    <s v="BINGO_COIN"/>
    <n v="3.19"/>
    <n v="65.900000000000006"/>
    <n v="65.900000000000006"/>
    <n v="94.81"/>
    <n v="94.81"/>
    <n v="0.52"/>
    <n v="5"/>
    <s v="Rotate"/>
    <s v="Bengal Eyes"/>
    <s v="SG"/>
    <n v="0"/>
    <n v="-49.03"/>
    <s v="High"/>
  </r>
  <r>
    <d v="2026-01-17T00:00:00"/>
    <x v="4"/>
    <s v="EGM-SL-384"/>
    <x v="3"/>
    <s v="SLOT_MECHANICAL"/>
    <n v="2.2000000000000002"/>
    <n v="55.36"/>
    <n v="55.36"/>
    <n v="24.4"/>
    <n v="24.4"/>
    <n v="0.47"/>
    <n v="5"/>
    <s v="Rotate"/>
    <s v="Red Hot Tamales"/>
    <s v="WMS"/>
    <n v="0"/>
    <n v="-65.7"/>
    <s v="High"/>
  </r>
  <r>
    <d v="2026-01-17T00:00:00"/>
    <x v="5"/>
    <s v="EGM-SL-385"/>
    <x v="6"/>
    <s v="AUDIO_VISUAL"/>
    <n v="5.64"/>
    <n v="5.5"/>
    <n v="5.5"/>
    <n v="60.47"/>
    <n v="60.47"/>
    <n v="0.42"/>
    <n v="6"/>
    <s v="Rotate"/>
    <s v="Ultra Hot"/>
    <s v="Bally"/>
    <n v="0"/>
    <n v="-86.62"/>
    <s v="High"/>
  </r>
  <r>
    <d v="2026-01-17T00:00:00"/>
    <x v="0"/>
    <s v="EGM-SL-386"/>
    <x v="0"/>
    <s v="BINGO_BOOK"/>
    <n v="4.67"/>
    <n v="79.05"/>
    <n v="79.05"/>
    <n v="38.31"/>
    <n v="38.31"/>
    <n v="0.48"/>
    <n v="5"/>
    <s v="Rotate"/>
    <s v="Gold Fish Feeding Time"/>
    <s v="IGT"/>
    <n v="0"/>
    <n v="-89.61"/>
    <s v="High"/>
  </r>
  <r>
    <d v="2026-01-17T00:00:00"/>
    <x v="1"/>
    <s v="EGM-SL-387"/>
    <x v="3"/>
    <s v="SLOT_PROGRESSIVE"/>
    <n v="4.42"/>
    <n v="9.6199999999999992"/>
    <n v="9.6199999999999992"/>
    <n v="49.03"/>
    <n v="49.03"/>
    <n v="0.4"/>
    <n v="6"/>
    <s v="Rotate"/>
    <s v="Quick Hit Platinum"/>
    <s v="Aristocrat"/>
    <n v="0"/>
    <n v="-70.69"/>
    <s v="High"/>
  </r>
  <r>
    <d v="2026-01-17T00:00:00"/>
    <x v="2"/>
    <s v="EGM-SL-388"/>
    <x v="6"/>
    <s v="QUICK_SERVICE"/>
    <n v="1.1100000000000001"/>
    <n v="92.77"/>
    <n v="92.77"/>
    <n v="65.7"/>
    <n v="65.7"/>
    <n v="0.35"/>
    <n v="7"/>
    <s v="Upgrade"/>
    <s v="Coin Combo Cow"/>
    <s v="AGS"/>
    <n v="0"/>
    <n v="-97.57"/>
    <s v="High"/>
  </r>
  <r>
    <d v="2026-01-17T00:00:00"/>
    <x v="3"/>
    <s v="EGM-SL-389"/>
    <x v="0"/>
    <s v="BINGO_STRIP"/>
    <n v="4.3"/>
    <n v="51.37"/>
    <n v="51.37"/>
    <n v="86.62"/>
    <n v="86.62"/>
    <n v="0.39"/>
    <n v="6"/>
    <s v="Rotate"/>
    <s v="Prosperity Link"/>
    <s v="Everi"/>
    <n v="0"/>
    <n v="-26.47"/>
    <s v="High"/>
  </r>
  <r>
    <d v="2026-01-17T00:00:00"/>
    <x v="4"/>
    <s v="EGM-SL-390"/>
    <x v="3"/>
    <s v="KIOSK_SYSTEM"/>
    <n v="2.67"/>
    <n v="85.17"/>
    <n v="85.17"/>
    <n v="89.61"/>
    <n v="89.61"/>
    <n v="0.31"/>
    <n v="7"/>
    <s v="Upgrade"/>
    <s v="Golden Rooster"/>
    <s v="Konami"/>
    <n v="0"/>
    <n v="-113.03"/>
    <s v="High"/>
  </r>
  <r>
    <d v="2026-01-17T00:00:00"/>
    <x v="5"/>
    <s v="EGM-SL-391"/>
    <x v="6"/>
    <s v="BINGO_CARD"/>
    <n v="5.05"/>
    <n v="90.2"/>
    <n v="90.2"/>
    <n v="70.69"/>
    <n v="70.69"/>
    <n v="0.25"/>
    <n v="8"/>
    <s v="Upgrade"/>
    <s v="Coin Combo Mouse"/>
    <s v="SG"/>
    <n v="0"/>
    <n v="-49.65"/>
    <s v="Critical"/>
  </r>
  <r>
    <d v="2026-01-17T00:00:00"/>
    <x v="0"/>
    <s v="EGM-SL-392"/>
    <x v="0"/>
    <s v="BINGO_SESSION"/>
    <n v="4.47"/>
    <n v="69.91"/>
    <n v="69.91"/>
    <n v="97.57"/>
    <n v="97.57"/>
    <n v="0.86"/>
    <n v="1"/>
    <s v="Monitor"/>
    <s v="Mystery of the Lamp"/>
    <s v="WMS"/>
    <n v="0"/>
    <n v="-109.52"/>
    <s v="Low"/>
  </r>
  <r>
    <d v="2026-01-17T00:00:00"/>
    <x v="1"/>
    <s v="EGM-SL-393"/>
    <x v="3"/>
    <s v="BREAK_OPEN"/>
    <n v="4.59"/>
    <n v="93.91"/>
    <n v="93.91"/>
    <n v="26.47"/>
    <n v="26.47"/>
    <n v="0.87"/>
    <n v="1"/>
    <s v="Monitor"/>
    <s v="Golden Goddess"/>
    <s v="Bally"/>
    <n v="0"/>
    <n v="-23.41"/>
    <s v="Low"/>
  </r>
  <r>
    <d v="2026-01-17T00:00:00"/>
    <x v="2"/>
    <s v="EGM-SL-394"/>
    <x v="6"/>
    <s v="BINGO_COIN"/>
    <n v="5.61"/>
    <n v="3.44"/>
    <n v="3.44"/>
    <n v="113.03"/>
    <n v="113.03"/>
    <n v="0.77"/>
    <n v="2"/>
    <s v="Monitor"/>
    <s v="Dancing Drums"/>
    <s v="IGT"/>
    <n v="0"/>
    <n v="-118.05"/>
    <s v="Low"/>
  </r>
  <r>
    <d v="2026-01-17T00:00:00"/>
    <x v="3"/>
    <s v="EGM-SL-395"/>
    <x v="0"/>
    <s v="SLOT_MECHANICAL"/>
    <n v="4.12"/>
    <n v="67.03"/>
    <n v="67.03"/>
    <n v="49.65"/>
    <n v="49.65"/>
    <n v="0.68"/>
    <n v="3"/>
    <s v="Optimize"/>
    <s v="Pirate Link"/>
    <s v="Aristocrat"/>
    <n v="0"/>
    <n v="-7.53"/>
    <s v="Medium"/>
  </r>
  <r>
    <d v="2026-01-17T00:00:00"/>
    <x v="4"/>
    <s v="EGM-SL-396"/>
    <x v="3"/>
    <s v="AUDIO_VISUAL"/>
    <n v="5.68"/>
    <n v="71.39"/>
    <n v="71.39"/>
    <n v="109.52"/>
    <n v="109.52"/>
    <n v="0.73"/>
    <n v="3"/>
    <s v="Optimize"/>
    <s v="Gold Bar 7s"/>
    <s v="AGS"/>
    <n v="0"/>
    <n v="-15.11"/>
    <s v="Medium"/>
  </r>
  <r>
    <d v="2026-01-17T00:00:00"/>
    <x v="5"/>
    <s v="EGM-SL-397"/>
    <x v="6"/>
    <s v="BINGO_BOOK"/>
    <n v="5.12"/>
    <n v="48.84"/>
    <n v="48.84"/>
    <n v="23.41"/>
    <n v="23.41"/>
    <n v="0.68"/>
    <n v="3"/>
    <s v="Optimize"/>
    <s v="Cash Eruption"/>
    <s v="Everi"/>
    <n v="0"/>
    <n v="-74.02"/>
    <s v="Medium"/>
  </r>
  <r>
    <d v="2026-01-17T00:00:00"/>
    <x v="0"/>
    <s v="EGM-SL-398"/>
    <x v="0"/>
    <s v="SLOT_PROGRESSIVE"/>
    <n v="2.5299999999999998"/>
    <n v="3.08"/>
    <n v="3.08"/>
    <n v="118.05"/>
    <n v="118.05"/>
    <n v="0.62"/>
    <n v="4"/>
    <s v="Optimize"/>
    <s v="Egyptian Link"/>
    <s v="Konami"/>
    <n v="0"/>
    <n v="-48.94"/>
    <s v="Medium"/>
  </r>
  <r>
    <d v="2026-01-17T00:00:00"/>
    <x v="1"/>
    <s v="EGM-SL-399"/>
    <x v="3"/>
    <s v="QUICK_SERVICE"/>
    <n v="4.21"/>
    <n v="13.02"/>
    <n v="13.02"/>
    <n v="7.53"/>
    <n v="7.53"/>
    <n v="0.66"/>
    <n v="3"/>
    <s v="Optimize"/>
    <s v="Fortune Charm"/>
    <s v="SG"/>
    <n v="0"/>
    <n v="-56.44"/>
    <s v="Medium"/>
  </r>
  <r>
    <d v="2026-01-17T00:00:00"/>
    <x v="2"/>
    <s v="EGM-SL-400"/>
    <x v="6"/>
    <s v="BINGO_STRIP"/>
    <n v="5.45"/>
    <n v="75.34"/>
    <n v="75.34"/>
    <n v="15.11"/>
    <n v="15.11"/>
    <n v="0.59"/>
    <n v="4"/>
    <s v="Optimize"/>
    <s v="Wheel of Fortune"/>
    <s v="WMS"/>
    <n v="0"/>
    <n v="-106.52"/>
    <s v="Medium"/>
  </r>
  <r>
    <d v="2026-01-17T00:00:00"/>
    <x v="3"/>
    <s v="EGM-SL-401"/>
    <x v="0"/>
    <s v="KIOSK_SYSTEM"/>
    <n v="1.8"/>
    <n v="51.19"/>
    <n v="51.19"/>
    <n v="74.02"/>
    <n v="74.02"/>
    <n v="0.53"/>
    <n v="5"/>
    <s v="Rotate"/>
    <s v="Dancing Drums Explosion"/>
    <s v="Bally"/>
    <n v="0"/>
    <n v="-40.51"/>
    <s v="High"/>
  </r>
  <r>
    <d v="2026-01-18T00:00:00"/>
    <x v="4"/>
    <s v="EGM-SL-402"/>
    <x v="3"/>
    <s v="BINGO_CARD"/>
    <n v="1.58"/>
    <n v="79.510000000000005"/>
    <n v="79.510000000000005"/>
    <n v="48.94"/>
    <n v="48.94"/>
    <n v="0.49"/>
    <n v="5"/>
    <s v="Rotate"/>
    <s v="Dynamite Diamonds"/>
    <s v="IGT"/>
    <n v="0"/>
    <n v="-118.07"/>
    <s v="High"/>
  </r>
  <r>
    <d v="2026-01-18T00:00:00"/>
    <x v="5"/>
    <s v="EGM-SL-403"/>
    <x v="6"/>
    <s v="BINGO_SESSION"/>
    <n v="3.6"/>
    <n v="19.170000000000002"/>
    <n v="19.170000000000002"/>
    <n v="56.44"/>
    <n v="56.44"/>
    <n v="0.52"/>
    <n v="5"/>
    <s v="Rotate"/>
    <s v="Wolf Run Gold"/>
    <s v="Aristocrat"/>
    <n v="0"/>
    <n v="-84.34"/>
    <s v="High"/>
  </r>
  <r>
    <d v="2026-01-18T00:00:00"/>
    <x v="0"/>
    <s v="EGM-SL-404"/>
    <x v="0"/>
    <s v="BREAK_OPEN"/>
    <n v="3.33"/>
    <n v="32.229999999999997"/>
    <n v="32.229999999999997"/>
    <n v="106.52"/>
    <n v="106.52"/>
    <n v="0.47"/>
    <n v="5"/>
    <s v="Rotate"/>
    <s v="Huff N More Puff"/>
    <s v="AGS"/>
    <n v="0"/>
    <n v="-41.12"/>
    <s v="High"/>
  </r>
  <r>
    <d v="2026-01-18T00:00:00"/>
    <x v="1"/>
    <s v="EGM-SL-405"/>
    <x v="3"/>
    <s v="BINGO_COIN"/>
    <n v="4.75"/>
    <n v="49.38"/>
    <n v="49.38"/>
    <n v="40.51"/>
    <n v="40.51"/>
    <n v="0.42"/>
    <n v="6"/>
    <s v="Rotate"/>
    <s v="Dragons vs Pandas"/>
    <s v="Everi"/>
    <n v="0"/>
    <n v="-106.32"/>
    <s v="High"/>
  </r>
  <r>
    <d v="2026-01-18T00:00:00"/>
    <x v="2"/>
    <s v="EGM-SL-406"/>
    <x v="6"/>
    <s v="SLOT_MECHANICAL"/>
    <n v="5.05"/>
    <n v="75.180000000000007"/>
    <n v="75.180000000000007"/>
    <n v="118.07"/>
    <n v="118.07"/>
    <n v="0.48"/>
    <n v="5"/>
    <s v="Rotate"/>
    <s v="Stinkin Rich"/>
    <s v="Konami"/>
    <n v="0"/>
    <n v="-6.3"/>
    <s v="High"/>
  </r>
  <r>
    <d v="2026-01-18T00:00:00"/>
    <x v="3"/>
    <s v="EGM-SL-407"/>
    <x v="0"/>
    <s v="AUDIO_VISUAL"/>
    <n v="3.64"/>
    <n v="73.92"/>
    <n v="73.92"/>
    <n v="84.34"/>
    <n v="84.34"/>
    <n v="0.4"/>
    <n v="6"/>
    <s v="Rotate"/>
    <s v="Kraken Unleashed"/>
    <s v="SG"/>
    <n v="0"/>
    <n v="-46.5"/>
    <s v="High"/>
  </r>
  <r>
    <d v="2026-01-18T00:00:00"/>
    <x v="4"/>
    <s v="EGM-SL-408"/>
    <x v="3"/>
    <s v="BINGO_BOOK"/>
    <n v="5.91"/>
    <n v="86.32"/>
    <n v="86.32"/>
    <n v="41.12"/>
    <n v="41.12"/>
    <n v="0.35"/>
    <n v="7"/>
    <s v="Upgrade"/>
    <s v="Double Chili Mania"/>
    <s v="WMS"/>
    <n v="0"/>
    <n v="-111.49"/>
    <s v="High"/>
  </r>
  <r>
    <d v="2026-01-18T00:00:00"/>
    <x v="5"/>
    <s v="EGM-SL-409"/>
    <x v="6"/>
    <s v="SLOT_PROGRESSIVE"/>
    <n v="3.29"/>
    <n v="21.46"/>
    <n v="21.46"/>
    <n v="106.32"/>
    <n v="106.32"/>
    <n v="0.39"/>
    <n v="6"/>
    <s v="Rotate"/>
    <s v="Solar Disc"/>
    <s v="Bally"/>
    <n v="0"/>
    <n v="-112.37"/>
    <s v="High"/>
  </r>
  <r>
    <d v="2026-01-18T00:00:00"/>
    <x v="0"/>
    <s v="EGM-SL-410"/>
    <x v="0"/>
    <s v="QUICK_SERVICE"/>
    <n v="1.58"/>
    <n v="50.13"/>
    <n v="50.13"/>
    <n v="6.3"/>
    <n v="6.3"/>
    <n v="0.31"/>
    <n v="7"/>
    <s v="Upgrade"/>
    <s v="Samurai 888"/>
    <s v="IGT"/>
    <n v="0"/>
    <n v="-115.85"/>
    <s v="High"/>
  </r>
  <r>
    <d v="2026-01-18T00:00:00"/>
    <x v="1"/>
    <s v="EGM-SL-411"/>
    <x v="3"/>
    <s v="BINGO_STRIP"/>
    <n v="0.66"/>
    <n v="1.19"/>
    <n v="1.19"/>
    <n v="46.5"/>
    <n v="46.5"/>
    <n v="0.25"/>
    <n v="8"/>
    <s v="Upgrade"/>
    <s v="Da Vinci Diamonds"/>
    <s v="Aristocrat"/>
    <n v="0"/>
    <n v="-41.69"/>
    <s v="Critical"/>
  </r>
  <r>
    <d v="2026-01-18T00:00:00"/>
    <x v="2"/>
    <s v="EGM-SL-412"/>
    <x v="6"/>
    <s v="KIOSK_SYSTEM"/>
    <n v="1.03"/>
    <n v="47.07"/>
    <n v="47.07"/>
    <n v="111.49"/>
    <n v="111.49"/>
    <n v="0.86"/>
    <n v="1"/>
    <s v="Monitor"/>
    <s v="Siberian Storm"/>
    <s v="AGS"/>
    <n v="0"/>
    <n v="-47.16"/>
    <s v="Low"/>
  </r>
  <r>
    <d v="2026-01-18T00:00:00"/>
    <x v="3"/>
    <s v="EGM-SL-413"/>
    <x v="0"/>
    <s v="BINGO_CARD"/>
    <n v="4.71"/>
    <n v="56.29"/>
    <n v="56.29"/>
    <n v="112.37"/>
    <n v="112.37"/>
    <n v="0.87"/>
    <n v="1"/>
    <s v="Monitor"/>
    <s v="Hot Hit"/>
    <s v="Everi"/>
    <n v="0"/>
    <n v="-64.66"/>
    <s v="Low"/>
  </r>
  <r>
    <d v="2026-01-18T00:00:00"/>
    <x v="4"/>
    <s v="EGM-SL-414"/>
    <x v="3"/>
    <s v="BINGO_SESSION"/>
    <n v="4.5"/>
    <n v="16.46"/>
    <n v="16.46"/>
    <n v="115.85"/>
    <n v="115.85"/>
    <n v="0.77"/>
    <n v="2"/>
    <s v="Monitor"/>
    <s v="Burning Love"/>
    <s v="Konami"/>
    <n v="0"/>
    <n v="-7.09"/>
    <s v="Low"/>
  </r>
  <r>
    <d v="2026-01-18T00:00:00"/>
    <x v="5"/>
    <s v="EGM-SL-415"/>
    <x v="6"/>
    <s v="BREAK_OPEN"/>
    <n v="1.28"/>
    <n v="75.44"/>
    <n v="75.44"/>
    <n v="41.69"/>
    <n v="41.69"/>
    <n v="0.68"/>
    <n v="3"/>
    <s v="Optimize"/>
    <s v="Rich Little Piggies"/>
    <s v="SG"/>
    <n v="0"/>
    <n v="-97.16"/>
    <s v="Medium"/>
  </r>
  <r>
    <d v="2026-01-18T00:00:00"/>
    <x v="0"/>
    <s v="EGM-SL-416"/>
    <x v="0"/>
    <s v="BINGO_COIN"/>
    <n v="3.25"/>
    <n v="40.78"/>
    <n v="40.78"/>
    <n v="47.16"/>
    <n v="47.16"/>
    <n v="0.73"/>
    <n v="3"/>
    <s v="Optimize"/>
    <s v="Drop Lock"/>
    <s v="WMS"/>
    <n v="0"/>
    <n v="-112.19"/>
    <s v="Medium"/>
  </r>
  <r>
    <d v="2026-01-18T00:00:00"/>
    <x v="1"/>
    <s v="EGM-SL-417"/>
    <x v="3"/>
    <s v="SLOT_MECHANICAL"/>
    <n v="0.95"/>
    <n v="24.91"/>
    <n v="24.91"/>
    <n v="64.66"/>
    <n v="64.66"/>
    <n v="0.68"/>
    <n v="3"/>
    <s v="Optimize"/>
    <s v="Bengal Eyes"/>
    <s v="Bally"/>
    <n v="0"/>
    <n v="-79.23"/>
    <s v="Medium"/>
  </r>
  <r>
    <d v="2026-01-18T00:00:00"/>
    <x v="2"/>
    <s v="EGM-SL-418"/>
    <x v="6"/>
    <s v="AUDIO_VISUAL"/>
    <n v="2.67"/>
    <n v="27.45"/>
    <n v="27.45"/>
    <n v="7.09"/>
    <n v="7.09"/>
    <n v="0.62"/>
    <n v="4"/>
    <s v="Optimize"/>
    <s v="Red Hot Tamales"/>
    <s v="IGT"/>
    <n v="0"/>
    <n v="-18.489999999999998"/>
    <s v="Medium"/>
  </r>
  <r>
    <d v="2026-01-18T00:00:00"/>
    <x v="3"/>
    <s v="EGM-SL-419"/>
    <x v="0"/>
    <s v="BINGO_BOOK"/>
    <n v="4.67"/>
    <n v="2.34"/>
    <n v="2.34"/>
    <n v="97.16"/>
    <n v="97.16"/>
    <n v="0.66"/>
    <n v="3"/>
    <s v="Optimize"/>
    <s v="Ultra Hot"/>
    <s v="Aristocrat"/>
    <n v="0"/>
    <n v="-114.72"/>
    <s v="Medium"/>
  </r>
  <r>
    <d v="2026-01-18T00:00:00"/>
    <x v="4"/>
    <s v="EGM-SL-420"/>
    <x v="3"/>
    <s v="SLOT_PROGRESSIVE"/>
    <n v="4.3600000000000003"/>
    <n v="68.53"/>
    <n v="68.53"/>
    <n v="112.19"/>
    <n v="112.19"/>
    <n v="0.59"/>
    <n v="4"/>
    <s v="Optimize"/>
    <s v="Gold Fish Feeding Time"/>
    <s v="AGS"/>
    <n v="0"/>
    <n v="-17.96"/>
    <s v="Medium"/>
  </r>
  <r>
    <d v="2026-01-18T00:00:00"/>
    <x v="5"/>
    <s v="EGM-SL-421"/>
    <x v="6"/>
    <s v="QUICK_SERVICE"/>
    <n v="3.26"/>
    <n v="84.66"/>
    <n v="84.66"/>
    <n v="79.23"/>
    <n v="79.23"/>
    <n v="0.53"/>
    <n v="5"/>
    <s v="Rotate"/>
    <s v="Quick Hit Platinum"/>
    <s v="Everi"/>
    <n v="0"/>
    <n v="-40.380000000000003"/>
    <s v="High"/>
  </r>
  <r>
    <d v="2026-01-18T00:00:00"/>
    <x v="0"/>
    <s v="EGM-SL-422"/>
    <x v="0"/>
    <s v="BINGO_STRIP"/>
    <n v="3.03"/>
    <n v="1.28"/>
    <n v="1.28"/>
    <n v="18.489999999999998"/>
    <n v="18.489999999999998"/>
    <n v="0.49"/>
    <n v="5"/>
    <s v="Rotate"/>
    <s v="Coin Combo Cow"/>
    <s v="Konami"/>
    <n v="0"/>
    <n v="-67.13"/>
    <s v="High"/>
  </r>
  <r>
    <d v="2026-01-18T00:00:00"/>
    <x v="1"/>
    <s v="EGM-SL-423"/>
    <x v="3"/>
    <s v="KIOSK_SYSTEM"/>
    <n v="3.96"/>
    <n v="63.42"/>
    <n v="63.42"/>
    <n v="114.72"/>
    <n v="114.72"/>
    <n v="0.52"/>
    <n v="5"/>
    <s v="Rotate"/>
    <s v="Prosperity Link"/>
    <s v="SG"/>
    <n v="0"/>
    <n v="-61.13"/>
    <s v="High"/>
  </r>
  <r>
    <d v="2026-01-18T00:00:00"/>
    <x v="2"/>
    <s v="EGM-SL-424"/>
    <x v="6"/>
    <s v="BINGO_CARD"/>
    <n v="2.0699999999999998"/>
    <n v="12.68"/>
    <n v="12.68"/>
    <n v="17.96"/>
    <n v="17.96"/>
    <n v="0.47"/>
    <n v="5"/>
    <s v="Rotate"/>
    <s v="Golden Rooster"/>
    <s v="WMS"/>
    <n v="0"/>
    <n v="-26.43"/>
    <s v="High"/>
  </r>
  <r>
    <d v="2026-01-18T00:00:00"/>
    <x v="3"/>
    <s v="EGM-SL-425"/>
    <x v="0"/>
    <s v="BINGO_SESSION"/>
    <n v="2.98"/>
    <n v="78.33"/>
    <n v="78.33"/>
    <n v="40.380000000000003"/>
    <n v="40.380000000000003"/>
    <n v="0.42"/>
    <n v="6"/>
    <s v="Rotate"/>
    <s v="Coin Combo Mouse"/>
    <s v="Bally"/>
    <n v="0"/>
    <n v="-27.06"/>
    <s v="High"/>
  </r>
  <r>
    <d v="2026-01-18T00:00:00"/>
    <x v="4"/>
    <s v="EGM-SL-426"/>
    <x v="3"/>
    <s v="BREAK_OPEN"/>
    <n v="5.39"/>
    <n v="86.62"/>
    <n v="86.62"/>
    <n v="67.13"/>
    <n v="67.13"/>
    <n v="0.48"/>
    <n v="5"/>
    <s v="Rotate"/>
    <s v="Mystery of the Lamp"/>
    <s v="IGT"/>
    <n v="0"/>
    <n v="-10.08"/>
    <s v="High"/>
  </r>
  <r>
    <d v="2026-01-18T00:00:00"/>
    <x v="5"/>
    <s v="EGM-SL-427"/>
    <x v="6"/>
    <s v="BINGO_COIN"/>
    <n v="4.07"/>
    <n v="83.21"/>
    <n v="83.21"/>
    <n v="61.13"/>
    <n v="61.13"/>
    <n v="0.4"/>
    <n v="6"/>
    <s v="Rotate"/>
    <s v="Golden Goddess"/>
    <s v="Aristocrat"/>
    <n v="0"/>
    <n v="-22.02"/>
    <s v="High"/>
  </r>
  <r>
    <d v="2026-01-18T00:00:00"/>
    <x v="0"/>
    <s v="EGM-SL-428"/>
    <x v="0"/>
    <s v="SLOT_MECHANICAL"/>
    <n v="3.97"/>
    <n v="81.02"/>
    <n v="81.02"/>
    <n v="26.43"/>
    <n v="26.43"/>
    <n v="0.35"/>
    <n v="7"/>
    <s v="Upgrade"/>
    <s v="Dancing Drums"/>
    <s v="AGS"/>
    <n v="0"/>
    <n v="-12.86"/>
    <s v="High"/>
  </r>
  <r>
    <d v="2026-01-18T00:00:00"/>
    <x v="1"/>
    <s v="EGM-SL-429"/>
    <x v="3"/>
    <s v="AUDIO_VISUAL"/>
    <n v="2.2000000000000002"/>
    <n v="2.82"/>
    <n v="2.82"/>
    <n v="27.06"/>
    <n v="27.06"/>
    <n v="0.39"/>
    <n v="6"/>
    <s v="Rotate"/>
    <s v="Pirate Link"/>
    <s v="Everi"/>
    <n v="0"/>
    <n v="-51.97"/>
    <s v="High"/>
  </r>
  <r>
    <d v="2026-01-18T00:00:00"/>
    <x v="2"/>
    <s v="EGM-SL-430"/>
    <x v="6"/>
    <s v="BINGO_BOOK"/>
    <n v="3.15"/>
    <n v="22.74"/>
    <n v="22.74"/>
    <n v="10.08"/>
    <n v="10.08"/>
    <n v="0.31"/>
    <n v="7"/>
    <s v="Upgrade"/>
    <s v="Gold Bar 7s"/>
    <s v="Konami"/>
    <n v="0"/>
    <n v="-76.430000000000007"/>
    <s v="High"/>
  </r>
  <r>
    <d v="2026-01-18T00:00:00"/>
    <x v="3"/>
    <s v="EGM-SL-431"/>
    <x v="0"/>
    <s v="SLOT_PROGRESSIVE"/>
    <n v="1.28"/>
    <n v="55.38"/>
    <n v="55.38"/>
    <n v="22.02"/>
    <n v="22.02"/>
    <n v="0.25"/>
    <n v="8"/>
    <s v="Upgrade"/>
    <s v="Cash Eruption"/>
    <s v="SG"/>
    <n v="0"/>
    <n v="-106.07"/>
    <s v="Critical"/>
  </r>
  <r>
    <d v="2026-01-18T00:00:00"/>
    <x v="4"/>
    <s v="EGM-SL-432"/>
    <x v="3"/>
    <s v="QUICK_SERVICE"/>
    <n v="0.96"/>
    <n v="28.89"/>
    <n v="28.89"/>
    <n v="12.86"/>
    <n v="12.86"/>
    <n v="0.86"/>
    <n v="1"/>
    <s v="Monitor"/>
    <s v="Egyptian Link"/>
    <s v="WMS"/>
    <n v="0"/>
    <n v="-21"/>
    <s v="Low"/>
  </r>
  <r>
    <d v="2026-01-18T00:00:00"/>
    <x v="5"/>
    <s v="EGM-SL-433"/>
    <x v="6"/>
    <s v="BINGO_STRIP"/>
    <n v="3.56"/>
    <n v="30.3"/>
    <n v="30.3"/>
    <n v="51.97"/>
    <n v="51.97"/>
    <n v="0.87"/>
    <n v="1"/>
    <s v="Monitor"/>
    <s v="Fortune Charm"/>
    <s v="Bally"/>
    <n v="0"/>
    <n v="-6.81"/>
    <s v="Low"/>
  </r>
  <r>
    <d v="2026-01-18T00:00:00"/>
    <x v="0"/>
    <s v="EGM-SL-434"/>
    <x v="0"/>
    <s v="KIOSK_SYSTEM"/>
    <n v="5.61"/>
    <n v="74.680000000000007"/>
    <n v="74.680000000000007"/>
    <n v="76.430000000000007"/>
    <n v="76.430000000000007"/>
    <n v="0.77"/>
    <n v="2"/>
    <s v="Monitor"/>
    <s v="Wheel of Fortune"/>
    <s v="IGT"/>
    <n v="0"/>
    <n v="-44.77"/>
    <s v="Low"/>
  </r>
  <r>
    <d v="2026-01-18T00:00:00"/>
    <x v="1"/>
    <s v="EGM-SL-435"/>
    <x v="3"/>
    <s v="BINGO_CARD"/>
    <n v="3.96"/>
    <n v="74.3"/>
    <n v="74.3"/>
    <n v="106.07"/>
    <n v="106.07"/>
    <n v="0.68"/>
    <n v="3"/>
    <s v="Optimize"/>
    <s v="Dancing Drums Explosion"/>
    <s v="Aristocrat"/>
    <n v="0"/>
    <n v="-32.799999999999997"/>
    <s v="Medium"/>
  </r>
  <r>
    <d v="2026-01-18T00:00:00"/>
    <x v="2"/>
    <s v="EGM-SL-436"/>
    <x v="6"/>
    <s v="BINGO_SESSION"/>
    <n v="4.8600000000000003"/>
    <n v="10.39"/>
    <n v="10.39"/>
    <n v="21"/>
    <n v="21"/>
    <n v="0.73"/>
    <n v="3"/>
    <s v="Optimize"/>
    <s v="Dynamite Diamonds"/>
    <s v="AGS"/>
    <n v="0"/>
    <n v="-10.51"/>
    <s v="Medium"/>
  </r>
  <r>
    <d v="2026-01-18T00:00:00"/>
    <x v="3"/>
    <s v="EGM-SL-437"/>
    <x v="0"/>
    <s v="BREAK_OPEN"/>
    <n v="1.97"/>
    <n v="69.180000000000007"/>
    <n v="69.180000000000007"/>
    <n v="6.81"/>
    <n v="6.81"/>
    <n v="0.68"/>
    <n v="3"/>
    <s v="Optimize"/>
    <s v="Wolf Run Gold"/>
    <s v="Everi"/>
    <n v="0"/>
    <n v="-39.01"/>
    <s v="Medium"/>
  </r>
  <r>
    <d v="2026-01-18T00:00:00"/>
    <x v="4"/>
    <s v="EGM-SL-438"/>
    <x v="3"/>
    <s v="BINGO_COIN"/>
    <n v="3.22"/>
    <n v="19.3"/>
    <n v="19.3"/>
    <n v="44.77"/>
    <n v="44.77"/>
    <n v="0.62"/>
    <n v="4"/>
    <s v="Optimize"/>
    <s v="Huff N More Puff"/>
    <s v="Konami"/>
    <n v="0"/>
    <n v="-82.57"/>
    <s v="Medium"/>
  </r>
  <r>
    <d v="2026-01-18T00:00:00"/>
    <x v="5"/>
    <s v="EGM-SL-439"/>
    <x v="6"/>
    <s v="SLOT_MECHANICAL"/>
    <n v="1.46"/>
    <n v="29.37"/>
    <n v="29.37"/>
    <n v="32.799999999999997"/>
    <n v="32.799999999999997"/>
    <n v="0.66"/>
    <n v="3"/>
    <s v="Optimize"/>
    <s v="Dragons vs Pandas"/>
    <s v="SG"/>
    <n v="0"/>
    <n v="-46.2"/>
    <s v="Medium"/>
  </r>
  <r>
    <d v="2026-01-18T00:00:00"/>
    <x v="0"/>
    <s v="EGM-SL-440"/>
    <x v="0"/>
    <s v="AUDIO_VISUAL"/>
    <n v="1.96"/>
    <n v="32.36"/>
    <n v="32.36"/>
    <n v="10.51"/>
    <n v="10.51"/>
    <n v="0.59"/>
    <n v="4"/>
    <s v="Optimize"/>
    <s v="Stinkin Rich"/>
    <s v="WMS"/>
    <n v="0"/>
    <n v="-8.14"/>
    <s v="Medium"/>
  </r>
  <r>
    <d v="2026-01-18T00:00:00"/>
    <x v="1"/>
    <s v="EGM-SL-441"/>
    <x v="3"/>
    <s v="BINGO_BOOK"/>
    <n v="2.74"/>
    <n v="85.06"/>
    <n v="85.06"/>
    <n v="39.01"/>
    <n v="39.01"/>
    <n v="0.53"/>
    <n v="5"/>
    <s v="Rotate"/>
    <s v="Kraken Unleashed"/>
    <s v="Bally"/>
    <n v="0"/>
    <n v="-28.64"/>
    <s v="High"/>
  </r>
  <r>
    <d v="2026-01-18T00:00:00"/>
    <x v="2"/>
    <s v="EGM-SL-442"/>
    <x v="6"/>
    <s v="SLOT_PROGRESSIVE"/>
    <n v="1.07"/>
    <n v="21.32"/>
    <n v="21.32"/>
    <n v="82.57"/>
    <n v="82.57"/>
    <n v="0.49"/>
    <n v="5"/>
    <s v="Rotate"/>
    <s v="Double Chili Mania"/>
    <s v="IGT"/>
    <n v="0"/>
    <n v="-66.78"/>
    <s v="High"/>
  </r>
  <r>
    <d v="2026-01-18T00:00:00"/>
    <x v="3"/>
    <s v="EGM-SL-443"/>
    <x v="0"/>
    <s v="QUICK_SERVICE"/>
    <n v="0.93"/>
    <n v="39.72"/>
    <n v="39.72"/>
    <n v="46.2"/>
    <n v="46.2"/>
    <n v="0.52"/>
    <n v="5"/>
    <s v="Rotate"/>
    <s v="Solar Disc"/>
    <s v="Aristocrat"/>
    <n v="0"/>
    <n v="-46.89"/>
    <s v="High"/>
  </r>
  <r>
    <d v="2026-01-18T00:00:00"/>
    <x v="4"/>
    <s v="EGM-SL-444"/>
    <x v="3"/>
    <s v="BINGO_STRIP"/>
    <n v="1.32"/>
    <n v="73.8"/>
    <n v="73.8"/>
    <n v="8.14"/>
    <n v="8.14"/>
    <n v="0.47"/>
    <n v="5"/>
    <s v="Rotate"/>
    <s v="Samurai 888"/>
    <s v="AGS"/>
    <n v="0"/>
    <n v="-92.31"/>
    <s v="High"/>
  </r>
  <r>
    <d v="2026-01-18T00:00:00"/>
    <x v="5"/>
    <s v="EGM-SL-445"/>
    <x v="6"/>
    <s v="KIOSK_SYSTEM"/>
    <n v="3.74"/>
    <n v="59.82"/>
    <n v="59.82"/>
    <n v="28.64"/>
    <n v="28.64"/>
    <n v="0.42"/>
    <n v="6"/>
    <s v="Rotate"/>
    <s v="Da Vinci Diamonds"/>
    <s v="Everi"/>
    <n v="0"/>
    <n v="-61.34"/>
    <s v="High"/>
  </r>
  <r>
    <d v="2026-01-18T00:00:00"/>
    <x v="0"/>
    <s v="EGM-SL-446"/>
    <x v="0"/>
    <s v="BINGO_CARD"/>
    <n v="2.73"/>
    <n v="79.61"/>
    <n v="79.61"/>
    <n v="66.78"/>
    <n v="66.78"/>
    <n v="0.48"/>
    <n v="5"/>
    <s v="Rotate"/>
    <s v="Siberian Storm"/>
    <s v="Konami"/>
    <n v="0"/>
    <n v="-54.94"/>
    <s v="High"/>
  </r>
  <r>
    <d v="2026-01-18T00:00:00"/>
    <x v="1"/>
    <s v="EGM-SL-447"/>
    <x v="3"/>
    <s v="BINGO_SESSION"/>
    <n v="1.69"/>
    <n v="16.95"/>
    <n v="16.95"/>
    <n v="46.89"/>
    <n v="46.89"/>
    <n v="0.4"/>
    <n v="6"/>
    <s v="Rotate"/>
    <s v="Hot Hit"/>
    <s v="SG"/>
    <n v="0"/>
    <n v="-6.34"/>
    <s v="High"/>
  </r>
  <r>
    <d v="2026-01-18T00:00:00"/>
    <x v="2"/>
    <s v="EGM-SL-448"/>
    <x v="6"/>
    <s v="BREAK_OPEN"/>
    <n v="5.38"/>
    <n v="67.47"/>
    <n v="67.47"/>
    <n v="92.31"/>
    <n v="92.31"/>
    <n v="0.35"/>
    <n v="7"/>
    <s v="Upgrade"/>
    <s v="Burning Love"/>
    <s v="WMS"/>
    <n v="0"/>
    <n v="-34.65"/>
    <s v="High"/>
  </r>
  <r>
    <d v="2026-01-18T00:00:00"/>
    <x v="3"/>
    <s v="EGM-SL-449"/>
    <x v="0"/>
    <s v="BINGO_COIN"/>
    <n v="1.37"/>
    <n v="72.06"/>
    <n v="72.06"/>
    <n v="61.34"/>
    <n v="61.34"/>
    <n v="0.39"/>
    <n v="6"/>
    <s v="Rotate"/>
    <s v="Rich Little Piggies"/>
    <s v="Bally"/>
    <n v="0"/>
    <n v="-92.49"/>
    <s v="High"/>
  </r>
  <r>
    <d v="2026-01-18T00:00:00"/>
    <x v="4"/>
    <s v="EGM-SL-450"/>
    <x v="3"/>
    <s v="SLOT_MECHANICAL"/>
    <n v="0.76"/>
    <n v="69.55"/>
    <n v="69.55"/>
    <n v="54.94"/>
    <n v="54.94"/>
    <n v="0.31"/>
    <n v="7"/>
    <s v="Upgrade"/>
    <s v="Drop Lock"/>
    <s v="IGT"/>
    <n v="0"/>
    <n v="-98.29"/>
    <s v="High"/>
  </r>
  <r>
    <d v="2026-01-18T00:00:00"/>
    <x v="5"/>
    <s v="EGM-SL-451"/>
    <x v="6"/>
    <s v="AUDIO_VISUAL"/>
    <n v="2.89"/>
    <n v="91.44"/>
    <n v="91.44"/>
    <n v="6.34"/>
    <n v="6.34"/>
    <n v="0.25"/>
    <n v="8"/>
    <s v="Upgrade"/>
    <s v="Bengal Eyes"/>
    <s v="Aristocrat"/>
    <n v="0"/>
    <n v="-7.38"/>
    <s v="Critical"/>
  </r>
  <r>
    <d v="2026-01-18T00:00:00"/>
    <x v="0"/>
    <s v="EGM-SL-452"/>
    <x v="0"/>
    <s v="BINGO_BOOK"/>
    <n v="4.8499999999999996"/>
    <n v="75.209999999999994"/>
    <n v="75.209999999999994"/>
    <n v="34.65"/>
    <n v="34.65"/>
    <n v="0.86"/>
    <n v="1"/>
    <s v="Monitor"/>
    <s v="Red Hot Tamales"/>
    <s v="AGS"/>
    <n v="0"/>
    <n v="-63.6"/>
    <s v="Low"/>
  </r>
  <r>
    <d v="2026-01-18T00:00:00"/>
    <x v="1"/>
    <s v="EGM-SL-453"/>
    <x v="3"/>
    <s v="SLOT_PROGRESSIVE"/>
    <n v="2.93"/>
    <n v="27.06"/>
    <n v="27.06"/>
    <n v="92.49"/>
    <n v="92.49"/>
    <n v="0.87"/>
    <n v="1"/>
    <s v="Monitor"/>
    <s v="Ultra Hot"/>
    <s v="Everi"/>
    <n v="0"/>
    <n v="-36.770000000000003"/>
    <s v="Low"/>
  </r>
  <r>
    <d v="2026-01-18T00:00:00"/>
    <x v="2"/>
    <s v="EGM-SL-454"/>
    <x v="6"/>
    <s v="QUICK_SERVICE"/>
    <n v="2.2400000000000002"/>
    <n v="17.18"/>
    <n v="17.18"/>
    <n v="98.29"/>
    <n v="98.29"/>
    <n v="0.77"/>
    <n v="2"/>
    <s v="Monitor"/>
    <s v="Gold Fish Feeding Time"/>
    <s v="Konami"/>
    <n v="0"/>
    <n v="-9.94"/>
    <s v="Low"/>
  </r>
  <r>
    <d v="2026-01-18T00:00:00"/>
    <x v="3"/>
    <s v="EGM-SL-455"/>
    <x v="0"/>
    <s v="BINGO_STRIP"/>
    <n v="2.21"/>
    <n v="21.19"/>
    <n v="21.19"/>
    <n v="7.38"/>
    <n v="7.38"/>
    <n v="0.68"/>
    <n v="3"/>
    <s v="Optimize"/>
    <s v="Quick Hit Platinum"/>
    <s v="SG"/>
    <n v="0"/>
    <n v="-96.29"/>
    <s v="Medium"/>
  </r>
  <r>
    <d v="2026-01-18T00:00:00"/>
    <x v="4"/>
    <s v="EGM-SL-456"/>
    <x v="3"/>
    <s v="KIOSK_SYSTEM"/>
    <n v="5.6"/>
    <n v="62.6"/>
    <n v="62.6"/>
    <n v="63.6"/>
    <n v="63.6"/>
    <n v="0.73"/>
    <n v="3"/>
    <s v="Optimize"/>
    <s v="Coin Combo Cow"/>
    <s v="WMS"/>
    <n v="0"/>
    <n v="0"/>
    <s v="Medium"/>
  </r>
  <r>
    <d v="2026-01-18T00:00:00"/>
    <x v="5"/>
    <s v="EGM-SL-457"/>
    <x v="6"/>
    <s v="BINGO_CARD"/>
    <n v="5.37"/>
    <n v="36.15"/>
    <n v="36.15"/>
    <n v="36.770000000000003"/>
    <n v="36.770000000000003"/>
    <n v="0.68"/>
    <n v="3"/>
    <s v="Optimize"/>
    <s v="Prosperity Link"/>
    <s v="Bally"/>
    <n v="0"/>
    <n v="0"/>
    <s v="Medium"/>
  </r>
  <r>
    <d v="2026-01-18T00:00:00"/>
    <x v="0"/>
    <s v="EGM-SL-458"/>
    <x v="0"/>
    <s v="BINGO_SESSION"/>
    <n v="4.97"/>
    <n v="15.16"/>
    <n v="15.16"/>
    <n v="9.94"/>
    <n v="9.94"/>
    <n v="0.62"/>
    <n v="4"/>
    <s v="Optimize"/>
    <s v="Golden Rooster"/>
    <s v="IGT"/>
    <n v="0"/>
    <n v="0"/>
    <s v="Medium"/>
  </r>
  <r>
    <d v="2026-01-18T00:00:00"/>
    <x v="1"/>
    <s v="EGM-SL-459"/>
    <x v="3"/>
    <s v="BREAK_OPEN"/>
    <n v="5.03"/>
    <n v="53.04"/>
    <n v="53.04"/>
    <n v="96.29"/>
    <n v="96.29"/>
    <n v="0.66"/>
    <n v="3"/>
    <s v="Optimize"/>
    <s v="Coin Combo Mouse"/>
    <s v="Aristocrat"/>
    <n v="0"/>
    <n v="0"/>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63F91E-86E9-45AE-BC8C-A2889E9F7D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D10" firstHeaderRow="0" firstDataRow="1" firstDataCol="1"/>
  <pivotFields count="18">
    <pivotField numFmtId="14" showAll="0"/>
    <pivotField axis="axisRow" showAll="0" sortType="ascending">
      <items count="7">
        <item x="4"/>
        <item x="3"/>
        <item x="2"/>
        <item x="1"/>
        <item x="0"/>
        <item x="5"/>
        <item t="default"/>
      </items>
    </pivotField>
    <pivotField showAll="0"/>
    <pivotField showAll="0">
      <items count="10">
        <item x="4"/>
        <item x="8"/>
        <item x="2"/>
        <item x="0"/>
        <item x="5"/>
        <item x="1"/>
        <item x="6"/>
        <item x="7"/>
        <item x="3"/>
        <item t="default"/>
      </items>
    </pivotField>
    <pivotField showAll="0"/>
    <pivotField numFmtId="2" showAll="0"/>
    <pivotField dataField="1" numFmtId="165" showAll="0"/>
    <pivotField numFmtId="165" showAll="0"/>
    <pivotField dataField="1" numFmtId="165" showAll="0"/>
    <pivotField numFmtId="165" showAll="0"/>
    <pivotField numFmtId="9" showAll="0"/>
    <pivotField numFmtId="1" showAll="0"/>
    <pivotField showAll="0"/>
    <pivotField showAll="0"/>
    <pivotField showAll="0"/>
    <pivotField numFmtId="165" showAll="0"/>
    <pivotField dataField="1" numFmtId="165"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Sum of Revenue_per_Hr" fld="6" baseField="0" baseItem="0" numFmtId="165"/>
    <dataField name="Sum of Maintenance_Cost" fld="8" baseField="0" baseItem="0" numFmtId="165"/>
    <dataField name="Sum of Maintenance_Variance" fld="16" baseField="0" baseItem="0" numFmtId="165"/>
  </dataFields>
  <chartFormats count="24">
    <chartFormat chart="0"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 chart="15" format="3"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2"/>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pivotArea type="data" outline="0" fieldPosition="0">
        <references count="2">
          <reference field="4294967294" count="1" selected="0">
            <x v="0"/>
          </reference>
          <reference field="1" count="1" selected="0">
            <x v="1"/>
          </reference>
        </references>
      </pivotArea>
    </chartFormat>
    <chartFormat chart="0" format="8">
      <pivotArea type="data" outline="0" fieldPosition="0">
        <references count="2">
          <reference field="4294967294" count="1" selected="0">
            <x v="0"/>
          </reference>
          <reference field="1" count="1" selected="0">
            <x v="2"/>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0" format="10">
      <pivotArea type="data" outline="0" fieldPosition="0">
        <references count="2">
          <reference field="4294967294" count="1" selected="0">
            <x v="0"/>
          </reference>
          <reference field="1" count="1" selected="0">
            <x v="4"/>
          </reference>
        </references>
      </pivotArea>
    </chartFormat>
    <chartFormat chart="0" format="11">
      <pivotArea type="data" outline="0" fieldPosition="0">
        <references count="2">
          <reference field="4294967294" count="1" selected="0">
            <x v="0"/>
          </reference>
          <reference field="1" count="1" selected="0">
            <x v="5"/>
          </reference>
        </references>
      </pivotArea>
    </chartFormat>
    <chartFormat chart="0" format="12">
      <pivotArea type="data" outline="0" fieldPosition="0">
        <references count="2">
          <reference field="4294967294" count="1" selected="0">
            <x v="1"/>
          </reference>
          <reference field="1" count="1" selected="0">
            <x v="0"/>
          </reference>
        </references>
      </pivotArea>
    </chartFormat>
    <chartFormat chart="0" format="13">
      <pivotArea type="data" outline="0" fieldPosition="0">
        <references count="2">
          <reference field="4294967294" count="1" selected="0">
            <x v="1"/>
          </reference>
          <reference field="1" count="1" selected="0">
            <x v="1"/>
          </reference>
        </references>
      </pivotArea>
    </chartFormat>
    <chartFormat chart="0" format="14">
      <pivotArea type="data" outline="0" fieldPosition="0">
        <references count="2">
          <reference field="4294967294" count="1" selected="0">
            <x v="1"/>
          </reference>
          <reference field="1" count="1" selected="0">
            <x v="2"/>
          </reference>
        </references>
      </pivotArea>
    </chartFormat>
    <chartFormat chart="0" format="15">
      <pivotArea type="data" outline="0" fieldPosition="0">
        <references count="2">
          <reference field="4294967294" count="1" selected="0">
            <x v="1"/>
          </reference>
          <reference field="1" count="1" selected="0">
            <x v="3"/>
          </reference>
        </references>
      </pivotArea>
    </chartFormat>
    <chartFormat chart="0" format="16">
      <pivotArea type="data" outline="0" fieldPosition="0">
        <references count="2">
          <reference field="4294967294" count="1" selected="0">
            <x v="1"/>
          </reference>
          <reference field="1" count="1" selected="0">
            <x v="4"/>
          </reference>
        </references>
      </pivotArea>
    </chartFormat>
    <chartFormat chart="0" format="17">
      <pivotArea type="data" outline="0" fieldPosition="0">
        <references count="2">
          <reference field="4294967294" count="1" selected="0">
            <x v="1"/>
          </reference>
          <reference field="1" count="1" selected="0">
            <x v="5"/>
          </reference>
        </references>
      </pivotArea>
    </chartFormat>
    <chartFormat chart="0" format="18">
      <pivotArea type="data" outline="0" fieldPosition="0">
        <references count="2">
          <reference field="4294967294" count="1" selected="0">
            <x v="2"/>
          </reference>
          <reference field="1" count="1" selected="0">
            <x v="0"/>
          </reference>
        </references>
      </pivotArea>
    </chartFormat>
    <chartFormat chart="0" format="19">
      <pivotArea type="data" outline="0" fieldPosition="0">
        <references count="2">
          <reference field="4294967294" count="1" selected="0">
            <x v="2"/>
          </reference>
          <reference field="1" count="1" selected="0">
            <x v="1"/>
          </reference>
        </references>
      </pivotArea>
    </chartFormat>
    <chartFormat chart="0" format="20">
      <pivotArea type="data" outline="0" fieldPosition="0">
        <references count="2">
          <reference field="4294967294" count="1" selected="0">
            <x v="2"/>
          </reference>
          <reference field="1" count="1" selected="0">
            <x v="2"/>
          </reference>
        </references>
      </pivotArea>
    </chartFormat>
    <chartFormat chart="0" format="21">
      <pivotArea type="data" outline="0" fieldPosition="0">
        <references count="2">
          <reference field="4294967294" count="1" selected="0">
            <x v="2"/>
          </reference>
          <reference field="1" count="1" selected="0">
            <x v="3"/>
          </reference>
        </references>
      </pivotArea>
    </chartFormat>
    <chartFormat chart="0" format="22">
      <pivotArea type="data" outline="0" fieldPosition="0">
        <references count="2">
          <reference field="4294967294" count="1" selected="0">
            <x v="2"/>
          </reference>
          <reference field="1" count="1" selected="0">
            <x v="4"/>
          </reference>
        </references>
      </pivotArea>
    </chartFormat>
    <chartFormat chart="0" format="23">
      <pivotArea type="data" outline="0" fieldPosition="0">
        <references count="2">
          <reference field="4294967294" count="1" selected="0">
            <x v="2"/>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21BF20B-056E-4296-9B3B-4244E5716CEE}" sourceName="Department ">
  <pivotTables>
    <pivotTable tabId="5" name="PivotTable1"/>
  </pivotTables>
  <data>
    <tabular pivotCacheId="916349029">
      <items count="6">
        <i x="4" s="1"/>
        <i x="3" s="1"/>
        <i x="2" s="1"/>
        <i x="1"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879E3BB-77FD-4011-94C4-227B8499E0BC}" sourceName="Location ">
  <pivotTables>
    <pivotTable tabId="5" name="PivotTable1"/>
  </pivotTables>
  <data>
    <tabular pivotCacheId="916349029">
      <items count="9">
        <i x="4" s="1"/>
        <i x="8" s="1"/>
        <i x="2" s="1"/>
        <i x="0" s="1"/>
        <i x="5" s="1"/>
        <i x="1" s="1"/>
        <i x="6"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 xr10:uid="{630AD964-664A-4606-8D3B-DA279B0EA01A}" cache="Slicer_Department" caption="Department " rowHeight="249238"/>
  <slicer name="Location " xr10:uid="{48631607-D5AF-48A5-BA8D-F0698C78B358}" cache="Slicer_Location" caption="Location "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1B0A03-BF1D-4F2E-9846-BA85064666FA}" name="Table2" displayName="Table2" ref="A1:R1249" totalsRowShown="0" dataDxfId="16425" headerRowBorderDxfId="16426" tableBorderDxfId="16424" totalsRowBorderDxfId="16423">
  <autoFilter ref="A1:R1249" xr:uid="{F31B0A03-BF1D-4F2E-9846-BA85064666FA}"/>
  <tableColumns count="18">
    <tableColumn id="1" xr3:uid="{3D8F059B-157C-430F-A21D-4E4ED2050A22}" name="Date" dataDxfId="16422">
      <calculatedColumnFormula>DATE(2026,1,1)+INT((ROW()-2)/70)</calculatedColumnFormula>
    </tableColumn>
    <tableColumn id="2" xr3:uid="{4E68F029-E050-49DE-BB0F-EB19437C823E}" name="Department " dataDxfId="16421"/>
    <tableColumn id="3" xr3:uid="{A548DF58-72D6-4F6A-80AD-5B136D966A6C}" name="Asset_ID" dataDxfId="16420"/>
    <tableColumn id="4" xr3:uid="{976FC102-94A7-49DD-8447-C5B610B74321}" name="Location " dataDxfId="16419"/>
    <tableColumn id="5" xr3:uid="{0916A4EB-4801-4FFD-82CF-BC388A6692B9}" name="Game_type" dataDxfId="16418"/>
    <tableColumn id="17" xr3:uid="{CAF74FDD-D40D-4A5F-A38B-259A953A1BE6}" name="Unit_Cost" dataDxfId="16417"/>
    <tableColumn id="14" xr3:uid="{9E03E8C6-9DDE-4D24-9E2F-194971FEF618}" name="Revenue_per_Hr" dataDxfId="16416">
      <calculatedColumnFormula>ABS(Table2[[#This Row],[Raw_revenu_per_Hr]])</calculatedColumnFormula>
    </tableColumn>
    <tableColumn id="6" xr3:uid="{0521643D-0370-4D79-96DB-DD2F7C5ED21C}" name="Raw_revenu_per_Hr" dataDxfId="16415"/>
    <tableColumn id="13" xr3:uid="{7E68128B-5DD1-4243-A1E6-7F8322FEC52F}" name="Maintenance_Cost" dataDxfId="16414">
      <calculatedColumnFormula>ABS(Table2[[#This Row],[Raw_maintenance_Cost_MTBF]])</calculatedColumnFormula>
    </tableColumn>
    <tableColumn id="7" xr3:uid="{70C9CAE2-0302-4270-BD93-E630C339ECC2}" name="Raw_maintenance_Cost_MTBF" dataDxfId="16413"/>
    <tableColumn id="8" xr3:uid="{DD60398F-510E-4A78-A038-EEA201347F89}" name="RPSF_Utilization" dataDxfId="16412" dataCellStyle="Per cent"/>
    <tableColumn id="9" xr3:uid="{2409EA66-FBE2-4748-9AE3-F22FF13BE839}" name="Risk_Score(1-10)" dataDxfId="16411">
      <calculatedColumnFormula>MAX(1,MIN(10,ROUND(10-(K2*10),0)))</calculatedColumnFormula>
    </tableColumn>
    <tableColumn id="10" xr3:uid="{22C7FC53-66C1-4AF6-8DDC-26AA728B5618}" name="Recommended_Action" dataDxfId="16410"/>
    <tableColumn id="11" xr3:uid="{4C792434-31CA-4DA4-B7BA-B88553420E85}" name="Game_Name" dataDxfId="16409"/>
    <tableColumn id="12" xr3:uid="{8A5DCB5D-3883-4D31-A9E7-3A48BAA29356}" name="Manifacturer" dataDxfId="16408"/>
    <tableColumn id="15" xr3:uid="{68F447EC-8927-4D36-AAFF-85961D549638}" name="Maintenance_Benchmark" dataDxfId="16407">
      <calculatedColumnFormula>_xlfn.XLOOKUP(C2, Financial_Variance!B:B, Financial_Variance!H:H, 0)</calculatedColumnFormula>
    </tableColumn>
    <tableColumn id="16" xr3:uid="{BCCC2226-087B-4416-95F5-EA2A77E14F58}" name="Maintenance_Variance" dataDxfId="16406">
      <calculatedColumnFormula>P17-I6</calculatedColumnFormula>
    </tableColumn>
    <tableColumn id="18" xr3:uid="{352C700D-15C9-4606-A000-5A3C3BC9CAE2}" name="Risk_Category" dataDxfId="16405">
      <calculatedColumnFormula>IF(L2&lt;=2,"Low",IF(L2&lt;=4,"Medium",IF(L2&lt;=7,"High","Critical")))</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B5A8B5-136A-420D-9912-651598E2FF8C}" name="Table1" displayName="Table1" ref="B1:H70" totalsRowShown="0" headerRowDxfId="16404" dataDxfId="16403">
  <autoFilter ref="B1:H70" xr:uid="{DEB5A8B5-136A-420D-9912-651598E2FF8C}"/>
  <tableColumns count="7">
    <tableColumn id="1" xr3:uid="{72EDF0DE-9B5D-435D-BDE6-BB433145E626}" name="Asset_ID" dataDxfId="16402"/>
    <tableColumn id="2" xr3:uid="{FFFA4B56-104E-43B7-9118-FC52B59A6DEE}" name="Game_Name" dataDxfId="16401"/>
    <tableColumn id="7" xr3:uid="{6A921809-439A-45A2-8BD9-07B56C9DF09E}" name="Unit_Cost" dataDxfId="16400"/>
    <tableColumn id="3" xr3:uid="{11F45958-ECCB-428F-85AD-51BC8C473B3F}" name="Department" dataDxfId="16399"/>
    <tableColumn id="4" xr3:uid="{8686C1BC-503F-4F85-9316-E597A0961884}" name="Location " dataDxfId="16398"/>
    <tableColumn id="5" xr3:uid="{841B08B8-6E23-4995-9563-A86B8F14070E}" name="Manifactor" dataDxfId="16397"/>
    <tableColumn id="6" xr3:uid="{5FFDD240-9935-49A2-879A-97FB9CD56E15}" name="Maintenance_Standard"/>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0AC3D4-73B0-4682-B958-C34C0EF91A88}" name="Table3" displayName="Table3" ref="A1:XFD2" insertRow="1" insertRowShift="1" totalsRowShown="0" headerRowDxfId="16396" dataDxfId="16395">
  <autoFilter ref="A1:XFD2" xr:uid="{BA0AC3D4-73B0-4682-B958-C34C0EF91A88}"/>
  <tableColumns count="16384">
    <tableColumn id="1" xr3:uid="{B99F4408-E4CC-487F-B0D7-FB9C4A9039A3}" name="Feature" dataDxfId="16394"/>
    <tableColumn id="2" xr3:uid="{F12471A9-63A1-429C-B2E9-B98A0E443EB4}" name="Rama" dataDxfId="16393"/>
    <tableColumn id="3" xr3:uid="{C1A88B0D-CDD3-4E9B-8DE2-744CEDF4021E}" name="Delta" dataDxfId="16392"/>
    <tableColumn id="4" xr3:uid="{76FCFC3D-F7B6-49A6-A2F9-E4387CEB3B15}" name="Fallsview" dataDxfId="16391"/>
    <tableColumn id="5" xr3:uid="{A1622548-5AEF-43C1-AA0B-365B1668EB98}" name="Retention_Leak" dataDxfId="16390"/>
    <tableColumn id="6" xr3:uid="{E8AFC190-F340-481E-85A0-9B29017C9445}" name="Rama_Risk_level " dataDxfId="16389"/>
    <tableColumn id="7" xr3:uid="{0C4F1FC4-AC8B-420D-BC87-271D8CC6D6DB}" name="Recommended_Direction" dataDxfId="16388"/>
    <tableColumn id="8" xr3:uid="{4000E21C-AFFB-4750-9B66-A5EFCD827C04}" name="Column1" dataDxfId="16387"/>
    <tableColumn id="9" xr3:uid="{413B2322-5A70-4B49-9E50-49E263D4E478}" name="Column2" dataDxfId="16386"/>
    <tableColumn id="10" xr3:uid="{DF8B7605-9A48-471E-BC25-A4206CD66440}" name="Column3" dataDxfId="16385"/>
    <tableColumn id="11" xr3:uid="{BD4B459A-0694-42AE-B1B3-7B159A6521C2}" name="Column4" dataDxfId="16384"/>
    <tableColumn id="12" xr3:uid="{9F181229-053B-4ED9-915E-3E5F64EB0731}" name="Column5" dataDxfId="16383"/>
    <tableColumn id="13" xr3:uid="{8F50B505-6A43-455E-A618-955202553DD8}" name="Column6" dataDxfId="16382"/>
    <tableColumn id="14" xr3:uid="{28F15849-577C-4004-AB40-EA0609B21BBF}" name="Column7" dataDxfId="16381"/>
    <tableColumn id="15" xr3:uid="{CDDB1846-A184-4D32-80B3-BCFD8278ACD9}" name="Column8" dataDxfId="16380"/>
    <tableColumn id="16" xr3:uid="{6BB27090-F9F2-4DFD-98AD-E3596BB6D492}" name="Column9" dataDxfId="16379"/>
    <tableColumn id="17" xr3:uid="{1D203CAB-4ECA-4B24-80C0-265469B183AF}" name="Column10" dataDxfId="16378"/>
    <tableColumn id="18" xr3:uid="{09A654C1-F592-48E5-ACCD-C075B6C417E3}" name="Column11" dataDxfId="16377"/>
    <tableColumn id="19" xr3:uid="{329DC5FA-4088-4F60-8D00-9F656D9C155B}" name="Column12" dataDxfId="16376"/>
    <tableColumn id="20" xr3:uid="{D525A3AB-D9A3-40C7-98C5-54C847593F0B}" name="Column13" dataDxfId="16375"/>
    <tableColumn id="21" xr3:uid="{54EE7BE7-65A3-49D4-B74F-5706FF7CF8F4}" name="Column14" dataDxfId="16374"/>
    <tableColumn id="22" xr3:uid="{D11CF7D7-AAF2-42F2-BE60-BD5EBDD7E1F8}" name="Column15" dataDxfId="16373"/>
    <tableColumn id="23" xr3:uid="{7749A9CA-83E1-4C82-8602-5EACE1C4B81A}" name="Column16" dataDxfId="16372"/>
    <tableColumn id="24" xr3:uid="{63283BAF-BFB9-4489-8802-0D1F21795580}" name="Column17" dataDxfId="16371"/>
    <tableColumn id="25" xr3:uid="{D3B1FB6D-AA14-4999-AB0F-4CC75FD1070D}" name="Column18" dataDxfId="16370"/>
    <tableColumn id="26" xr3:uid="{B5ADD67F-6138-4D53-A3E3-83837A1593B2}" name="Column19" dataDxfId="16369"/>
    <tableColumn id="27" xr3:uid="{D3A1DCC6-15E0-4CDF-8FD6-539C06E9E5F7}" name="Column20" dataDxfId="16368"/>
    <tableColumn id="28" xr3:uid="{C1BEE4B3-354E-46CD-A28A-0877AB110A4E}" name="Column21" dataDxfId="16367"/>
    <tableColumn id="29" xr3:uid="{EEFC1F39-862E-4DF1-B14B-7493C983FE2C}" name="Column22" dataDxfId="16366"/>
    <tableColumn id="30" xr3:uid="{FF65441E-3FCE-4BF2-89F6-DB21F4A00AFF}" name="Column23" dataDxfId="16365"/>
    <tableColumn id="31" xr3:uid="{964FE274-99C7-450F-A1DD-1498D0D244C3}" name="Column24" dataDxfId="16364"/>
    <tableColumn id="32" xr3:uid="{46D17032-49DC-44FA-81D0-58634DC3B070}" name="Column25" dataDxfId="16363"/>
    <tableColumn id="33" xr3:uid="{48C00AD0-B603-421B-B0E4-5CE490A9D9FC}" name="Column26" dataDxfId="16362"/>
    <tableColumn id="34" xr3:uid="{C18BD6D1-C22C-4670-9150-E350D06C233B}" name="Column27" dataDxfId="16361"/>
    <tableColumn id="35" xr3:uid="{8B8311F0-36F8-424D-8AB3-2C540E1BCA7E}" name="Column28" dataDxfId="16360"/>
    <tableColumn id="36" xr3:uid="{24899606-E7D1-449F-B946-885A1A48A60A}" name="Column29" dataDxfId="16359"/>
    <tableColumn id="37" xr3:uid="{D4732A0B-C08F-41EB-8C5F-0E0EA31A7DD8}" name="Column30" dataDxfId="16358"/>
    <tableColumn id="38" xr3:uid="{08FD9D8D-DB3A-4E18-B96D-7714522D2B6D}" name="Column31" dataDxfId="16357"/>
    <tableColumn id="39" xr3:uid="{C357448D-4E4A-42FE-A5D1-FA3EFD147EB0}" name="Column32" dataDxfId="16356"/>
    <tableColumn id="40" xr3:uid="{A52EA0A4-EE2D-4113-9F45-3A85BBE605FF}" name="Column33" dataDxfId="16355"/>
    <tableColumn id="41" xr3:uid="{6BD6D537-D8CC-45D3-9E30-9A51F96D2327}" name="Column34" dataDxfId="16354"/>
    <tableColumn id="42" xr3:uid="{B16AD57A-1355-44F4-98AF-37EF7803E11A}" name="Column35" dataDxfId="16353"/>
    <tableColumn id="43" xr3:uid="{1F1D88E6-14DD-46C4-86D0-FB8A3121D0F0}" name="Column36" dataDxfId="16352"/>
    <tableColumn id="44" xr3:uid="{B30DC7DE-79C2-400B-81FB-FDFDC387847A}" name="Column37" dataDxfId="16351"/>
    <tableColumn id="45" xr3:uid="{A04F91F3-7822-404D-9058-5671618E14FF}" name="Column38" dataDxfId="16350"/>
    <tableColumn id="46" xr3:uid="{D7F7AAFF-DD67-4180-AB5C-7A1DE59F3F4C}" name="Column39" dataDxfId="16349"/>
    <tableColumn id="47" xr3:uid="{11B3A169-388B-43DE-B705-555BCCCF8B94}" name="Column40" dataDxfId="16348"/>
    <tableColumn id="48" xr3:uid="{D8CBFC20-9CB2-49E6-8521-7ABEC86F9687}" name="Column41" dataDxfId="16347"/>
    <tableColumn id="49" xr3:uid="{19683027-D8B3-4467-B487-415E453CDCFF}" name="Column42" dataDxfId="16346"/>
    <tableColumn id="50" xr3:uid="{26FEC602-CD7F-4305-98F4-309F0B772525}" name="Column43" dataDxfId="16345"/>
    <tableColumn id="51" xr3:uid="{B6927A69-E949-4332-AA0C-EECE7ADD6219}" name="Column44" dataDxfId="16344"/>
    <tableColumn id="52" xr3:uid="{C9294EF6-B075-42F1-8F90-B00E124D2C7E}" name="Column45" dataDxfId="16343"/>
    <tableColumn id="53" xr3:uid="{3B5DEA4A-B129-4C0A-B29C-E281C1236A39}" name="Column46" dataDxfId="16342"/>
    <tableColumn id="54" xr3:uid="{533CD46A-66D5-4CF6-93D7-906F5A3E38D1}" name="Column47" dataDxfId="16341"/>
    <tableColumn id="55" xr3:uid="{376537EC-CD4B-4A24-8790-64743DBB97F4}" name="Column48" dataDxfId="16340"/>
    <tableColumn id="56" xr3:uid="{A47BDDDB-6F88-4F02-BDB4-58169F4E8331}" name="Column49" dataDxfId="16339"/>
    <tableColumn id="57" xr3:uid="{E05D6994-3292-48BA-B3DD-B1CFD9122CE8}" name="Column50" dataDxfId="16338"/>
    <tableColumn id="58" xr3:uid="{C54B5C72-FF03-4B9B-8ABB-ADACDD7C53FF}" name="Column51" dataDxfId="16337"/>
    <tableColumn id="59" xr3:uid="{6C83998E-2E33-4195-B75E-ACBE47739D31}" name="Column52" dataDxfId="16336"/>
    <tableColumn id="60" xr3:uid="{03E912C5-80A6-4C2D-BF4E-735D0C26E0A7}" name="Column53" dataDxfId="16335"/>
    <tableColumn id="61" xr3:uid="{1A719C79-DFE6-48B9-92A8-62F3D85D765C}" name="Column54" dataDxfId="16334"/>
    <tableColumn id="62" xr3:uid="{93637BBF-BB8A-47C0-B03F-D9DBFEC5CE30}" name="Column55" dataDxfId="16333"/>
    <tableColumn id="63" xr3:uid="{B9BA96C5-0072-45DC-A1F4-FBB59E82EBD6}" name="Column56" dataDxfId="16332"/>
    <tableColumn id="64" xr3:uid="{4EFD1D36-ED35-402A-AF6A-791137C75565}" name="Column57" dataDxfId="16331"/>
    <tableColumn id="65" xr3:uid="{B25CE0BF-94AF-4FD6-9267-4BDBDC677965}" name="Column58" dataDxfId="16330"/>
    <tableColumn id="66" xr3:uid="{0A0C3B42-02C5-4274-A34A-F9B6BAD92F13}" name="Column59" dataDxfId="16329"/>
    <tableColumn id="67" xr3:uid="{B6216427-B50E-4AB0-B697-0F2DCB536EB1}" name="Column60" dataDxfId="16328"/>
    <tableColumn id="68" xr3:uid="{8E6E7C2B-A9CD-4483-871F-F11CB81BC25F}" name="Column61" dataDxfId="16327"/>
    <tableColumn id="69" xr3:uid="{030977DD-935D-4224-A459-A020B88A8FEC}" name="Column62" dataDxfId="16326"/>
    <tableColumn id="70" xr3:uid="{6FF47B60-EC1B-40A2-96F5-FAB0FF829C1D}" name="Column63" dataDxfId="16325"/>
    <tableColumn id="71" xr3:uid="{420C447A-F78E-4C5E-BEE9-D2DF68E2E58C}" name="Column64" dataDxfId="16324"/>
    <tableColumn id="72" xr3:uid="{4293D0CE-C287-4DCE-98EA-D9529FA149A1}" name="Column65" dataDxfId="16323"/>
    <tableColumn id="73" xr3:uid="{5168DAFC-706C-44C3-AF75-FEBDB3B8A13F}" name="Column66" dataDxfId="16322"/>
    <tableColumn id="74" xr3:uid="{9A2BE3FA-8394-4BB8-AB24-F8DA808988AC}" name="Column67" dataDxfId="16321"/>
    <tableColumn id="75" xr3:uid="{51C190B4-4CFD-435B-A12D-747127FD51B5}" name="Column68" dataDxfId="16320"/>
    <tableColumn id="76" xr3:uid="{0336E0FC-63D4-494A-801F-EBB715C94D8D}" name="Column69" dataDxfId="16319"/>
    <tableColumn id="77" xr3:uid="{92B024CC-2251-4914-BD65-BC6F50BD37A7}" name="Column70" dataDxfId="16318"/>
    <tableColumn id="78" xr3:uid="{7B36F5F3-25F8-42B7-95AE-9CDF27F71197}" name="Column71" dataDxfId="16317"/>
    <tableColumn id="79" xr3:uid="{9C2751E1-5C12-4E52-B66E-49DA4BB7DEFB}" name="Column72" dataDxfId="16316"/>
    <tableColumn id="80" xr3:uid="{D99D071A-A61D-489C-9F75-10AC5DDBEA31}" name="Column73" dataDxfId="16315"/>
    <tableColumn id="81" xr3:uid="{069CC70C-7C68-4C37-B5C7-F83A3C50C6DA}" name="Column74" dataDxfId="16314"/>
    <tableColumn id="82" xr3:uid="{3150EC1D-558A-48A0-BFED-8469D875D3A4}" name="Column75" dataDxfId="16313"/>
    <tableColumn id="83" xr3:uid="{3C399BE7-8F3D-4493-986E-084D3C3A6422}" name="Column76" dataDxfId="16312"/>
    <tableColumn id="84" xr3:uid="{7A4FE947-8ACB-41D4-AE97-6EC7DBB60E7C}" name="Column77" dataDxfId="16311"/>
    <tableColumn id="85" xr3:uid="{A12282C7-735E-4C6D-A566-F704C410FA1B}" name="Column78" dataDxfId="16310"/>
    <tableColumn id="86" xr3:uid="{2C85095B-B2BD-4E2C-B94F-CF066ED73ABC}" name="Column79" dataDxfId="16309"/>
    <tableColumn id="87" xr3:uid="{031F200B-96FF-420C-A25E-1BC52F7D5490}" name="Column80" dataDxfId="16308"/>
    <tableColumn id="88" xr3:uid="{F4543B75-94D8-470F-A2E2-8007F75C275C}" name="Column81" dataDxfId="16307"/>
    <tableColumn id="89" xr3:uid="{785AA022-97CC-4526-9893-C2FF64AB4240}" name="Column82" dataDxfId="16306"/>
    <tableColumn id="90" xr3:uid="{31F0D659-307A-47DE-9064-BB8ADEE751AB}" name="Column83" dataDxfId="16305"/>
    <tableColumn id="91" xr3:uid="{45904118-9837-4107-94F0-83AAC3BCBE9D}" name="Column84" dataDxfId="16304"/>
    <tableColumn id="92" xr3:uid="{4396A10A-D1F8-416E-A7B5-3400D0326E0A}" name="Column85" dataDxfId="16303"/>
    <tableColumn id="93" xr3:uid="{F6F31E2D-A937-4AEB-AB92-7F01E0EC1ACB}" name="Column86" dataDxfId="16302"/>
    <tableColumn id="94" xr3:uid="{836FD564-3685-472A-A7F6-0567A254BA84}" name="Column87" dataDxfId="16301"/>
    <tableColumn id="95" xr3:uid="{4F21F913-A291-480D-B4CB-337ED184975F}" name="Column88" dataDxfId="16300"/>
    <tableColumn id="96" xr3:uid="{9887602A-11CA-4329-8224-588772FBD666}" name="Column89" dataDxfId="16299"/>
    <tableColumn id="97" xr3:uid="{FEB396D8-D6F3-4935-96EA-EF574E4FD619}" name="Column90" dataDxfId="16298"/>
    <tableColumn id="98" xr3:uid="{C3407914-F250-4A15-99EF-92ED90AFF89A}" name="Column91" dataDxfId="16297"/>
    <tableColumn id="99" xr3:uid="{E16AB350-1D9E-4CED-BC5A-FE1C08A64254}" name="Column92" dataDxfId="16296"/>
    <tableColumn id="100" xr3:uid="{F68D79FA-D910-4CC6-A333-618567397E09}" name="Column93" dataDxfId="16295"/>
    <tableColumn id="101" xr3:uid="{112974C9-C087-4F4F-957C-3F8F27715EBE}" name="Column94" dataDxfId="16294"/>
    <tableColumn id="102" xr3:uid="{A467ECCF-FA7E-4C55-BC9A-8D3AE5316726}" name="Column95" dataDxfId="16293"/>
    <tableColumn id="103" xr3:uid="{37F0C381-1A2B-4CAC-9C18-C98A5483E277}" name="Column96" dataDxfId="16292"/>
    <tableColumn id="104" xr3:uid="{AA39853B-CDBB-4146-AC6D-751FBE82B443}" name="Column97" dataDxfId="16291"/>
    <tableColumn id="105" xr3:uid="{B9DFF7BF-1E20-4E8E-B43A-5FF9210D0498}" name="Column98" dataDxfId="16290"/>
    <tableColumn id="106" xr3:uid="{6857EEBD-9EF7-4845-94E1-BD3BD4C88AAE}" name="Column99" dataDxfId="16289"/>
    <tableColumn id="107" xr3:uid="{CAFB8E03-A4A3-4461-9128-0D5E884E799C}" name="Column100" dataDxfId="16288"/>
    <tableColumn id="108" xr3:uid="{32C92288-3E66-4659-80F3-C54532788B9E}" name="Column101" dataDxfId="16287"/>
    <tableColumn id="109" xr3:uid="{467594AB-9832-4A6E-A1B9-AF930CC678CC}" name="Column102" dataDxfId="16286"/>
    <tableColumn id="110" xr3:uid="{C537A958-1F3F-4218-BE6D-0FFAB4F8B4DB}" name="Column103" dataDxfId="16285"/>
    <tableColumn id="111" xr3:uid="{70B0BCBF-2CB7-43FA-B0A6-897ED65F6FAC}" name="Column104" dataDxfId="16284"/>
    <tableColumn id="112" xr3:uid="{C32532C0-657B-42B7-80A3-5EBCD44AE497}" name="Column105" dataDxfId="16283"/>
    <tableColumn id="113" xr3:uid="{DC86DD51-B5F3-45DE-B61E-D689D22372F3}" name="Column106" dataDxfId="16282"/>
    <tableColumn id="114" xr3:uid="{EF5E71BE-A6F6-472E-BCD7-4F98DAFBAD36}" name="Column107" dataDxfId="16281"/>
    <tableColumn id="115" xr3:uid="{ED0A56A4-3B6B-4C32-8F8A-667F454EA0A2}" name="Column108" dataDxfId="16280"/>
    <tableColumn id="116" xr3:uid="{575ABD2E-6F91-49A2-9804-D3680947DE07}" name="Column109" dataDxfId="16279"/>
    <tableColumn id="117" xr3:uid="{C21EA9EC-CCE2-4AD8-A446-6321C9118B0F}" name="Column110" dataDxfId="16278"/>
    <tableColumn id="118" xr3:uid="{BE0C49CF-3048-4FA6-A19B-EF82591128D5}" name="Column111" dataDxfId="16277"/>
    <tableColumn id="119" xr3:uid="{89991536-4252-4CDB-8C0F-29C6678C290B}" name="Column112" dataDxfId="16276"/>
    <tableColumn id="120" xr3:uid="{7900C242-D4D0-4168-921D-64758494A4F5}" name="Column113" dataDxfId="16275"/>
    <tableColumn id="121" xr3:uid="{AB7DB6AC-3D22-4524-849A-09CC7BBC3FF1}" name="Column114" dataDxfId="16274"/>
    <tableColumn id="122" xr3:uid="{9EEF6632-458F-413C-AF35-B1A842137786}" name="Column115" dataDxfId="16273"/>
    <tableColumn id="123" xr3:uid="{A0048FBB-1F0C-437D-9038-04E654B1B10C}" name="Column116" dataDxfId="16272"/>
    <tableColumn id="124" xr3:uid="{8D024ED4-C1E0-414C-9A91-FDE51AFC89D0}" name="Column117" dataDxfId="16271"/>
    <tableColumn id="125" xr3:uid="{91CC9379-85DF-4FAA-8D04-43CB1D5C7DA7}" name="Column118" dataDxfId="16270"/>
    <tableColumn id="126" xr3:uid="{76A352D2-B8D4-4C15-9395-C2B456CE1F5D}" name="Column119" dataDxfId="16269"/>
    <tableColumn id="127" xr3:uid="{6EBE9815-5C18-452F-BCA6-00B55E4C9E44}" name="Column120" dataDxfId="16268"/>
    <tableColumn id="128" xr3:uid="{8B56BBF6-5924-4937-9D01-773707CC2F43}" name="Column121" dataDxfId="16267"/>
    <tableColumn id="129" xr3:uid="{0D89E259-6BC1-4186-B328-0D181C9CEF80}" name="Column122" dataDxfId="16266"/>
    <tableColumn id="130" xr3:uid="{5E204CAE-F269-45A8-96F4-364D3F012E03}" name="Column123" dataDxfId="16265"/>
    <tableColumn id="131" xr3:uid="{842B60A1-DE1A-4BE9-9F6B-1A3F698C2534}" name="Column124" dataDxfId="16264"/>
    <tableColumn id="132" xr3:uid="{EC4B2B45-AC24-4864-BA97-ECD7EC1CE251}" name="Column125" dataDxfId="16263"/>
    <tableColumn id="133" xr3:uid="{3069AC39-4D1D-430A-9DB1-BF483D830A9B}" name="Column126" dataDxfId="16262"/>
    <tableColumn id="134" xr3:uid="{655E4190-3F94-4454-9CF7-520B06570C19}" name="Column127" dataDxfId="16261"/>
    <tableColumn id="135" xr3:uid="{10C841C1-576C-4C0C-BAD8-489A7E8B8984}" name="Column128" dataDxfId="16260"/>
    <tableColumn id="136" xr3:uid="{61F08AFE-DEF6-4BD1-AF4E-1F1667644622}" name="Column129" dataDxfId="16259"/>
    <tableColumn id="137" xr3:uid="{D4B1928D-1FF8-47AC-ADA1-88272F339E77}" name="Column130" dataDxfId="16258"/>
    <tableColumn id="138" xr3:uid="{F781E7D7-3A29-48FC-B6EC-16E68860521D}" name="Column131" dataDxfId="16257"/>
    <tableColumn id="139" xr3:uid="{50D76ECD-22EE-40F8-AEF2-72A9ED40B48C}" name="Column132" dataDxfId="16256"/>
    <tableColumn id="140" xr3:uid="{3722F06D-BF16-4C28-BD4F-0F5B0CDE09B5}" name="Column133" dataDxfId="16255"/>
    <tableColumn id="141" xr3:uid="{CC21D806-7AEE-4217-9F59-8A7B0780B91A}" name="Column134" dataDxfId="16254"/>
    <tableColumn id="142" xr3:uid="{82EE6176-3249-46C4-9D7A-DC6F5445ED5B}" name="Column135" dataDxfId="16253"/>
    <tableColumn id="143" xr3:uid="{5BE3C087-634B-4EBB-959D-8DB2F8B35A4D}" name="Column136" dataDxfId="16252"/>
    <tableColumn id="144" xr3:uid="{5E063A05-A374-474E-BB6A-991E2899EAF2}" name="Column137" dataDxfId="16251"/>
    <tableColumn id="145" xr3:uid="{34058722-F2D4-426F-B456-8C84E7E6C29E}" name="Column138" dataDxfId="16250"/>
    <tableColumn id="146" xr3:uid="{EF2D5589-5709-4035-986F-28A704EB37B8}" name="Column139" dataDxfId="16249"/>
    <tableColumn id="147" xr3:uid="{1B53E9D7-3D5D-43B0-9F4E-C06023C087FA}" name="Column140" dataDxfId="16248"/>
    <tableColumn id="148" xr3:uid="{F5948189-C347-4FCF-9EB4-9606BE28413C}" name="Column141" dataDxfId="16247"/>
    <tableColumn id="149" xr3:uid="{143BF694-85C0-410E-99C7-96E8C8331AA0}" name="Column142" dataDxfId="16246"/>
    <tableColumn id="150" xr3:uid="{8318129C-A4B2-41A4-BD79-D671879F0E8C}" name="Column143" dataDxfId="16245"/>
    <tableColumn id="151" xr3:uid="{B0CE0543-E3F1-4BBE-A895-04234D07597E}" name="Column144" dataDxfId="16244"/>
    <tableColumn id="152" xr3:uid="{95CA1BA7-9790-4F2D-815F-E8FDB6C0C755}" name="Column145" dataDxfId="16243"/>
    <tableColumn id="153" xr3:uid="{DF19591F-C793-4F45-93A7-ADA41D1418CD}" name="Column146" dataDxfId="16242"/>
    <tableColumn id="154" xr3:uid="{558F2BEA-534A-45D3-9147-8ADA483CF539}" name="Column147" dataDxfId="16241"/>
    <tableColumn id="155" xr3:uid="{AEEE422D-AC4E-4707-82B2-40D570D3F343}" name="Column148" dataDxfId="16240"/>
    <tableColumn id="156" xr3:uid="{8D4869E6-B856-418C-8BB7-C83C39FCDE57}" name="Column149" dataDxfId="16239"/>
    <tableColumn id="157" xr3:uid="{3B9F564A-59B7-4B07-B1D3-A8F1A5CDF336}" name="Column150" dataDxfId="16238"/>
    <tableColumn id="158" xr3:uid="{FD876EC6-86DC-4008-B036-8AD65E96239C}" name="Column151" dataDxfId="16237"/>
    <tableColumn id="159" xr3:uid="{8C7C6712-609D-447C-980C-86DD64B7415D}" name="Column152" dataDxfId="16236"/>
    <tableColumn id="160" xr3:uid="{4B2F87FA-02BA-497A-B706-6AC1D70882CF}" name="Column153" dataDxfId="16235"/>
    <tableColumn id="161" xr3:uid="{8E055736-3EE9-4EB5-BF6A-EEBDAFCBCB40}" name="Column154" dataDxfId="16234"/>
    <tableColumn id="162" xr3:uid="{B1788C63-B3E5-4430-9A81-E0E14AAAF2E1}" name="Column155" dataDxfId="16233"/>
    <tableColumn id="163" xr3:uid="{22C2525D-E0D6-45F8-8BD4-04CCFEDCB2EC}" name="Column156" dataDxfId="16232"/>
    <tableColumn id="164" xr3:uid="{6C867B63-B9D3-4E07-A7A5-4042D7BB4D2F}" name="Column157" dataDxfId="16231"/>
    <tableColumn id="165" xr3:uid="{6034B6AF-2305-401D-8169-3FB968AC9880}" name="Column158" dataDxfId="16230"/>
    <tableColumn id="166" xr3:uid="{DFC93541-6CC7-4025-B599-28B10B21AE1D}" name="Column159" dataDxfId="16229"/>
    <tableColumn id="167" xr3:uid="{B345CB8E-A3B3-48FE-8B3A-39E6E025638A}" name="Column160" dataDxfId="16228"/>
    <tableColumn id="168" xr3:uid="{725030EB-42E0-41A7-9C5E-5104F2C08261}" name="Column161" dataDxfId="16227"/>
    <tableColumn id="169" xr3:uid="{87311E2F-FA41-478F-BC83-660CF6EEB3EC}" name="Column162" dataDxfId="16226"/>
    <tableColumn id="170" xr3:uid="{875884BB-60F6-4269-B5E3-E3232581183F}" name="Column163" dataDxfId="16225"/>
    <tableColumn id="171" xr3:uid="{0F4EC735-C7AA-4414-8058-4AD810E0AF15}" name="Column164" dataDxfId="16224"/>
    <tableColumn id="172" xr3:uid="{3E013832-1AA2-41C2-AA45-1B59EB3F826D}" name="Column165" dataDxfId="16223"/>
    <tableColumn id="173" xr3:uid="{F0423F3A-4B7B-486C-82B5-2A8E0899A164}" name="Column166" dataDxfId="16222"/>
    <tableColumn id="174" xr3:uid="{589EB08C-B635-4F81-BFAD-25339648545A}" name="Column167" dataDxfId="16221"/>
    <tableColumn id="175" xr3:uid="{0B9A1E27-89B2-43D2-A1F2-50682B1EAAA8}" name="Column168" dataDxfId="16220"/>
    <tableColumn id="176" xr3:uid="{DECC183A-9D25-44B4-8CF1-A74E3C42D9F0}" name="Column169" dataDxfId="16219"/>
    <tableColumn id="177" xr3:uid="{BC0C4B65-2CDF-4C62-A2C9-7BC10A100825}" name="Column170" dataDxfId="16218"/>
    <tableColumn id="178" xr3:uid="{A25AFD3C-8AF5-4C3E-B4AA-E592B128CA8D}" name="Column171" dataDxfId="16217"/>
    <tableColumn id="179" xr3:uid="{9B5559C1-6612-4A7A-A3DE-FD8C6CEA9515}" name="Column172" dataDxfId="16216"/>
    <tableColumn id="180" xr3:uid="{6D3A2485-92A2-41DD-8982-DCF282CA24DA}" name="Column173" dataDxfId="16215"/>
    <tableColumn id="181" xr3:uid="{56853B1F-3EFE-4998-8DE2-0E028B91F218}" name="Column174" dataDxfId="16214"/>
    <tableColumn id="182" xr3:uid="{DFC11632-FCE1-495E-84D3-9D683A9E8468}" name="Column175" dataDxfId="16213"/>
    <tableColumn id="183" xr3:uid="{12F72A35-12EA-49BD-96FC-47D136E32910}" name="Column176" dataDxfId="16212"/>
    <tableColumn id="184" xr3:uid="{77AFF584-8464-4A6F-9FE1-40DE6DD18C46}" name="Column177" dataDxfId="16211"/>
    <tableColumn id="185" xr3:uid="{7AA764E4-36C4-4E63-8D85-343F7E674A4E}" name="Column178" dataDxfId="16210"/>
    <tableColumn id="186" xr3:uid="{424533D4-42C8-4AB1-AD0D-170427AB8C0A}" name="Column179" dataDxfId="16209"/>
    <tableColumn id="187" xr3:uid="{F4BF78FD-8C76-4404-8C48-3D59E9118C27}" name="Column180" dataDxfId="16208"/>
    <tableColumn id="188" xr3:uid="{3681F661-784B-4255-B5E1-B283BFA7874B}" name="Column181" dataDxfId="16207"/>
    <tableColumn id="189" xr3:uid="{374C53C8-CA16-473B-B3F9-DEF1CBEDD0F7}" name="Column182" dataDxfId="16206"/>
    <tableColumn id="190" xr3:uid="{E7F4B52F-1234-4F20-B34C-6CD0BC20C6B6}" name="Column183" dataDxfId="16205"/>
    <tableColumn id="191" xr3:uid="{1E48697C-CB2D-4F3B-94BB-E4A53AA24F95}" name="Column184" dataDxfId="16204"/>
    <tableColumn id="192" xr3:uid="{77CCF67B-6401-434F-8AD3-3C80314D3DED}" name="Column185" dataDxfId="16203"/>
    <tableColumn id="193" xr3:uid="{97E9732D-891E-4EE7-AFF7-4155CB321E29}" name="Column186" dataDxfId="16202"/>
    <tableColumn id="194" xr3:uid="{CAFB7159-F476-4E2D-AB3F-F11F5EFD30F7}" name="Column187" dataDxfId="16201"/>
    <tableColumn id="195" xr3:uid="{0EA2E56B-F7C6-4F09-A6FF-C2E7E76220B7}" name="Column188" dataDxfId="16200"/>
    <tableColumn id="196" xr3:uid="{1CAF8D0C-59B8-452C-B50A-2C24F3CF7393}" name="Column189" dataDxfId="16199"/>
    <tableColumn id="197" xr3:uid="{CBD5953B-4553-4C36-89EA-1825AEEA43DF}" name="Column190" dataDxfId="16198"/>
    <tableColumn id="198" xr3:uid="{C2D54F1E-D2D2-4B94-8387-1860CE089097}" name="Column191" dataDxfId="16197"/>
    <tableColumn id="199" xr3:uid="{9F9FCD00-3A18-444B-9C07-661DAB570A1C}" name="Column192" dataDxfId="16196"/>
    <tableColumn id="200" xr3:uid="{67171BA7-D141-4B0F-AFF3-EBB75A0AEAA6}" name="Column193" dataDxfId="16195"/>
    <tableColumn id="201" xr3:uid="{9464EACB-3DCE-42AA-8F66-95E8442B61B1}" name="Column194" dataDxfId="16194"/>
    <tableColumn id="202" xr3:uid="{4C5DE246-E98D-482A-A38C-CFF312E73E22}" name="Column195" dataDxfId="16193"/>
    <tableColumn id="203" xr3:uid="{548F8A9B-A1D5-4D1E-ADBA-EC5402F2A056}" name="Column196" dataDxfId="16192"/>
    <tableColumn id="204" xr3:uid="{AB563DEB-6882-441B-BD3E-9A58B90A6053}" name="Column197" dataDxfId="16191"/>
    <tableColumn id="205" xr3:uid="{FB379B7E-622D-4E3A-AC20-48441C184155}" name="Column198" dataDxfId="16190"/>
    <tableColumn id="206" xr3:uid="{49585789-4421-49D8-AFE0-A0DEDD26AEF8}" name="Column199" dataDxfId="16189"/>
    <tableColumn id="207" xr3:uid="{46EEBADB-500A-4287-B796-0824834A0A02}" name="Column200" dataDxfId="16188"/>
    <tableColumn id="208" xr3:uid="{117934CF-8BE9-4E2F-A526-F946C213D20F}" name="Column201" dataDxfId="16187"/>
    <tableColumn id="209" xr3:uid="{44AFA814-1936-4BF0-BE11-FDD6EBCCA0F7}" name="Column202" dataDxfId="16186"/>
    <tableColumn id="210" xr3:uid="{86194890-9A37-4741-97FA-E8798578E57A}" name="Column203" dataDxfId="16185"/>
    <tableColumn id="211" xr3:uid="{F2AB72E5-4C84-4BC7-B412-9474665FD779}" name="Column204" dataDxfId="16184"/>
    <tableColumn id="212" xr3:uid="{5A0E14A6-3FDC-4F38-A06F-608A4CFB345D}" name="Column205" dataDxfId="16183"/>
    <tableColumn id="213" xr3:uid="{C2DE0668-449F-4FD8-927C-07E6DC5D447C}" name="Column206" dataDxfId="16182"/>
    <tableColumn id="214" xr3:uid="{87822935-CDF8-449B-8DDE-7774DA351DD6}" name="Column207" dataDxfId="16181"/>
    <tableColumn id="215" xr3:uid="{BFF4B670-61B3-4C1F-B19A-7CA6A684E789}" name="Column208" dataDxfId="16180"/>
    <tableColumn id="216" xr3:uid="{0E1CBC69-F13E-496F-A788-11CA2842BC35}" name="Column209" dataDxfId="16179"/>
    <tableColumn id="217" xr3:uid="{52DD6077-CE79-4742-9648-563323CCCDC5}" name="Column210" dataDxfId="16178"/>
    <tableColumn id="218" xr3:uid="{94FBC225-1754-4A47-8015-F099712D09B8}" name="Column211" dataDxfId="16177"/>
    <tableColumn id="219" xr3:uid="{B2FF6BF8-05E0-4B3F-942F-6482369EF911}" name="Column212" dataDxfId="16176"/>
    <tableColumn id="220" xr3:uid="{DC140AA9-0143-4ECB-9E7A-36A19170161F}" name="Column213" dataDxfId="16175"/>
    <tableColumn id="221" xr3:uid="{6EA3BC6A-2BE3-4498-AE78-E3F815AED012}" name="Column214" dataDxfId="16174"/>
    <tableColumn id="222" xr3:uid="{32BC5BB2-ED7F-4A31-91E0-65BD520C4E89}" name="Column215" dataDxfId="16173"/>
    <tableColumn id="223" xr3:uid="{2961B706-835B-4215-A034-A8495E54F545}" name="Column216" dataDxfId="16172"/>
    <tableColumn id="224" xr3:uid="{05FDB627-37A8-48C2-AD5F-B0DA82980251}" name="Column217" dataDxfId="16171"/>
    <tableColumn id="225" xr3:uid="{870770C4-A62E-42C4-8CA1-ACE2AD0AA39E}" name="Column218" dataDxfId="16170"/>
    <tableColumn id="226" xr3:uid="{A44D9947-7DC8-47D4-BE69-E18BBECBDF1F}" name="Column219" dataDxfId="16169"/>
    <tableColumn id="227" xr3:uid="{05396113-C4A0-4B28-AEDD-6939977E6A03}" name="Column220" dataDxfId="16168"/>
    <tableColumn id="228" xr3:uid="{78C8646C-4E89-4FBF-95E7-AC813DBF18D0}" name="Column221" dataDxfId="16167"/>
    <tableColumn id="229" xr3:uid="{AA7F7920-D8CB-447B-AC9B-ACC885328784}" name="Column222" dataDxfId="16166"/>
    <tableColumn id="230" xr3:uid="{BAA2E746-8CA6-445C-A3E3-C1DC19203253}" name="Column223" dataDxfId="16165"/>
    <tableColumn id="231" xr3:uid="{EAB3A222-0B80-4101-BF82-A4270ABF2EC6}" name="Column224" dataDxfId="16164"/>
    <tableColumn id="232" xr3:uid="{F422B08D-D0C7-472B-846B-EF23DB784EE7}" name="Column225" dataDxfId="16163"/>
    <tableColumn id="233" xr3:uid="{5EDC8F98-AE4B-484B-BAA3-CD86504407AE}" name="Column226" dataDxfId="16162"/>
    <tableColumn id="234" xr3:uid="{CA38E475-F992-4613-A67B-B226C381756A}" name="Column227" dataDxfId="16161"/>
    <tableColumn id="235" xr3:uid="{D3858950-ED31-4161-B428-B16132214B1B}" name="Column228" dataDxfId="16160"/>
    <tableColumn id="236" xr3:uid="{9B6E44D0-6639-488B-B503-46F55FB7D606}" name="Column229" dataDxfId="16159"/>
    <tableColumn id="237" xr3:uid="{F0358837-206A-4EF9-9451-9E2798E16468}" name="Column230" dataDxfId="16158"/>
    <tableColumn id="238" xr3:uid="{51F8F2F8-3562-45A7-B1AA-EC2F058844A2}" name="Column231" dataDxfId="16157"/>
    <tableColumn id="239" xr3:uid="{83DCCFEB-9206-4EBA-92C5-E242CEDC4607}" name="Column232" dataDxfId="16156"/>
    <tableColumn id="240" xr3:uid="{18A0382A-0CAC-432D-BE9B-D742FF36E1D5}" name="Column233" dataDxfId="16155"/>
    <tableColumn id="241" xr3:uid="{6F481DE1-B48F-49BD-9D6A-7BAD0F9D6A58}" name="Column234" dataDxfId="16154"/>
    <tableColumn id="242" xr3:uid="{5AC129EE-2568-4A83-8268-A2196008C146}" name="Column235" dataDxfId="16153"/>
    <tableColumn id="243" xr3:uid="{544E4708-1599-4E1C-89FB-0E9265A4E545}" name="Column236" dataDxfId="16152"/>
    <tableColumn id="244" xr3:uid="{9CF91A34-4A85-4A88-A91F-239B43B3DA9C}" name="Column237" dataDxfId="16151"/>
    <tableColumn id="245" xr3:uid="{0D5359C7-7E22-44CE-A6FC-40511958949F}" name="Column238" dataDxfId="16150"/>
    <tableColumn id="246" xr3:uid="{9B6F0DF5-518A-45BF-9E3A-4C74CCA1BEBB}" name="Column239" dataDxfId="16149"/>
    <tableColumn id="247" xr3:uid="{C5ED4951-777B-4BAB-92FF-E0011E44B848}" name="Column240" dataDxfId="16148"/>
    <tableColumn id="248" xr3:uid="{70609B47-F90E-430C-9717-4BF3E0C6CB59}" name="Column241" dataDxfId="16147"/>
    <tableColumn id="249" xr3:uid="{DAC148FA-38D5-4A4E-8172-029BF6F483A9}" name="Column242" dataDxfId="16146"/>
    <tableColumn id="250" xr3:uid="{69603297-DBB7-4D24-9A51-7ABFC8FCF014}" name="Column243" dataDxfId="16145"/>
    <tableColumn id="251" xr3:uid="{10FD21C2-408F-449D-94CF-55358725AF1C}" name="Column244" dataDxfId="16144"/>
    <tableColumn id="252" xr3:uid="{1666A4FA-ABEA-402D-A2F5-E0C9C78AE5F8}" name="Column245" dataDxfId="16143"/>
    <tableColumn id="253" xr3:uid="{B95C4AAE-85A8-4120-A5A8-E13EB77FA498}" name="Column246" dataDxfId="16142"/>
    <tableColumn id="254" xr3:uid="{31C82485-657D-401E-8585-2A1E38A09E7D}" name="Column247" dataDxfId="16141"/>
    <tableColumn id="255" xr3:uid="{53D8CB80-52FB-45C1-BBD9-0A91A9A3FEB5}" name="Column248" dataDxfId="16140"/>
    <tableColumn id="256" xr3:uid="{37951706-8232-4566-B3C0-908C91015772}" name="Column249" dataDxfId="16139"/>
    <tableColumn id="257" xr3:uid="{6E33C50A-C0A4-4C89-AE6D-F6A893CE5709}" name="Column250" dataDxfId="16138"/>
    <tableColumn id="258" xr3:uid="{6219EABD-1C41-4036-9E06-9021F4758A37}" name="Column251" dataDxfId="16137"/>
    <tableColumn id="259" xr3:uid="{480603FF-D9A6-498D-AAE4-C2642093128C}" name="Column252" dataDxfId="16136"/>
    <tableColumn id="260" xr3:uid="{50DA07D6-D550-4E11-BBB3-6052399AAC24}" name="Column253" dataDxfId="16135"/>
    <tableColumn id="261" xr3:uid="{D0F63650-530C-4830-998C-15DEC2E56AC1}" name="Column254" dataDxfId="16134"/>
    <tableColumn id="262" xr3:uid="{20C40F56-BFD1-4B7F-ABEE-FC794004B6D2}" name="Column255" dataDxfId="16133"/>
    <tableColumn id="263" xr3:uid="{544F05D1-8D33-473F-B096-E5E171B8A2D5}" name="Column256" dataDxfId="16132"/>
    <tableColumn id="264" xr3:uid="{222A27F2-FF33-4D2D-8930-94FABFBA9902}" name="Column257" dataDxfId="16131"/>
    <tableColumn id="265" xr3:uid="{F6A3154D-775A-48FB-B4B4-596EA00FAF6F}" name="Column258" dataDxfId="16130"/>
    <tableColumn id="266" xr3:uid="{F93B0CB3-778E-4F9A-A545-9451C0D8673E}" name="Column259" dataDxfId="16129"/>
    <tableColumn id="267" xr3:uid="{5D72C8EA-7227-437F-AEAA-74185F8FFDE4}" name="Column260" dataDxfId="16128"/>
    <tableColumn id="268" xr3:uid="{44CE8FF7-C014-402E-BD53-6FF624D4AD1B}" name="Column261" dataDxfId="16127"/>
    <tableColumn id="269" xr3:uid="{141CA190-361B-43CA-99EB-3A15361EE77F}" name="Column262" dataDxfId="16126"/>
    <tableColumn id="270" xr3:uid="{DF962BA3-87E7-4433-B6E4-C80695B8B25F}" name="Column263" dataDxfId="16125"/>
    <tableColumn id="271" xr3:uid="{BDC0E3B5-492E-4011-A9A0-F6819DBD05A2}" name="Column264" dataDxfId="16124"/>
    <tableColumn id="272" xr3:uid="{87284C13-419D-4DC8-A3E2-B87AE76903FF}" name="Column265" dataDxfId="16123"/>
    <tableColumn id="273" xr3:uid="{7A13E0B7-1778-4FAC-A2A4-61BBEB546243}" name="Column266" dataDxfId="16122"/>
    <tableColumn id="274" xr3:uid="{B2E585E2-96AC-42CA-813C-D8501B5B1D40}" name="Column267" dataDxfId="16121"/>
    <tableColumn id="275" xr3:uid="{7DBB95DA-8CBC-4D70-8EE4-BD5E2B277537}" name="Column268" dataDxfId="16120"/>
    <tableColumn id="276" xr3:uid="{53ED0C3C-535B-49B5-8BA4-1166A9ADA2DE}" name="Column269" dataDxfId="16119"/>
    <tableColumn id="277" xr3:uid="{9EAA8CF8-219A-4687-A98B-C39CEE83FCFA}" name="Column270" dataDxfId="16118"/>
    <tableColumn id="278" xr3:uid="{29EEB057-DBEF-4F9C-8B62-19E9789D635A}" name="Column271" dataDxfId="16117"/>
    <tableColumn id="279" xr3:uid="{003DAB25-F98B-4416-A916-D365460080A8}" name="Column272" dataDxfId="16116"/>
    <tableColumn id="280" xr3:uid="{3DDA1B86-C5FD-4DA3-B084-AC91EBD72822}" name="Column273" dataDxfId="16115"/>
    <tableColumn id="281" xr3:uid="{03902D3A-0355-472C-961D-C9FD826AE712}" name="Column274" dataDxfId="16114"/>
    <tableColumn id="282" xr3:uid="{A98BA6E3-C42C-4666-9129-3185660F14C8}" name="Column275" dataDxfId="16113"/>
    <tableColumn id="283" xr3:uid="{F37E9217-C413-4A28-A2D4-258954C15A94}" name="Column276" dataDxfId="16112"/>
    <tableColumn id="284" xr3:uid="{2DDAE644-0FC9-44AB-A58D-784442AC392F}" name="Column277" dataDxfId="16111"/>
    <tableColumn id="285" xr3:uid="{6AEB77C0-D883-4B52-A136-F5E0C4BCAEC7}" name="Column278" dataDxfId="16110"/>
    <tableColumn id="286" xr3:uid="{F4F55E39-65C9-4277-BB53-AAB114A7F0EE}" name="Column279" dataDxfId="16109"/>
    <tableColumn id="287" xr3:uid="{61766D0C-C516-4370-A053-71BF77BD91BA}" name="Column280" dataDxfId="16108"/>
    <tableColumn id="288" xr3:uid="{2AF82408-E8AA-46CF-AB2A-9364C807AE48}" name="Column281" dataDxfId="16107"/>
    <tableColumn id="289" xr3:uid="{70CDA6C9-1AEA-4CC4-84B2-002AD0ACAF9E}" name="Column282" dataDxfId="16106"/>
    <tableColumn id="290" xr3:uid="{63DDF622-52F7-446E-9A07-7843DDB76B21}" name="Column283" dataDxfId="16105"/>
    <tableColumn id="291" xr3:uid="{03AEC426-468E-44A2-AEC8-6930B9FDCAAE}" name="Column284" dataDxfId="16104"/>
    <tableColumn id="292" xr3:uid="{2832D5CB-6C5A-44BF-ABD1-5F166AC28807}" name="Column285" dataDxfId="16103"/>
    <tableColumn id="293" xr3:uid="{0C370F6D-A651-434C-B04C-84765D000C06}" name="Column286" dataDxfId="16102"/>
    <tableColumn id="294" xr3:uid="{49E182F8-3899-492D-9C33-419836735DD3}" name="Column287" dataDxfId="16101"/>
    <tableColumn id="295" xr3:uid="{9904DE61-41BD-4692-B992-E8FFC79DB5D5}" name="Column288" dataDxfId="16100"/>
    <tableColumn id="296" xr3:uid="{F0D157CB-9F66-46C3-AAEF-99D816074321}" name="Column289" dataDxfId="16099"/>
    <tableColumn id="297" xr3:uid="{F9EE54C9-2D28-40FF-9DB2-CF9B0086B8FB}" name="Column290" dataDxfId="16098"/>
    <tableColumn id="298" xr3:uid="{B7E67583-0812-4FA7-9F03-0F5CA88AD9C8}" name="Column291" dataDxfId="16097"/>
    <tableColumn id="299" xr3:uid="{67DA09C7-5D9D-4442-86CE-0D3BB8FE5FF8}" name="Column292" dataDxfId="16096"/>
    <tableColumn id="300" xr3:uid="{94281B54-323F-4AF1-A467-9A9B547F24C7}" name="Column293" dataDxfId="16095"/>
    <tableColumn id="301" xr3:uid="{63C40E36-6177-4D16-B646-13604E559EB7}" name="Column294" dataDxfId="16094"/>
    <tableColumn id="302" xr3:uid="{068F0B01-AB24-4ADA-B3C1-551DA39BDDFF}" name="Column295" dataDxfId="16093"/>
    <tableColumn id="303" xr3:uid="{CA4C7E21-D452-435B-8AC5-10F435701220}" name="Column296" dataDxfId="16092"/>
    <tableColumn id="304" xr3:uid="{BA0C238B-4587-4AC8-A3E9-BAFBB00B4143}" name="Column297" dataDxfId="16091"/>
    <tableColumn id="305" xr3:uid="{1E5A2802-715A-43F9-BC2E-17ED7677DCBA}" name="Column298" dataDxfId="16090"/>
    <tableColumn id="306" xr3:uid="{1FC949D7-68E0-4C64-891A-AFA87A606C3D}" name="Column299" dataDxfId="16089"/>
    <tableColumn id="307" xr3:uid="{11E09AC0-B0E7-45FA-966E-7971F82C27BC}" name="Column300" dataDxfId="16088"/>
    <tableColumn id="308" xr3:uid="{EE6E7951-FE5C-40D4-B4A1-B353F5A31A9C}" name="Column301" dataDxfId="16087"/>
    <tableColumn id="309" xr3:uid="{3F14FA9E-DD07-4882-959B-C667BBFF3B16}" name="Column302" dataDxfId="16086"/>
    <tableColumn id="310" xr3:uid="{1BA44F45-7874-47D8-AAB4-6FECB3A4B5F3}" name="Column303" dataDxfId="16085"/>
    <tableColumn id="311" xr3:uid="{7DD1DCC5-33E6-4F67-AD9C-AEA985074A16}" name="Column304" dataDxfId="16084"/>
    <tableColumn id="312" xr3:uid="{DC0E7F49-3F27-48C4-92AC-8E32C8DAD5C6}" name="Column305" dataDxfId="16083"/>
    <tableColumn id="313" xr3:uid="{24E61FED-297F-4B0C-AEE9-88C75DD9165D}" name="Column306" dataDxfId="16082"/>
    <tableColumn id="314" xr3:uid="{714C10D5-7B1F-49E4-94FE-ACE11E857CCD}" name="Column307" dataDxfId="16081"/>
    <tableColumn id="315" xr3:uid="{51C67D99-D2FA-49D2-966D-68E5DC9B7378}" name="Column308" dataDxfId="16080"/>
    <tableColumn id="316" xr3:uid="{BF9C8EB6-15EE-490A-B418-C2D82694A113}" name="Column309" dataDxfId="16079"/>
    <tableColumn id="317" xr3:uid="{04F80364-652A-4B5A-B909-DDE944916488}" name="Column310" dataDxfId="16078"/>
    <tableColumn id="318" xr3:uid="{AD313E37-99E2-41B8-AA5F-3163A4748036}" name="Column311" dataDxfId="16077"/>
    <tableColumn id="319" xr3:uid="{96B13CC6-923C-4141-B85A-EB9AAE36917D}" name="Column312" dataDxfId="16076"/>
    <tableColumn id="320" xr3:uid="{EF081F17-C77C-446D-BEB2-F3566E90A862}" name="Column313" dataDxfId="16075"/>
    <tableColumn id="321" xr3:uid="{E18B0DF0-735B-45DE-A617-E9439F30A0CC}" name="Column314" dataDxfId="16074"/>
    <tableColumn id="322" xr3:uid="{A4A4CA93-9D08-4B32-98BE-F26CA68C42DF}" name="Column315" dataDxfId="16073"/>
    <tableColumn id="323" xr3:uid="{DAE7FD27-86C7-467A-99BC-CE6DFA6B4732}" name="Column316" dataDxfId="16072"/>
    <tableColumn id="324" xr3:uid="{6C34D454-8A13-40D1-B9FA-2C1DEC0AAB48}" name="Column317" dataDxfId="16071"/>
    <tableColumn id="325" xr3:uid="{55D8ED0B-9E10-4181-88EA-688E9D739522}" name="Column318" dataDxfId="16070"/>
    <tableColumn id="326" xr3:uid="{D7067A47-2E77-4287-A64A-602A29C52319}" name="Column319" dataDxfId="16069"/>
    <tableColumn id="327" xr3:uid="{DEC3546E-AD8F-47FD-ABA2-9F2E6A3B8F73}" name="Column320" dataDxfId="16068"/>
    <tableColumn id="328" xr3:uid="{F5AD175C-E17A-4AC9-B450-68B2E7FE68A2}" name="Column321" dataDxfId="16067"/>
    <tableColumn id="329" xr3:uid="{B32C7CE1-4FD8-4C34-AB12-9A5E6E924E27}" name="Column322" dataDxfId="16066"/>
    <tableColumn id="330" xr3:uid="{4A35922F-E5DD-4C1D-807F-912BF008B1A8}" name="Column323" dataDxfId="16065"/>
    <tableColumn id="331" xr3:uid="{52FE3398-367A-42FF-98FF-44EFC255B75B}" name="Column324" dataDxfId="16064"/>
    <tableColumn id="332" xr3:uid="{AD1ED096-FEF8-4AB1-A6A2-900202BF7E89}" name="Column325" dataDxfId="16063"/>
    <tableColumn id="333" xr3:uid="{F7CE7E7F-9AF2-4656-B5D5-BA6329C6F1CB}" name="Column326" dataDxfId="16062"/>
    <tableColumn id="334" xr3:uid="{443E4317-90D9-41F9-821D-DCC8A93C6D1E}" name="Column327" dataDxfId="16061"/>
    <tableColumn id="335" xr3:uid="{87E663FE-9B78-46BB-AE6F-3BF1EA4684C0}" name="Column328" dataDxfId="16060"/>
    <tableColumn id="336" xr3:uid="{7BD8E082-D4F8-4C0A-8CCD-5EF5CDA73E30}" name="Column329" dataDxfId="16059"/>
    <tableColumn id="337" xr3:uid="{6A8DAD7E-36F0-414A-B4FA-58FDD0FFF8BF}" name="Column330" dataDxfId="16058"/>
    <tableColumn id="338" xr3:uid="{BD7A4250-87DE-4064-B737-B180002AEBFA}" name="Column331" dataDxfId="16057"/>
    <tableColumn id="339" xr3:uid="{A479CFC9-AC8D-450C-BFF7-A724CB2E7CCB}" name="Column332" dataDxfId="16056"/>
    <tableColumn id="340" xr3:uid="{5A742D86-FFA9-47EB-AB8D-8571B661592C}" name="Column333" dataDxfId="16055"/>
    <tableColumn id="341" xr3:uid="{798905CE-0622-4FB8-B41E-223237046339}" name="Column334" dataDxfId="16054"/>
    <tableColumn id="342" xr3:uid="{64463314-87EF-48B4-999B-B178526011BE}" name="Column335" dataDxfId="16053"/>
    <tableColumn id="343" xr3:uid="{8E85C61A-CD4C-4E85-BD10-5188F4302F5A}" name="Column336" dataDxfId="16052"/>
    <tableColumn id="344" xr3:uid="{19F2E795-0744-44F8-948A-5923FC8FB534}" name="Column337" dataDxfId="16051"/>
    <tableColumn id="345" xr3:uid="{60EC6695-7F9C-42DF-BA92-88F30EAA7CBE}" name="Column338" dataDxfId="16050"/>
    <tableColumn id="346" xr3:uid="{C7BE48F0-C181-4068-A225-35D9EF6AD80C}" name="Column339" dataDxfId="16049"/>
    <tableColumn id="347" xr3:uid="{95289724-88A8-413D-B37B-738B71B84E6B}" name="Column340" dataDxfId="16048"/>
    <tableColumn id="348" xr3:uid="{9C17EC8D-1678-407D-A090-B7B64D69654C}" name="Column341" dataDxfId="16047"/>
    <tableColumn id="349" xr3:uid="{E6C9E30B-D1B8-4D8C-8683-D71DBA11EF1F}" name="Column342" dataDxfId="16046"/>
    <tableColumn id="350" xr3:uid="{40BBFCEE-3D36-410C-ADDE-BDF16890AA23}" name="Column343" dataDxfId="16045"/>
    <tableColumn id="351" xr3:uid="{DFB18CEC-F837-4F79-91E3-8D2C171119E4}" name="Column344" dataDxfId="16044"/>
    <tableColumn id="352" xr3:uid="{ED3DD59E-FD3F-4144-BC54-A38BA3EE5A05}" name="Column345" dataDxfId="16043"/>
    <tableColumn id="353" xr3:uid="{27C7BE22-E604-42ED-B81F-D44473F01655}" name="Column346" dataDxfId="16042"/>
    <tableColumn id="354" xr3:uid="{ACB5A831-4F67-4916-A381-8D3B02F84508}" name="Column347" dataDxfId="16041"/>
    <tableColumn id="355" xr3:uid="{3A09B08F-8F08-42C5-A37B-A3FE24CC7CD0}" name="Column348" dataDxfId="16040"/>
    <tableColumn id="356" xr3:uid="{0B855164-901B-44EE-AB8E-89AC27699C5F}" name="Column349" dataDxfId="16039"/>
    <tableColumn id="357" xr3:uid="{6222C053-CE35-4C6D-8C7A-7743BF0D7867}" name="Column350" dataDxfId="16038"/>
    <tableColumn id="358" xr3:uid="{228A2CBC-B3BC-4020-B0E4-FF498DDAB50D}" name="Column351" dataDxfId="16037"/>
    <tableColumn id="359" xr3:uid="{C490CA13-4184-4CD5-A9DE-47C94B2DDC95}" name="Column352" dataDxfId="16036"/>
    <tableColumn id="360" xr3:uid="{8B0AEC12-63B5-440F-AA04-58FF8FA1F50D}" name="Column353" dataDxfId="16035"/>
    <tableColumn id="361" xr3:uid="{8D127009-6B99-4BFB-B2B7-4FD02F5F9CAF}" name="Column354" dataDxfId="16034"/>
    <tableColumn id="362" xr3:uid="{9E7AD25D-8F06-4F34-B21F-85BE24C65D66}" name="Column355" dataDxfId="16033"/>
    <tableColumn id="363" xr3:uid="{9CC5607C-D517-46C0-B253-5C030A934CA7}" name="Column356" dataDxfId="16032"/>
    <tableColumn id="364" xr3:uid="{000D1546-C8BD-43DF-9CA1-DD2AB62C28EE}" name="Column357" dataDxfId="16031"/>
    <tableColumn id="365" xr3:uid="{3F65E740-3EDE-4438-B586-6F823E9499C6}" name="Column358" dataDxfId="16030"/>
    <tableColumn id="366" xr3:uid="{5A002C7E-256D-4B21-85E5-95450949C9EC}" name="Column359" dataDxfId="16029"/>
    <tableColumn id="367" xr3:uid="{D2A5A013-F52D-45F5-B897-BAAC583C5913}" name="Column360" dataDxfId="16028"/>
    <tableColumn id="368" xr3:uid="{01D5E13E-2AF3-4B2C-842F-1E08CC2F2832}" name="Column361" dataDxfId="16027"/>
    <tableColumn id="369" xr3:uid="{7AEE1F0D-55B2-467F-A258-071C679C4E7A}" name="Column362" dataDxfId="16026"/>
    <tableColumn id="370" xr3:uid="{E8511A30-C26C-44F5-B726-6ECD3038327E}" name="Column363" dataDxfId="16025"/>
    <tableColumn id="371" xr3:uid="{B47F6167-E180-475F-8B15-C2049F70ADF1}" name="Column364" dataDxfId="16024"/>
    <tableColumn id="372" xr3:uid="{AE8C8570-DD77-49F4-B278-61B68D29063C}" name="Column365" dataDxfId="16023"/>
    <tableColumn id="373" xr3:uid="{A35C16E6-40E0-457C-8B9F-A36248EC517D}" name="Column366" dataDxfId="16022"/>
    <tableColumn id="374" xr3:uid="{8870FA63-7C62-45DF-98DC-8AED33A7EA7D}" name="Column367" dataDxfId="16021"/>
    <tableColumn id="375" xr3:uid="{FCC14F11-B41C-46BA-B082-A49E03417CD4}" name="Column368" dataDxfId="16020"/>
    <tableColumn id="376" xr3:uid="{B619644E-0734-45AE-B576-93AC0DB80440}" name="Column369" dataDxfId="16019"/>
    <tableColumn id="377" xr3:uid="{B43CEAC6-A4CA-4795-9E7A-FD6987B2E05E}" name="Column370" dataDxfId="16018"/>
    <tableColumn id="378" xr3:uid="{EE22FD9C-C320-4CF3-8A6D-13DEE15CC0F2}" name="Column371" dataDxfId="16017"/>
    <tableColumn id="379" xr3:uid="{05ED0AEB-6240-439E-B5BB-93B26DF5D6FC}" name="Column372" dataDxfId="16016"/>
    <tableColumn id="380" xr3:uid="{618C0D74-3840-434E-89D6-ECAEB47264D5}" name="Column373" dataDxfId="16015"/>
    <tableColumn id="381" xr3:uid="{48ECFBAD-A441-42C6-9474-01915E6D7E69}" name="Column374" dataDxfId="16014"/>
    <tableColumn id="382" xr3:uid="{6ECFD1FE-DDFD-47DF-95D6-6667B20C705E}" name="Column375" dataDxfId="16013"/>
    <tableColumn id="383" xr3:uid="{F93FFCBF-B578-493C-B3B2-8A0E9A28981D}" name="Column376" dataDxfId="16012"/>
    <tableColumn id="384" xr3:uid="{023CABE2-D477-4140-A21B-22807E1AF88F}" name="Column377" dataDxfId="16011"/>
    <tableColumn id="385" xr3:uid="{35CABE9A-4E87-4785-9DE0-7C7F85C1DBD1}" name="Column378" dataDxfId="16010"/>
    <tableColumn id="386" xr3:uid="{B6EC5B2D-418C-4B42-8A44-B59D37670727}" name="Column379" dataDxfId="16009"/>
    <tableColumn id="387" xr3:uid="{391197EB-ABA7-4547-8E25-ED61746DD582}" name="Column380" dataDxfId="16008"/>
    <tableColumn id="388" xr3:uid="{E03EB10C-4A7E-4F41-A3DA-4C298B4DEDDF}" name="Column381" dataDxfId="16007"/>
    <tableColumn id="389" xr3:uid="{5609063C-076B-4B83-8C61-679B2DDF71E2}" name="Column382" dataDxfId="16006"/>
    <tableColumn id="390" xr3:uid="{87DF69AF-CDA3-4BF7-A0A6-BB2A5DB3804E}" name="Column383" dataDxfId="16005"/>
    <tableColumn id="391" xr3:uid="{0B00EE6C-CE1D-43D5-9021-851AD07641A0}" name="Column384" dataDxfId="16004"/>
    <tableColumn id="392" xr3:uid="{FB00C96D-60FC-4308-ACFE-3B5C660840DE}" name="Column385" dataDxfId="16003"/>
    <tableColumn id="393" xr3:uid="{E80BCFBB-64F2-4F68-A35F-762D13945A77}" name="Column386" dataDxfId="16002"/>
    <tableColumn id="394" xr3:uid="{C4A60FB1-2AD2-46DE-AF9D-3F136F5A44F2}" name="Column387" dataDxfId="16001"/>
    <tableColumn id="395" xr3:uid="{32262F1C-38F6-4DD5-B8C0-A1834488BE4E}" name="Column388" dataDxfId="16000"/>
    <tableColumn id="396" xr3:uid="{6F92A74B-ED7E-4F05-8E8E-D001459B6266}" name="Column389" dataDxfId="15999"/>
    <tableColumn id="397" xr3:uid="{66019413-5FBD-4A11-9E4C-8E80807E864C}" name="Column390" dataDxfId="15998"/>
    <tableColumn id="398" xr3:uid="{9C0D7068-C849-4D49-AA63-A63A12BD711C}" name="Column391" dataDxfId="15997"/>
    <tableColumn id="399" xr3:uid="{5EE2007E-0199-4D2C-8ECF-7AC964A9474F}" name="Column392" dataDxfId="15996"/>
    <tableColumn id="400" xr3:uid="{6ED8E848-CE89-44B8-AC64-62FE694D8037}" name="Column393" dataDxfId="15995"/>
    <tableColumn id="401" xr3:uid="{CE16A14E-450E-4121-9896-E193AAEB53B0}" name="Column394" dataDxfId="15994"/>
    <tableColumn id="402" xr3:uid="{C8909076-5D77-48EB-A7CC-DF925EDBFF2C}" name="Column395" dataDxfId="15993"/>
    <tableColumn id="403" xr3:uid="{5A71232C-5219-4D7F-952B-8C8CAEA0F819}" name="Column396" dataDxfId="15992"/>
    <tableColumn id="404" xr3:uid="{5949B7EB-C44C-4763-BF80-45D78925A795}" name="Column397" dataDxfId="15991"/>
    <tableColumn id="405" xr3:uid="{0C114F1D-B4B6-4EF9-9933-121D708FE76D}" name="Column398" dataDxfId="15990"/>
    <tableColumn id="406" xr3:uid="{294FFE30-6B8A-4E89-9412-87349DF7309A}" name="Column399" dataDxfId="15989"/>
    <tableColumn id="407" xr3:uid="{998D1816-F3AA-4B04-95D2-EA573003A588}" name="Column400" dataDxfId="15988"/>
    <tableColumn id="408" xr3:uid="{019D5D6D-8395-453F-9BD7-95CA0CFF23F7}" name="Column401" dataDxfId="15987"/>
    <tableColumn id="409" xr3:uid="{743C7D6C-B86A-41AE-BC42-DD3B26CD3A82}" name="Column402" dataDxfId="15986"/>
    <tableColumn id="410" xr3:uid="{8E348520-2C2E-455D-AB0C-52A2E6AB2166}" name="Column403" dataDxfId="15985"/>
    <tableColumn id="411" xr3:uid="{063FF16F-801A-40FE-83C6-94A6805D74AB}" name="Column404" dataDxfId="15984"/>
    <tableColumn id="412" xr3:uid="{4420D7D7-EB89-4B9D-8126-450BAAA6EA5B}" name="Column405" dataDxfId="15983"/>
    <tableColumn id="413" xr3:uid="{41E6CE5A-CF28-4804-B985-8A7D3C86C560}" name="Column406" dataDxfId="15982"/>
    <tableColumn id="414" xr3:uid="{7DED5387-C7DB-4F6F-9C0E-43A5C57C9CD7}" name="Column407" dataDxfId="15981"/>
    <tableColumn id="415" xr3:uid="{B58A4352-CBB4-4D82-B52F-313F87498392}" name="Column408" dataDxfId="15980"/>
    <tableColumn id="416" xr3:uid="{5A9BE893-AFF9-4FAD-B63E-A6EA4C682406}" name="Column409" dataDxfId="15979"/>
    <tableColumn id="417" xr3:uid="{B53E95FB-05C2-4DAF-954F-EDF27F25EC2A}" name="Column410" dataDxfId="15978"/>
    <tableColumn id="418" xr3:uid="{3DFFAA33-62F3-4045-B7AC-C386A52197F4}" name="Column411" dataDxfId="15977"/>
    <tableColumn id="419" xr3:uid="{C65E7203-F942-4342-AF5A-37434C4A39DC}" name="Column412" dataDxfId="15976"/>
    <tableColumn id="420" xr3:uid="{7D677BFC-43DB-47F9-A85B-3FCA37B44E5B}" name="Column413" dataDxfId="15975"/>
    <tableColumn id="421" xr3:uid="{C12E997E-7D36-45C0-B2A3-C65C3C2724A3}" name="Column414" dataDxfId="15974"/>
    <tableColumn id="422" xr3:uid="{80E07D2A-2674-4A1D-8AE3-66BFB39DC32E}" name="Column415" dataDxfId="15973"/>
    <tableColumn id="423" xr3:uid="{373EB16D-B228-405E-A658-6DB0F863E3C4}" name="Column416" dataDxfId="15972"/>
    <tableColumn id="424" xr3:uid="{65D5D51A-57A8-4332-A57E-AC2FD9992D03}" name="Column417" dataDxfId="15971"/>
    <tableColumn id="425" xr3:uid="{AD77F4EB-24C2-4640-A497-DBDBB01B862E}" name="Column418" dataDxfId="15970"/>
    <tableColumn id="426" xr3:uid="{C1FE420C-CC8C-4CEC-91EF-C91A62D1BFAF}" name="Column419" dataDxfId="15969"/>
    <tableColumn id="427" xr3:uid="{EA2283EF-3A75-461B-BC60-1BC63F21FC5D}" name="Column420" dataDxfId="15968"/>
    <tableColumn id="428" xr3:uid="{7696BCE0-F442-445D-B939-C56E9E776559}" name="Column421" dataDxfId="15967"/>
    <tableColumn id="429" xr3:uid="{83B09798-AD62-4D25-849F-1918531F5393}" name="Column422" dataDxfId="15966"/>
    <tableColumn id="430" xr3:uid="{5180FA50-4503-4820-8690-1524B713C37E}" name="Column423" dataDxfId="15965"/>
    <tableColumn id="431" xr3:uid="{BC4C5914-C298-41E4-BC88-191AF6310A2A}" name="Column424" dataDxfId="15964"/>
    <tableColumn id="432" xr3:uid="{2DA93AE0-34CD-4A0C-9A10-1955172A96C8}" name="Column425" dataDxfId="15963"/>
    <tableColumn id="433" xr3:uid="{9A7FF7AA-B6F1-4D37-84DA-25110ABE255C}" name="Column426" dataDxfId="15962"/>
    <tableColumn id="434" xr3:uid="{1387928F-D3C4-4B43-A3A1-10106B016367}" name="Column427" dataDxfId="15961"/>
    <tableColumn id="435" xr3:uid="{9DF73CE7-B89E-4234-BEAB-3429918E586F}" name="Column428" dataDxfId="15960"/>
    <tableColumn id="436" xr3:uid="{C58FEB08-5B9B-4448-B761-EBCC3AD268BC}" name="Column429" dataDxfId="15959"/>
    <tableColumn id="437" xr3:uid="{F6B5F74E-2A1B-40FA-AFFB-B6EB78C7E7F9}" name="Column430" dataDxfId="15958"/>
    <tableColumn id="438" xr3:uid="{898F1BEE-6F68-4F30-BDCE-640CCA5577C5}" name="Column431" dataDxfId="15957"/>
    <tableColumn id="439" xr3:uid="{23FCA407-D721-43D2-8C82-3897B0BB68F7}" name="Column432" dataDxfId="15956"/>
    <tableColumn id="440" xr3:uid="{8A4C5AA2-FB25-48F3-9A72-0B6CEEF6C008}" name="Column433" dataDxfId="15955"/>
    <tableColumn id="441" xr3:uid="{F8274A02-C854-447F-A036-EFD670CD3054}" name="Column434" dataDxfId="15954"/>
    <tableColumn id="442" xr3:uid="{EBCFCE3C-BF44-4FA0-B402-FF928DF73C3B}" name="Column435" dataDxfId="15953"/>
    <tableColumn id="443" xr3:uid="{8AFE30E1-4D06-4244-8F5B-735817F3112C}" name="Column436" dataDxfId="15952"/>
    <tableColumn id="444" xr3:uid="{47857C66-990E-4EC2-B933-B9CB356F6C5E}" name="Column437" dataDxfId="15951"/>
    <tableColumn id="445" xr3:uid="{35CA1DF4-6C72-4221-808D-EB229C71941D}" name="Column438" dataDxfId="15950"/>
    <tableColumn id="446" xr3:uid="{3072015B-05E3-445D-B2A8-449C6456D11C}" name="Column439" dataDxfId="15949"/>
    <tableColumn id="447" xr3:uid="{29664968-6A12-42EC-BBB2-DF51441D7445}" name="Column440" dataDxfId="15948"/>
    <tableColumn id="448" xr3:uid="{A13941D0-BB71-40A1-B8C0-017D7BE61063}" name="Column441" dataDxfId="15947"/>
    <tableColumn id="449" xr3:uid="{30969C09-6BA4-4113-A2E1-759371CE71D9}" name="Column442" dataDxfId="15946"/>
    <tableColumn id="450" xr3:uid="{B39B2E45-63E0-4B40-969B-277DC97409B9}" name="Column443" dataDxfId="15945"/>
    <tableColumn id="451" xr3:uid="{FBD280D3-A375-4510-A7E8-4A08EC6AAC77}" name="Column444" dataDxfId="15944"/>
    <tableColumn id="452" xr3:uid="{252842DD-9D49-4FE2-BA60-A1A3A91516EF}" name="Column445" dataDxfId="15943"/>
    <tableColumn id="453" xr3:uid="{9DB74E41-AFA9-49DC-AC7F-173433984B4C}" name="Column446" dataDxfId="15942"/>
    <tableColumn id="454" xr3:uid="{399D879A-A210-4909-8D7B-84F6DA5B28B8}" name="Column447" dataDxfId="15941"/>
    <tableColumn id="455" xr3:uid="{FCE12B65-5B30-4729-95BC-748BC05BC9F2}" name="Column448" dataDxfId="15940"/>
    <tableColumn id="456" xr3:uid="{BA40CFEF-38AA-43C6-9CE0-C786DE5D222B}" name="Column449" dataDxfId="15939"/>
    <tableColumn id="457" xr3:uid="{44882623-8EC3-4FDD-A5E1-6AAF617FCE4D}" name="Column450" dataDxfId="15938"/>
    <tableColumn id="458" xr3:uid="{50E478B0-1568-427D-8391-956BBC0EA3C7}" name="Column451" dataDxfId="15937"/>
    <tableColumn id="459" xr3:uid="{44A05738-FBB5-4B8E-83E0-B47693E65FC0}" name="Column452" dataDxfId="15936"/>
    <tableColumn id="460" xr3:uid="{B723FF31-A2D2-4AF4-B8E0-A06C501C9150}" name="Column453" dataDxfId="15935"/>
    <tableColumn id="461" xr3:uid="{4F909360-BF61-47A9-BB2D-03A1E7C80889}" name="Column454" dataDxfId="15934"/>
    <tableColumn id="462" xr3:uid="{551F38BB-BD2D-4AAA-B8EF-45F30583591F}" name="Column455" dataDxfId="15933"/>
    <tableColumn id="463" xr3:uid="{BD115144-121F-4F37-89BF-E01D77C708A3}" name="Column456" dataDxfId="15932"/>
    <tableColumn id="464" xr3:uid="{BE7E6B66-111E-4E8F-B4A4-2F6D3CE3207E}" name="Column457" dataDxfId="15931"/>
    <tableColumn id="465" xr3:uid="{7B524B47-AD40-4274-9329-B678031F034F}" name="Column458" dataDxfId="15930"/>
    <tableColumn id="466" xr3:uid="{1BFF584E-70F0-4BBA-AB0D-C92F5538D853}" name="Column459" dataDxfId="15929"/>
    <tableColumn id="467" xr3:uid="{2C22D10D-C4F2-4611-99C5-FA5A39D05832}" name="Column460" dataDxfId="15928"/>
    <tableColumn id="468" xr3:uid="{F377C57A-063B-4362-8A4A-BB28860AEEB5}" name="Column461" dataDxfId="15927"/>
    <tableColumn id="469" xr3:uid="{CA7FDF97-D6D5-4755-A39A-1DF35E26B311}" name="Column462" dataDxfId="15926"/>
    <tableColumn id="470" xr3:uid="{68002DE0-510B-4B59-93CD-3F5A7CC5B5FA}" name="Column463" dataDxfId="15925"/>
    <tableColumn id="471" xr3:uid="{E407991C-8BD3-4523-9490-A97969419287}" name="Column464" dataDxfId="15924"/>
    <tableColumn id="472" xr3:uid="{02DD9D44-ABFC-4614-98F3-56A56F8E3BCB}" name="Column465" dataDxfId="15923"/>
    <tableColumn id="473" xr3:uid="{7CF0ADE7-68B3-4D47-9D8B-027211771A1F}" name="Column466" dataDxfId="15922"/>
    <tableColumn id="474" xr3:uid="{07C75A63-5D6F-4FF8-82F1-57C12BF0F85B}" name="Column467" dataDxfId="15921"/>
    <tableColumn id="475" xr3:uid="{15E73701-080B-4033-8301-D7E95C2DB636}" name="Column468" dataDxfId="15920"/>
    <tableColumn id="476" xr3:uid="{44730EBE-026C-4790-BDEF-B10B930B9570}" name="Column469" dataDxfId="15919"/>
    <tableColumn id="477" xr3:uid="{E4C268DC-D101-4499-86E7-C905D3042A34}" name="Column470" dataDxfId="15918"/>
    <tableColumn id="478" xr3:uid="{A12A19D5-9A4D-4AA7-AF82-E265FE1C6470}" name="Column471" dataDxfId="15917"/>
    <tableColumn id="479" xr3:uid="{99B376B2-3C30-4820-B274-DBCD55681687}" name="Column472" dataDxfId="15916"/>
    <tableColumn id="480" xr3:uid="{05FD6818-20D9-44FC-B9C4-0592CD357647}" name="Column473" dataDxfId="15915"/>
    <tableColumn id="481" xr3:uid="{26790988-951D-4EA7-B679-5337E7EBE086}" name="Column474" dataDxfId="15914"/>
    <tableColumn id="482" xr3:uid="{FA135E2B-93B3-4538-9B32-7ACDDC2B263D}" name="Column475" dataDxfId="15913"/>
    <tableColumn id="483" xr3:uid="{66930182-1915-42FD-B025-B095DBD4986A}" name="Column476" dataDxfId="15912"/>
    <tableColumn id="484" xr3:uid="{FB44A081-D90B-409E-A41A-4264D1832EB4}" name="Column477" dataDxfId="15911"/>
    <tableColumn id="485" xr3:uid="{2412B9BE-E130-4540-8027-2F35DE8DFF5D}" name="Column478" dataDxfId="15910"/>
    <tableColumn id="486" xr3:uid="{7BC5EF72-7849-4FE6-B839-37D502BB9503}" name="Column479" dataDxfId="15909"/>
    <tableColumn id="487" xr3:uid="{7BB382FD-05D2-45F9-9378-6E650C08724F}" name="Column480" dataDxfId="15908"/>
    <tableColumn id="488" xr3:uid="{CE1BB461-9470-41FF-B24D-9BDC1D7BE298}" name="Column481" dataDxfId="15907"/>
    <tableColumn id="489" xr3:uid="{A6945695-A1DF-45E2-ADB7-3C68D0CFCC26}" name="Column482" dataDxfId="15906"/>
    <tableColumn id="490" xr3:uid="{4B93E2E1-9A54-4AAD-A492-4E402D1031FF}" name="Column483" dataDxfId="15905"/>
    <tableColumn id="491" xr3:uid="{3C71A229-377D-4E1A-8EC7-256B6245D300}" name="Column484" dataDxfId="15904"/>
    <tableColumn id="492" xr3:uid="{9A462BC0-DDCC-4CFE-ACFD-D75845BD306C}" name="Column485" dataDxfId="15903"/>
    <tableColumn id="493" xr3:uid="{6FB7AD44-E181-4D64-85E7-D597B2B71B3B}" name="Column486" dataDxfId="15902"/>
    <tableColumn id="494" xr3:uid="{D7B6B0E8-5B22-48E7-A633-EEC5BE9CE8C4}" name="Column487" dataDxfId="15901"/>
    <tableColumn id="495" xr3:uid="{E3555AFB-38DF-4F84-B222-D6F673AE033C}" name="Column488" dataDxfId="15900"/>
    <tableColumn id="496" xr3:uid="{0261F09B-1E5C-4B33-8F67-D7C2AED70C45}" name="Column489" dataDxfId="15899"/>
    <tableColumn id="497" xr3:uid="{DD9DBFF0-CB0D-47D4-86B7-5F1F6D19A16F}" name="Column490" dataDxfId="15898"/>
    <tableColumn id="498" xr3:uid="{A5540D32-F145-414A-92BB-C6F4FFE0B0A7}" name="Column491" dataDxfId="15897"/>
    <tableColumn id="499" xr3:uid="{F7B0917F-5AB8-452D-9463-CEBEC6F04F7B}" name="Column492" dataDxfId="15896"/>
    <tableColumn id="500" xr3:uid="{D385A50C-B32E-4194-B2FF-BA9DC098FC41}" name="Column493" dataDxfId="15895"/>
    <tableColumn id="501" xr3:uid="{B817F2BE-662C-438C-98BA-0FD387DE7CDE}" name="Column494" dataDxfId="15894"/>
    <tableColumn id="502" xr3:uid="{D517B32B-1C91-40C5-930F-21A729F963B4}" name="Column495" dataDxfId="15893"/>
    <tableColumn id="503" xr3:uid="{57216115-0E80-43FF-9B63-641A01A57A7B}" name="Column496" dataDxfId="15892"/>
    <tableColumn id="504" xr3:uid="{016C72B7-68EB-4277-BEBA-283CA21985DD}" name="Column497" dataDxfId="15891"/>
    <tableColumn id="505" xr3:uid="{02FC6DC7-EABD-45CB-AD5D-E3B80692AEA6}" name="Column498" dataDxfId="15890"/>
    <tableColumn id="506" xr3:uid="{F06854B3-04A7-4E73-83E5-332AD00759D5}" name="Column499" dataDxfId="15889"/>
    <tableColumn id="507" xr3:uid="{4C3205DB-14E5-48D1-85D9-D1EE1F17C3B2}" name="Column500" dataDxfId="15888"/>
    <tableColumn id="508" xr3:uid="{3A0C8D48-C992-4191-A0A6-47020C79DFE0}" name="Column501" dataDxfId="15887"/>
    <tableColumn id="509" xr3:uid="{E520840B-C398-448D-8119-BC3A218F0DDA}" name="Column502" dataDxfId="15886"/>
    <tableColumn id="510" xr3:uid="{EC4CBCC0-C3DF-4406-A3FB-CFE295513213}" name="Column503" dataDxfId="15885"/>
    <tableColumn id="511" xr3:uid="{FE7C2620-5D63-4F32-AD67-97342C5C9907}" name="Column504" dataDxfId="15884"/>
    <tableColumn id="512" xr3:uid="{41123009-4233-4E72-AA7E-A97FDD33629D}" name="Column505" dataDxfId="15883"/>
    <tableColumn id="513" xr3:uid="{ACBBE8D6-BBE1-43F2-8D78-9FDE011F44AE}" name="Column506" dataDxfId="15882"/>
    <tableColumn id="514" xr3:uid="{4F894BC8-4411-4A04-9C97-0D4DB4A28FFC}" name="Column507" dataDxfId="15881"/>
    <tableColumn id="515" xr3:uid="{89CCCCC3-8FA3-46BE-BE11-B943B232239A}" name="Column508" dataDxfId="15880"/>
    <tableColumn id="516" xr3:uid="{EFF6E1C9-A8EC-4F8E-83C2-0E856A0702B2}" name="Column509" dataDxfId="15879"/>
    <tableColumn id="517" xr3:uid="{E701FAAF-3947-422A-9603-605A33EDB4CC}" name="Column510" dataDxfId="15878"/>
    <tableColumn id="518" xr3:uid="{CE5C2900-BFD4-4FED-AD6C-F8EC65A8B314}" name="Column511" dataDxfId="15877"/>
    <tableColumn id="519" xr3:uid="{0EB0A1DA-2769-4711-9360-A044EB1FDAFF}" name="Column512" dataDxfId="15876"/>
    <tableColumn id="520" xr3:uid="{2CF69642-A74D-48DF-90E9-DCEF06920F78}" name="Column513" dataDxfId="15875"/>
    <tableColumn id="521" xr3:uid="{0207C430-0EAC-494B-A14C-235FDCF23D5C}" name="Column514" dataDxfId="15874"/>
    <tableColumn id="522" xr3:uid="{62ADB07C-922C-4DEF-A079-6FADA78D9138}" name="Column515" dataDxfId="15873"/>
    <tableColumn id="523" xr3:uid="{FBACE347-F546-45E9-8634-FBD0F36E08CB}" name="Column516" dataDxfId="15872"/>
    <tableColumn id="524" xr3:uid="{979A214B-F648-4F9F-8083-23A96B073123}" name="Column517" dataDxfId="15871"/>
    <tableColumn id="525" xr3:uid="{433DF778-92AF-4E28-89DF-2C5154C2715A}" name="Column518" dataDxfId="15870"/>
    <tableColumn id="526" xr3:uid="{1F6A256F-27C2-4D35-9B03-38E5A8158C9F}" name="Column519" dataDxfId="15869"/>
    <tableColumn id="527" xr3:uid="{E9DB0882-8C72-4E32-91C5-942E55D1DE1C}" name="Column520" dataDxfId="15868"/>
    <tableColumn id="528" xr3:uid="{A580D172-B6ED-4A0A-85D6-D113C9DC699B}" name="Column521" dataDxfId="15867"/>
    <tableColumn id="529" xr3:uid="{6D76838D-C4C3-41DC-8506-867168B37AAF}" name="Column522" dataDxfId="15866"/>
    <tableColumn id="530" xr3:uid="{9C4D7330-9C5D-4C11-BF7D-52127653989C}" name="Column523" dataDxfId="15865"/>
    <tableColumn id="531" xr3:uid="{996DC99B-FF68-4C57-A4F0-D2045FC3B00E}" name="Column524" dataDxfId="15864"/>
    <tableColumn id="532" xr3:uid="{7417E305-85BA-49E9-A73B-4F21B1167580}" name="Column525" dataDxfId="15863"/>
    <tableColumn id="533" xr3:uid="{FB20A857-CB52-489E-B51C-CFFD5C944386}" name="Column526" dataDxfId="15862"/>
    <tableColumn id="534" xr3:uid="{AE145E08-B36B-4FFA-89F6-339424199E24}" name="Column527" dataDxfId="15861"/>
    <tableColumn id="535" xr3:uid="{C7EC05C3-43D1-475E-8460-60A2BAC3AD80}" name="Column528" dataDxfId="15860"/>
    <tableColumn id="536" xr3:uid="{C5BA8029-1256-47BE-9A57-351BF75EB945}" name="Column529" dataDxfId="15859"/>
    <tableColumn id="537" xr3:uid="{9D4AD2A0-C5A4-4931-86C7-DE1C997E0E94}" name="Column530" dataDxfId="15858"/>
    <tableColumn id="538" xr3:uid="{E0DD2EEB-42FB-4AD2-9580-E7A7430C54E3}" name="Column531" dataDxfId="15857"/>
    <tableColumn id="539" xr3:uid="{95AF1420-9892-4097-8883-FC667AF747A9}" name="Column532" dataDxfId="15856"/>
    <tableColumn id="540" xr3:uid="{C05361E8-37ED-4350-8B8E-1BA3F91C34A7}" name="Column533" dataDxfId="15855"/>
    <tableColumn id="541" xr3:uid="{D95573AD-E96A-4BCA-A0E9-1CAFE1A321DD}" name="Column534" dataDxfId="15854"/>
    <tableColumn id="542" xr3:uid="{24ADD58D-087A-4111-8782-F3EEA08BE629}" name="Column535" dataDxfId="15853"/>
    <tableColumn id="543" xr3:uid="{22A4AE85-0CA4-4D8D-8602-2AEBAAB07984}" name="Column536" dataDxfId="15852"/>
    <tableColumn id="544" xr3:uid="{61AB0CF3-2DA0-4ABE-8F40-61372E6FE9AC}" name="Column537" dataDxfId="15851"/>
    <tableColumn id="545" xr3:uid="{88B16B35-C85A-47AB-B267-6CBCC79C5147}" name="Column538" dataDxfId="15850"/>
    <tableColumn id="546" xr3:uid="{B578C45B-C5B7-457E-8BED-FD0332F3481B}" name="Column539" dataDxfId="15849"/>
    <tableColumn id="547" xr3:uid="{8BF09E1A-9248-4809-A369-CA36396E6DCE}" name="Column540" dataDxfId="15848"/>
    <tableColumn id="548" xr3:uid="{107B1977-5EAE-4513-97DA-11B4CB46BAC5}" name="Column541" dataDxfId="15847"/>
    <tableColumn id="549" xr3:uid="{FDCBDC36-94C2-4608-AC41-140F8D9070A3}" name="Column542" dataDxfId="15846"/>
    <tableColumn id="550" xr3:uid="{C645EEAE-1A00-4FF3-8278-1CD2241EF5EF}" name="Column543" dataDxfId="15845"/>
    <tableColumn id="551" xr3:uid="{1E8915F6-0B9D-4B1F-B964-92A10696FEBA}" name="Column544" dataDxfId="15844"/>
    <tableColumn id="552" xr3:uid="{FC4F020A-A8FB-4F56-9DB7-0DC0CDEF5025}" name="Column545" dataDxfId="15843"/>
    <tableColumn id="553" xr3:uid="{EDA6AD8A-B384-4690-BB6D-F75A594FCC72}" name="Column546" dataDxfId="15842"/>
    <tableColumn id="554" xr3:uid="{CE54D9E4-11FF-4622-9AD3-4143962137D6}" name="Column547" dataDxfId="15841"/>
    <tableColumn id="555" xr3:uid="{3B174D27-93F9-4350-BAEF-3491E6D13516}" name="Column548" dataDxfId="15840"/>
    <tableColumn id="556" xr3:uid="{E92ECB79-C0E6-449C-8F75-69052B37D583}" name="Column549" dataDxfId="15839"/>
    <tableColumn id="557" xr3:uid="{57CB373D-0AC1-4A4E-A92F-DDB204B0BDEF}" name="Column550" dataDxfId="15838"/>
    <tableColumn id="558" xr3:uid="{4CB72BD2-6218-4B19-9FA5-C909038AE78A}" name="Column551" dataDxfId="15837"/>
    <tableColumn id="559" xr3:uid="{D44748CF-DA1E-4C6D-9DDF-90B77D20F54E}" name="Column552" dataDxfId="15836"/>
    <tableColumn id="560" xr3:uid="{0FBD5AD3-526C-478D-B218-8A467163E21E}" name="Column553" dataDxfId="15835"/>
    <tableColumn id="561" xr3:uid="{68C2FE4F-1171-4987-91B7-E37B26D2396F}" name="Column554" dataDxfId="15834"/>
    <tableColumn id="562" xr3:uid="{EC2F8818-5798-4D23-87F6-AC8A546D3611}" name="Column555" dataDxfId="15833"/>
    <tableColumn id="563" xr3:uid="{F2B2306A-683F-481C-A4EE-9178CDD1BA0F}" name="Column556" dataDxfId="15832"/>
    <tableColumn id="564" xr3:uid="{6BBDA05F-D757-4343-9C32-59E3D142F65B}" name="Column557" dataDxfId="15831"/>
    <tableColumn id="565" xr3:uid="{EDCE997A-099A-4ADD-8068-9FABC3BC9047}" name="Column558" dataDxfId="15830"/>
    <tableColumn id="566" xr3:uid="{648DF18B-5985-4206-AE9A-BB43419A8FC2}" name="Column559" dataDxfId="15829"/>
    <tableColumn id="567" xr3:uid="{F6E08E1A-3A88-489E-AC7E-15F2BF116B30}" name="Column560" dataDxfId="15828"/>
    <tableColumn id="568" xr3:uid="{E8D6AA80-79B5-487E-82CF-112057E1B9FE}" name="Column561" dataDxfId="15827"/>
    <tableColumn id="569" xr3:uid="{24173522-6D1D-413A-A820-A37191187C88}" name="Column562" dataDxfId="15826"/>
    <tableColumn id="570" xr3:uid="{C54BDE2E-1657-4A20-9B96-554ADCB84227}" name="Column563" dataDxfId="15825"/>
    <tableColumn id="571" xr3:uid="{C10141B0-ACB8-4B18-961D-F88F445483DB}" name="Column564" dataDxfId="15824"/>
    <tableColumn id="572" xr3:uid="{EAD4F2F1-C810-4DDF-8E7A-9E4520DE34DE}" name="Column565" dataDxfId="15823"/>
    <tableColumn id="573" xr3:uid="{3D2BEEC0-04B4-4413-9AFB-47C45DB09EC5}" name="Column566" dataDxfId="15822"/>
    <tableColumn id="574" xr3:uid="{24972872-632F-46D6-8B96-8179A01A8085}" name="Column567" dataDxfId="15821"/>
    <tableColumn id="575" xr3:uid="{64083164-5600-497B-9773-F041D0EEF77D}" name="Column568" dataDxfId="15820"/>
    <tableColumn id="576" xr3:uid="{631E787C-5F64-47DC-AEA6-5CA3C8D5F294}" name="Column569" dataDxfId="15819"/>
    <tableColumn id="577" xr3:uid="{52BDCDA9-A631-4C30-84DC-ADEF911915D3}" name="Column570" dataDxfId="15818"/>
    <tableColumn id="578" xr3:uid="{EB785C64-6488-4575-A459-C4D2823B8ACB}" name="Column571" dataDxfId="15817"/>
    <tableColumn id="579" xr3:uid="{C36B7195-25AC-4E20-BC3A-ECC62121A08F}" name="Column572" dataDxfId="15816"/>
    <tableColumn id="580" xr3:uid="{52E47EA1-1200-4A97-84BA-DF0B8CE60F1A}" name="Column573" dataDxfId="15815"/>
    <tableColumn id="581" xr3:uid="{52672632-AC3A-4C47-A7D7-50AB88B29DDB}" name="Column574" dataDxfId="15814"/>
    <tableColumn id="582" xr3:uid="{7A20E842-F585-4B61-9494-E9B138A37793}" name="Column575" dataDxfId="15813"/>
    <tableColumn id="583" xr3:uid="{6FA32A3A-EC18-447B-BDA7-076C1A48EF3E}" name="Column576" dataDxfId="15812"/>
    <tableColumn id="584" xr3:uid="{127480C9-909D-490A-9C3A-602583C5442A}" name="Column577" dataDxfId="15811"/>
    <tableColumn id="585" xr3:uid="{BEEBD09B-F070-4E48-BFDC-37133CAB727C}" name="Column578" dataDxfId="15810"/>
    <tableColumn id="586" xr3:uid="{3C945C22-FD7E-444C-96A7-58E9985565C1}" name="Column579" dataDxfId="15809"/>
    <tableColumn id="587" xr3:uid="{FA30E130-3329-41B4-B740-085998CBD764}" name="Column580" dataDxfId="15808"/>
    <tableColumn id="588" xr3:uid="{D8E1D6F1-E682-43F3-BC61-BA4E01BB18CB}" name="Column581" dataDxfId="15807"/>
    <tableColumn id="589" xr3:uid="{413D1290-A454-4D73-A022-12B40A40F0D8}" name="Column582" dataDxfId="15806"/>
    <tableColumn id="590" xr3:uid="{CBA46B14-ED23-4BCF-A821-4EF67B1C5206}" name="Column583" dataDxfId="15805"/>
    <tableColumn id="591" xr3:uid="{2A62ACCC-A274-4D97-ABC6-AC5E2F6D023E}" name="Column584" dataDxfId="15804"/>
    <tableColumn id="592" xr3:uid="{E4A67B86-C409-4B10-B68C-2C36E9DCB35F}" name="Column585" dataDxfId="15803"/>
    <tableColumn id="593" xr3:uid="{2B9B565F-957A-481C-8D2F-07679B1A8D91}" name="Column586" dataDxfId="15802"/>
    <tableColumn id="594" xr3:uid="{F377BBC1-A7D5-4FC1-8D06-A58F25D61813}" name="Column587" dataDxfId="15801"/>
    <tableColumn id="595" xr3:uid="{243C3556-450C-440A-9C01-C825C00F22D2}" name="Column588" dataDxfId="15800"/>
    <tableColumn id="596" xr3:uid="{47A70789-0E02-4F10-856A-12BC8CFBA1F6}" name="Column589" dataDxfId="15799"/>
    <tableColumn id="597" xr3:uid="{A7DD641E-C9FB-418F-8F11-826FAE448E3D}" name="Column590" dataDxfId="15798"/>
    <tableColumn id="598" xr3:uid="{92A95612-CB7F-4942-8F67-113466027679}" name="Column591" dataDxfId="15797"/>
    <tableColumn id="599" xr3:uid="{9E8F4284-7438-4D69-9DB9-1ADE08B85173}" name="Column592" dataDxfId="15796"/>
    <tableColumn id="600" xr3:uid="{F524E688-7513-4754-8EF5-77A672CE8C46}" name="Column593" dataDxfId="15795"/>
    <tableColumn id="601" xr3:uid="{1D731F23-9A72-43E5-A7AB-B926413D0D4D}" name="Column594" dataDxfId="15794"/>
    <tableColumn id="602" xr3:uid="{DF4D0BD5-E06C-46BB-9D18-5215C503234A}" name="Column595" dataDxfId="15793"/>
    <tableColumn id="603" xr3:uid="{2D52C005-00D4-4C7F-9605-638026933AE7}" name="Column596" dataDxfId="15792"/>
    <tableColumn id="604" xr3:uid="{B03C8A77-07A5-4928-9019-FEA3AE7A6771}" name="Column597" dataDxfId="15791"/>
    <tableColumn id="605" xr3:uid="{F1E1922F-D05A-4455-95E3-1081BD145481}" name="Column598" dataDxfId="15790"/>
    <tableColumn id="606" xr3:uid="{D50D749A-DEFE-404F-99D5-15D155DA87F9}" name="Column599" dataDxfId="15789"/>
    <tableColumn id="607" xr3:uid="{713DFE3C-E5BE-4B24-9017-031260B2088E}" name="Column600" dataDxfId="15788"/>
    <tableColumn id="608" xr3:uid="{1274F14D-7BA1-497F-A675-357539C09AEB}" name="Column601" dataDxfId="15787"/>
    <tableColumn id="609" xr3:uid="{485E7A59-CE8E-4232-A0CA-27AE55D65BC4}" name="Column602" dataDxfId="15786"/>
    <tableColumn id="610" xr3:uid="{E0B8586B-7EA3-4CC0-80AC-3CC1B72EDFB6}" name="Column603" dataDxfId="15785"/>
    <tableColumn id="611" xr3:uid="{33081CBC-A790-413B-BE7F-60154B31CC82}" name="Column604" dataDxfId="15784"/>
    <tableColumn id="612" xr3:uid="{FA86D3B5-3359-4FE6-A696-ABDB6C51113C}" name="Column605" dataDxfId="15783"/>
    <tableColumn id="613" xr3:uid="{031713BA-8539-4581-8C1C-487DE6C95171}" name="Column606" dataDxfId="15782"/>
    <tableColumn id="614" xr3:uid="{37952922-867C-49CD-893B-73A8D3925E68}" name="Column607" dataDxfId="15781"/>
    <tableColumn id="615" xr3:uid="{C7626910-B108-44D5-B60E-25148436F164}" name="Column608" dataDxfId="15780"/>
    <tableColumn id="616" xr3:uid="{66B81D13-5CAC-4FE9-9472-537FD5313AC5}" name="Column609" dataDxfId="15779"/>
    <tableColumn id="617" xr3:uid="{91336612-86F5-417E-808E-392282FEFC65}" name="Column610" dataDxfId="15778"/>
    <tableColumn id="618" xr3:uid="{B996BB28-83E8-4150-8C15-5C13F7F9F015}" name="Column611" dataDxfId="15777"/>
    <tableColumn id="619" xr3:uid="{453158FF-A8B8-474C-9A6B-51695A958AE8}" name="Column612" dataDxfId="15776"/>
    <tableColumn id="620" xr3:uid="{207302ED-AFD4-4938-88D5-82DB731BC0F9}" name="Column613" dataDxfId="15775"/>
    <tableColumn id="621" xr3:uid="{145D73A1-77F7-4483-AB19-A2EB1D99C845}" name="Column614" dataDxfId="15774"/>
    <tableColumn id="622" xr3:uid="{E522AB88-2198-4C44-8FB0-F6259D688B9D}" name="Column615" dataDxfId="15773"/>
    <tableColumn id="623" xr3:uid="{93E43FE9-2E00-4CF5-AFB3-7EEC9DB1BFBE}" name="Column616" dataDxfId="15772"/>
    <tableColumn id="624" xr3:uid="{F30B79CF-2787-47E7-AC72-00AE259CB355}" name="Column617" dataDxfId="15771"/>
    <tableColumn id="625" xr3:uid="{1950A940-F613-4C5C-A03B-DD6B4EC3F576}" name="Column618" dataDxfId="15770"/>
    <tableColumn id="626" xr3:uid="{DDD1F3D1-C9B2-413C-BCA8-31765198106C}" name="Column619" dataDxfId="15769"/>
    <tableColumn id="627" xr3:uid="{6F57A2EB-A36A-4AAF-80E8-EAB888DFC2D2}" name="Column620" dataDxfId="15768"/>
    <tableColumn id="628" xr3:uid="{E90C086C-B0CE-4291-B291-7F42B34C66AF}" name="Column621" dataDxfId="15767"/>
    <tableColumn id="629" xr3:uid="{D95E28A9-88E2-40CE-85FD-95EF172D634F}" name="Column622" dataDxfId="15766"/>
    <tableColumn id="630" xr3:uid="{B6E87401-82ED-415A-BBED-7B0C2DBA6CFE}" name="Column623" dataDxfId="15765"/>
    <tableColumn id="631" xr3:uid="{EE443209-D213-4E30-83DF-F436BBC152A6}" name="Column624" dataDxfId="15764"/>
    <tableColumn id="632" xr3:uid="{2DA54638-DDB7-4421-93F3-22195E4F9F0C}" name="Column625" dataDxfId="15763"/>
    <tableColumn id="633" xr3:uid="{F04442D3-AB22-4DD6-976B-CB27BE1FBBEC}" name="Column626" dataDxfId="15762"/>
    <tableColumn id="634" xr3:uid="{02B9C0E3-8B01-4F4E-BC3C-F26EC6CA0D69}" name="Column627" dataDxfId="15761"/>
    <tableColumn id="635" xr3:uid="{32A84F7F-2A12-48AA-ADD1-024BB2B06954}" name="Column628" dataDxfId="15760"/>
    <tableColumn id="636" xr3:uid="{E9379F9D-53EB-4715-91F0-10789F1812D7}" name="Column629" dataDxfId="15759"/>
    <tableColumn id="637" xr3:uid="{4BC7FFB1-6AB2-407B-89B8-5528D35A11B4}" name="Column630" dataDxfId="15758"/>
    <tableColumn id="638" xr3:uid="{C59809AF-397C-4555-9077-42B172B28BEA}" name="Column631" dataDxfId="15757"/>
    <tableColumn id="639" xr3:uid="{08324965-1723-49EB-AEF3-307DAC9F8F8F}" name="Column632" dataDxfId="15756"/>
    <tableColumn id="640" xr3:uid="{19171856-D523-4126-9C22-E83A67AB8922}" name="Column633" dataDxfId="15755"/>
    <tableColumn id="641" xr3:uid="{E884A7C5-EC0D-4276-B444-B01CAAA0B73F}" name="Column634" dataDxfId="15754"/>
    <tableColumn id="642" xr3:uid="{18AA8C39-D630-40F2-BE6E-C4B6ED0256D7}" name="Column635" dataDxfId="15753"/>
    <tableColumn id="643" xr3:uid="{CC9438F3-7082-4664-9F87-FE1A3C0AAD54}" name="Column636" dataDxfId="15752"/>
    <tableColumn id="644" xr3:uid="{DC52E075-CE0D-41DB-9B3F-20D27FBDDB0D}" name="Column637" dataDxfId="15751"/>
    <tableColumn id="645" xr3:uid="{8FF0FA1A-EDA8-48FF-87D0-B646DB605F44}" name="Column638" dataDxfId="15750"/>
    <tableColumn id="646" xr3:uid="{E353F40E-F22E-4837-9082-DA9817F5C988}" name="Column639" dataDxfId="15749"/>
    <tableColumn id="647" xr3:uid="{6E1FC199-15B2-4198-9A41-92E52FAACA96}" name="Column640" dataDxfId="15748"/>
    <tableColumn id="648" xr3:uid="{370C7E6B-42EE-4403-BACA-700F9BCD2602}" name="Column641" dataDxfId="15747"/>
    <tableColumn id="649" xr3:uid="{D3B520D7-F343-4483-B19A-34C4ED0B0FE1}" name="Column642" dataDxfId="15746"/>
    <tableColumn id="650" xr3:uid="{48DE58A8-72ED-4581-B407-8DAB215ABF48}" name="Column643" dataDxfId="15745"/>
    <tableColumn id="651" xr3:uid="{D7027F20-CCC5-4BCF-B6C8-684BBE764BF6}" name="Column644" dataDxfId="15744"/>
    <tableColumn id="652" xr3:uid="{783845D3-0A78-49A0-B70F-F4C4ACD9515A}" name="Column645" dataDxfId="15743"/>
    <tableColumn id="653" xr3:uid="{04CC5C40-8183-4DE9-8CEB-F979EF648D9F}" name="Column646" dataDxfId="15742"/>
    <tableColumn id="654" xr3:uid="{6D721878-E0FB-4BDB-BC78-F7CAC25F45AD}" name="Column647" dataDxfId="15741"/>
    <tableColumn id="655" xr3:uid="{3C879B3F-6B97-4B6F-BBC4-D7233A9D2811}" name="Column648" dataDxfId="15740"/>
    <tableColumn id="656" xr3:uid="{BEEF6AEB-88FD-4AC9-AF1A-0043B7F43E82}" name="Column649" dataDxfId="15739"/>
    <tableColumn id="657" xr3:uid="{A21BA209-DDE6-44DB-9E46-ECCEDEF0C7B1}" name="Column650" dataDxfId="15738"/>
    <tableColumn id="658" xr3:uid="{A9FF81D8-3FEE-4CD4-AF42-51AC4331AC24}" name="Column651" dataDxfId="15737"/>
    <tableColumn id="659" xr3:uid="{BC130343-9A2D-40E3-BE33-1B1D0EA2D077}" name="Column652" dataDxfId="15736"/>
    <tableColumn id="660" xr3:uid="{E7FB830D-568A-46A3-90C9-7408388803DB}" name="Column653" dataDxfId="15735"/>
    <tableColumn id="661" xr3:uid="{F24E802F-55F2-4DA7-AD35-0571A0D25F42}" name="Column654" dataDxfId="15734"/>
    <tableColumn id="662" xr3:uid="{259A481D-02D5-481A-996A-8634CC290CCB}" name="Column655" dataDxfId="15733"/>
    <tableColumn id="663" xr3:uid="{5E33D040-AC13-41E2-B262-65B2E7DA6762}" name="Column656" dataDxfId="15732"/>
    <tableColumn id="664" xr3:uid="{7FF87006-2249-4DA6-B1B6-2A66868CEA84}" name="Column657" dataDxfId="15731"/>
    <tableColumn id="665" xr3:uid="{E3767AB8-E411-4FB8-A174-8F44786B53C7}" name="Column658" dataDxfId="15730"/>
    <tableColumn id="666" xr3:uid="{A5267475-A00F-4B7C-96C4-4ED1BA30376F}" name="Column659" dataDxfId="15729"/>
    <tableColumn id="667" xr3:uid="{E1BF4A05-E422-4A04-8171-3FB07DD6A7D0}" name="Column660" dataDxfId="15728"/>
    <tableColumn id="668" xr3:uid="{346CB173-54FC-409E-A0B4-59D0A4CF52C3}" name="Column661" dataDxfId="15727"/>
    <tableColumn id="669" xr3:uid="{AC81465A-65F7-48E4-B56B-1760201F9AC9}" name="Column662" dataDxfId="15726"/>
    <tableColumn id="670" xr3:uid="{3D7B355D-B30E-47C5-A81F-85C24433E3E0}" name="Column663" dataDxfId="15725"/>
    <tableColumn id="671" xr3:uid="{96DDA5B9-CC4E-4E38-B252-C7C1308D0BC4}" name="Column664" dataDxfId="15724"/>
    <tableColumn id="672" xr3:uid="{A948E739-AD21-47DB-AC82-48AC1D4B8159}" name="Column665" dataDxfId="15723"/>
    <tableColumn id="673" xr3:uid="{4375F1CA-E085-4F86-902D-919CF7921512}" name="Column666" dataDxfId="15722"/>
    <tableColumn id="674" xr3:uid="{6C4C2353-5BE8-4EA5-BBAF-DF41574545EE}" name="Column667" dataDxfId="15721"/>
    <tableColumn id="675" xr3:uid="{277BB11E-AD39-408B-A2D9-D5A3B2B45343}" name="Column668" dataDxfId="15720"/>
    <tableColumn id="676" xr3:uid="{BCADE9D8-2996-451D-BFC3-FD0F55539551}" name="Column669" dataDxfId="15719"/>
    <tableColumn id="677" xr3:uid="{58D35056-3E37-472D-9AEA-1A1CB5EDE94D}" name="Column670" dataDxfId="15718"/>
    <tableColumn id="678" xr3:uid="{F6889E8B-34D6-4C19-937E-3BFBA5DE4334}" name="Column671" dataDxfId="15717"/>
    <tableColumn id="679" xr3:uid="{C2DED6C2-7BD3-4DE0-B72E-7D1624580024}" name="Column672" dataDxfId="15716"/>
    <tableColumn id="680" xr3:uid="{A7040271-D494-4E27-8C92-FB85A821A089}" name="Column673" dataDxfId="15715"/>
    <tableColumn id="681" xr3:uid="{8BD42BA8-6C1C-4492-A1BF-04A556C3E25F}" name="Column674" dataDxfId="15714"/>
    <tableColumn id="682" xr3:uid="{7C7C8A49-E1A9-48B0-955E-1E9A13233958}" name="Column675" dataDxfId="15713"/>
    <tableColumn id="683" xr3:uid="{9F58BEF2-6FB0-4517-91CC-FD116CE0623D}" name="Column676" dataDxfId="15712"/>
    <tableColumn id="684" xr3:uid="{52C6ABCC-362F-40CD-AC48-FCE71679EDC2}" name="Column677" dataDxfId="15711"/>
    <tableColumn id="685" xr3:uid="{7079F23A-EA09-431F-A309-4DAE1557D438}" name="Column678" dataDxfId="15710"/>
    <tableColumn id="686" xr3:uid="{41D98C5C-4BF3-457B-9798-93478D9672D9}" name="Column679" dataDxfId="15709"/>
    <tableColumn id="687" xr3:uid="{3D8EE58D-71EB-4538-AB71-E1FA52F4F2A3}" name="Column680" dataDxfId="15708"/>
    <tableColumn id="688" xr3:uid="{B86F3CC1-8C4D-47A9-9F7B-F8A3CF9B0142}" name="Column681" dataDxfId="15707"/>
    <tableColumn id="689" xr3:uid="{1D583CE0-1CC4-423F-9CA0-D4F07FDAA136}" name="Column682" dataDxfId="15706"/>
    <tableColumn id="690" xr3:uid="{5C1121D9-7E63-4D88-9C32-EAA80CD2FAE4}" name="Column683" dataDxfId="15705"/>
    <tableColumn id="691" xr3:uid="{B2FB7272-68A1-4CFF-9D65-99C43A7BEC61}" name="Column684" dataDxfId="15704"/>
    <tableColumn id="692" xr3:uid="{C453A80D-85C9-49F2-BE65-F0C6CCBCD1F5}" name="Column685" dataDxfId="15703"/>
    <tableColumn id="693" xr3:uid="{9188D8E3-329E-455F-B9DB-2606B5F5EEFC}" name="Column686" dataDxfId="15702"/>
    <tableColumn id="694" xr3:uid="{4C6AE7B6-D89F-4A3A-8CC2-6628FAC25256}" name="Column687" dataDxfId="15701"/>
    <tableColumn id="695" xr3:uid="{663DA1DA-4EA7-4AAE-8328-500476020375}" name="Column688" dataDxfId="15700"/>
    <tableColumn id="696" xr3:uid="{B20B80E4-BE71-47D5-A821-415D8BC5D247}" name="Column689" dataDxfId="15699"/>
    <tableColumn id="697" xr3:uid="{5BD0A516-F635-4CFC-BDCF-6FFEE0DAD5CA}" name="Column690" dataDxfId="15698"/>
    <tableColumn id="698" xr3:uid="{EC69D232-9E8D-4593-BC0A-03186B70F37D}" name="Column691" dataDxfId="15697"/>
    <tableColumn id="699" xr3:uid="{479CAF88-7AE1-4367-BAB2-9C52D28330CA}" name="Column692" dataDxfId="15696"/>
    <tableColumn id="700" xr3:uid="{F10E4B4F-5483-44CA-BA2D-A38FCAC9B3C3}" name="Column693" dataDxfId="15695"/>
    <tableColumn id="701" xr3:uid="{A07F5295-37EA-4B79-AB3A-020B9C4D7CE0}" name="Column694" dataDxfId="15694"/>
    <tableColumn id="702" xr3:uid="{E4A84CBA-BA52-4363-AFAC-FC1528825682}" name="Column695" dataDxfId="15693"/>
    <tableColumn id="703" xr3:uid="{6980AFA5-51E9-4B13-855F-125BFA16F527}" name="Column696" dataDxfId="15692"/>
    <tableColumn id="704" xr3:uid="{70F19180-ECCD-4F3D-8F72-7DCAF43FDC68}" name="Column697" dataDxfId="15691"/>
    <tableColumn id="705" xr3:uid="{DAF439A9-046A-4187-9674-18CD49F89AD3}" name="Column698" dataDxfId="15690"/>
    <tableColumn id="706" xr3:uid="{E256FC49-43CA-4866-94BC-5EA7935D7C01}" name="Column699" dataDxfId="15689"/>
    <tableColumn id="707" xr3:uid="{1F924BA8-C815-4928-A610-D9541C50E970}" name="Column700" dataDxfId="15688"/>
    <tableColumn id="708" xr3:uid="{20B55766-47E1-40A8-8296-262F5D49E514}" name="Column701" dataDxfId="15687"/>
    <tableColumn id="709" xr3:uid="{AAD2FE80-0BD2-4BBD-8535-23F596081095}" name="Column702" dataDxfId="15686"/>
    <tableColumn id="710" xr3:uid="{21E70CD1-55A5-4873-A8C0-576E7A071DEF}" name="Column703" dataDxfId="15685"/>
    <tableColumn id="711" xr3:uid="{6598E2EA-6CD6-4029-9233-4CF92FCA5480}" name="Column704" dataDxfId="15684"/>
    <tableColumn id="712" xr3:uid="{17E0B5E2-35BE-46CF-9AC2-406A4BAFBD2C}" name="Column705" dataDxfId="15683"/>
    <tableColumn id="713" xr3:uid="{3E60E8BF-E492-445E-9CBC-C33E56BFE93F}" name="Column706" dataDxfId="15682"/>
    <tableColumn id="714" xr3:uid="{F72DD09D-450B-4118-A4D8-8290FEAE1C00}" name="Column707" dataDxfId="15681"/>
    <tableColumn id="715" xr3:uid="{741C857F-5A78-4C7E-ABBD-73A142A517BF}" name="Column708" dataDxfId="15680"/>
    <tableColumn id="716" xr3:uid="{6217952E-AA1C-48C6-B620-731116C293B1}" name="Column709" dataDxfId="15679"/>
    <tableColumn id="717" xr3:uid="{1E879EDA-B7B6-4DE7-8B8E-03756AF469A9}" name="Column710" dataDxfId="15678"/>
    <tableColumn id="718" xr3:uid="{3AD04BA5-7C22-4CCA-83D7-EA08A94FED58}" name="Column711" dataDxfId="15677"/>
    <tableColumn id="719" xr3:uid="{951127F9-280A-4E95-BDCC-A1D70CD08539}" name="Column712" dataDxfId="15676"/>
    <tableColumn id="720" xr3:uid="{D14278C3-49E9-41F7-92AB-700D1167B979}" name="Column713" dataDxfId="15675"/>
    <tableColumn id="721" xr3:uid="{46FE7EDC-28A3-40B9-AC39-E496400778E6}" name="Column714" dataDxfId="15674"/>
    <tableColumn id="722" xr3:uid="{4987A1A9-7820-48C5-9ADC-896CC758A787}" name="Column715" dataDxfId="15673"/>
    <tableColumn id="723" xr3:uid="{EF5C6DA2-D5B9-4621-AA41-A478FC11F967}" name="Column716" dataDxfId="15672"/>
    <tableColumn id="724" xr3:uid="{E5BA8125-48ED-4B2E-B9A9-23362D15B884}" name="Column717" dataDxfId="15671"/>
    <tableColumn id="725" xr3:uid="{9F371E17-2873-4040-9999-319696723362}" name="Column718" dataDxfId="15670"/>
    <tableColumn id="726" xr3:uid="{BE8F3BD0-7246-44DF-B4DE-2015DCD0FB86}" name="Column719" dataDxfId="15669"/>
    <tableColumn id="727" xr3:uid="{7C9172BE-27F7-48AD-B141-D713ED12CEF8}" name="Column720" dataDxfId="15668"/>
    <tableColumn id="728" xr3:uid="{1C118C03-858D-427E-80D9-7D8B38FF175B}" name="Column721" dataDxfId="15667"/>
    <tableColumn id="729" xr3:uid="{6351D47A-73B9-41DB-A840-E63DF2D66655}" name="Column722" dataDxfId="15666"/>
    <tableColumn id="730" xr3:uid="{5C8F47AE-25DE-4D23-9493-A1A5C8871DE2}" name="Column723" dataDxfId="15665"/>
    <tableColumn id="731" xr3:uid="{DD4DD4FC-491D-4773-A602-639379E79156}" name="Column724" dataDxfId="15664"/>
    <tableColumn id="732" xr3:uid="{18480571-75C0-4F66-9961-54E5B3BB2CA0}" name="Column725" dataDxfId="15663"/>
    <tableColumn id="733" xr3:uid="{DAADC2C0-4E99-48DD-BE65-02431918FCB0}" name="Column726" dataDxfId="15662"/>
    <tableColumn id="734" xr3:uid="{F6BE3887-E137-4031-9B35-C6FB3237B61E}" name="Column727" dataDxfId="15661"/>
    <tableColumn id="735" xr3:uid="{2477AD91-8E98-45DC-912D-B80440E05602}" name="Column728" dataDxfId="15660"/>
    <tableColumn id="736" xr3:uid="{EC009905-6C97-4A87-80C6-84C6EC403BC8}" name="Column729" dataDxfId="15659"/>
    <tableColumn id="737" xr3:uid="{C04B592B-CF08-4F0E-9D8F-8B599040CD61}" name="Column730" dataDxfId="15658"/>
    <tableColumn id="738" xr3:uid="{12B20ADB-4F0C-4B1F-B122-E6F2617DD944}" name="Column731" dataDxfId="15657"/>
    <tableColumn id="739" xr3:uid="{0ED15F74-F304-494B-9E6F-406B2DCEEEF6}" name="Column732" dataDxfId="15656"/>
    <tableColumn id="740" xr3:uid="{70B2FA37-6F0D-41ED-ADC3-D33CE08630AB}" name="Column733" dataDxfId="15655"/>
    <tableColumn id="741" xr3:uid="{E1E6E616-CB72-468E-AF6B-1DC9386110BB}" name="Column734" dataDxfId="15654"/>
    <tableColumn id="742" xr3:uid="{7C336B6D-DF7C-45B4-B68B-385EC15CC596}" name="Column735" dataDxfId="15653"/>
    <tableColumn id="743" xr3:uid="{9F56EF3E-AEFA-4D6A-AFC2-4B713A6E3E04}" name="Column736" dataDxfId="15652"/>
    <tableColumn id="744" xr3:uid="{2AE35FA0-1399-400F-B861-F73184E762FA}" name="Column737" dataDxfId="15651"/>
    <tableColumn id="745" xr3:uid="{143FE911-4E80-4D85-B4C0-F004BFF1E975}" name="Column738" dataDxfId="15650"/>
    <tableColumn id="746" xr3:uid="{6E8045BC-4AE9-4C3F-BAF1-BA730CE34919}" name="Column739" dataDxfId="15649"/>
    <tableColumn id="747" xr3:uid="{9516B265-36DE-4941-A34B-AA6A799667C6}" name="Column740" dataDxfId="15648"/>
    <tableColumn id="748" xr3:uid="{BF7EA348-F863-4BA8-84CB-B17DAE553307}" name="Column741" dataDxfId="15647"/>
    <tableColumn id="749" xr3:uid="{3AC08A08-C83B-4F5D-A601-5B45662D1C7B}" name="Column742" dataDxfId="15646"/>
    <tableColumn id="750" xr3:uid="{EB7E85CB-B31E-4E4B-8E8E-D56D2E4B1CFF}" name="Column743" dataDxfId="15645"/>
    <tableColumn id="751" xr3:uid="{50EF0549-7206-4EA6-B2B5-8AF7CA6976FF}" name="Column744" dataDxfId="15644"/>
    <tableColumn id="752" xr3:uid="{8A70A5F9-D14B-44E7-9BED-BBEC6BCA7F1A}" name="Column745" dataDxfId="15643"/>
    <tableColumn id="753" xr3:uid="{8B2D5D07-F84B-4DAD-817E-6A045A20B49A}" name="Column746" dataDxfId="15642"/>
    <tableColumn id="754" xr3:uid="{3CD01DC2-AA45-4370-A5DC-3C108DF5C699}" name="Column747" dataDxfId="15641"/>
    <tableColumn id="755" xr3:uid="{26D3696E-88F5-49EB-B466-56D5DB6B0790}" name="Column748" dataDxfId="15640"/>
    <tableColumn id="756" xr3:uid="{D5136F35-1234-41C1-83CB-00E4E9B9F8F0}" name="Column749" dataDxfId="15639"/>
    <tableColumn id="757" xr3:uid="{40FFAD0E-2ABA-4680-B8BE-579C1F689948}" name="Column750" dataDxfId="15638"/>
    <tableColumn id="758" xr3:uid="{F018A0A3-4FBC-4166-A51E-15B98AFEB361}" name="Column751" dataDxfId="15637"/>
    <tableColumn id="759" xr3:uid="{8F04EEDD-CC61-4AA7-80CD-E6A2E9931115}" name="Column752" dataDxfId="15636"/>
    <tableColumn id="760" xr3:uid="{A2F4E23B-1EBE-42C3-B704-BA3FE81FF500}" name="Column753" dataDxfId="15635"/>
    <tableColumn id="761" xr3:uid="{875201A6-393C-4E1E-8736-BF6426B589A6}" name="Column754" dataDxfId="15634"/>
    <tableColumn id="762" xr3:uid="{55EA2706-AEEB-469B-83FA-E9C107DFE522}" name="Column755" dataDxfId="15633"/>
    <tableColumn id="763" xr3:uid="{6FA0E575-EE1E-4AEF-B0AB-C5442C77215B}" name="Column756" dataDxfId="15632"/>
    <tableColumn id="764" xr3:uid="{9022418A-142D-4C94-8180-FE52FE4A6B74}" name="Column757" dataDxfId="15631"/>
    <tableColumn id="765" xr3:uid="{D2519899-7134-499C-981D-7FCAD935EE0B}" name="Column758" dataDxfId="15630"/>
    <tableColumn id="766" xr3:uid="{9B9435D1-DD51-4437-9CA0-999FD698DB86}" name="Column759" dataDxfId="15629"/>
    <tableColumn id="767" xr3:uid="{68F83B4F-3920-44EA-AF5B-DA367EE19115}" name="Column760" dataDxfId="15628"/>
    <tableColumn id="768" xr3:uid="{58194B5C-880E-45F7-B6C8-FA439F284D7F}" name="Column761" dataDxfId="15627"/>
    <tableColumn id="769" xr3:uid="{228510F0-7AB5-4D99-BB77-8D53E6977B5C}" name="Column762" dataDxfId="15626"/>
    <tableColumn id="770" xr3:uid="{13FD56E4-A34F-4070-8044-D32B7D671500}" name="Column763" dataDxfId="15625"/>
    <tableColumn id="771" xr3:uid="{F29F1F89-791F-41F2-86A5-8616317D9591}" name="Column764" dataDxfId="15624"/>
    <tableColumn id="772" xr3:uid="{C1F70DED-2362-45D6-A1D5-F25A09F9A6FE}" name="Column765" dataDxfId="15623"/>
    <tableColumn id="773" xr3:uid="{6D08B9E4-49F1-4AC0-8E3B-24ECF7EF12AA}" name="Column766" dataDxfId="15622"/>
    <tableColumn id="774" xr3:uid="{0BBB8BCD-9A94-4407-82B1-B140EFF75FA3}" name="Column767" dataDxfId="15621"/>
    <tableColumn id="775" xr3:uid="{B31E5AD3-228F-4204-9A8E-4279B4A990F8}" name="Column768" dataDxfId="15620"/>
    <tableColumn id="776" xr3:uid="{75BCC196-3567-4DD8-B7AC-9E558934A085}" name="Column769" dataDxfId="15619"/>
    <tableColumn id="777" xr3:uid="{6C576118-7FC1-4FCD-851E-E0030A5E5184}" name="Column770" dataDxfId="15618"/>
    <tableColumn id="778" xr3:uid="{EC49708D-5BFC-4B4D-88E7-33850C1F10E6}" name="Column771" dataDxfId="15617"/>
    <tableColumn id="779" xr3:uid="{CC900DDA-9FF8-492E-B7B9-76AEA4C7E69C}" name="Column772" dataDxfId="15616"/>
    <tableColumn id="780" xr3:uid="{CFD14276-DF4E-4C2A-97B1-C5342263BA9E}" name="Column773" dataDxfId="15615"/>
    <tableColumn id="781" xr3:uid="{FE1457DA-BFA1-4185-B230-07CD6FFCF857}" name="Column774" dataDxfId="15614"/>
    <tableColumn id="782" xr3:uid="{0A577132-301B-4246-B5B4-271098DE8414}" name="Column775" dataDxfId="15613"/>
    <tableColumn id="783" xr3:uid="{0FCDDE09-E98F-4C67-A9BB-5D53F742A42B}" name="Column776" dataDxfId="15612"/>
    <tableColumn id="784" xr3:uid="{7514BC88-B386-4F79-80D4-84212DA0014B}" name="Column777" dataDxfId="15611"/>
    <tableColumn id="785" xr3:uid="{356319AF-4ACB-4350-9C0B-2B54F0A4D24D}" name="Column778" dataDxfId="15610"/>
    <tableColumn id="786" xr3:uid="{3579079E-2146-4084-B66F-133297F1EA23}" name="Column779" dataDxfId="15609"/>
    <tableColumn id="787" xr3:uid="{3B8D0198-32F3-46B1-A30C-6B19FC9C9593}" name="Column780" dataDxfId="15608"/>
    <tableColumn id="788" xr3:uid="{43EFDB28-7DBC-48A0-A4D5-15D7941086FD}" name="Column781" dataDxfId="15607"/>
    <tableColumn id="789" xr3:uid="{7FD8CCE8-8A65-4E1A-BD92-C0E128A88CA5}" name="Column782" dataDxfId="15606"/>
    <tableColumn id="790" xr3:uid="{098AC74F-3A46-43C0-A674-F3D98A294E41}" name="Column783" dataDxfId="15605"/>
    <tableColumn id="791" xr3:uid="{78E1A442-724C-42AF-841E-E0E4246CD185}" name="Column784" dataDxfId="15604"/>
    <tableColumn id="792" xr3:uid="{24F7507C-66F3-45B8-A46C-AF916F05AE79}" name="Column785" dataDxfId="15603"/>
    <tableColumn id="793" xr3:uid="{1FA554FC-4471-4DC8-A0F2-055273A4017E}" name="Column786" dataDxfId="15602"/>
    <tableColumn id="794" xr3:uid="{425C14FF-1358-4EAE-98B5-424A3226853E}" name="Column787" dataDxfId="15601"/>
    <tableColumn id="795" xr3:uid="{A90EA8CF-764A-4255-97ED-E7F48FEBC15D}" name="Column788" dataDxfId="15600"/>
    <tableColumn id="796" xr3:uid="{659C4616-06A5-40BD-B65F-D7F33C217216}" name="Column789" dataDxfId="15599"/>
    <tableColumn id="797" xr3:uid="{33E89E8A-4AD4-4289-A01E-66AAB37A91C9}" name="Column790" dataDxfId="15598"/>
    <tableColumn id="798" xr3:uid="{7ACD6090-E36C-413C-AD3B-DA958A2409ED}" name="Column791" dataDxfId="15597"/>
    <tableColumn id="799" xr3:uid="{3500DFBB-BD34-48C9-AA6D-9D16934352CF}" name="Column792" dataDxfId="15596"/>
    <tableColumn id="800" xr3:uid="{87BBE61B-052D-42EB-A54B-975BF19D14D1}" name="Column793" dataDxfId="15595"/>
    <tableColumn id="801" xr3:uid="{58F55131-2463-4EB4-93CD-C23D5F8D8624}" name="Column794" dataDxfId="15594"/>
    <tableColumn id="802" xr3:uid="{9D0FA993-1085-4222-AC7B-9E551955A089}" name="Column795" dataDxfId="15593"/>
    <tableColumn id="803" xr3:uid="{8983D341-C6C2-4A5E-9D24-416B97E1D077}" name="Column796" dataDxfId="15592"/>
    <tableColumn id="804" xr3:uid="{84BEAB00-9415-4444-925F-F8186CA3CF72}" name="Column797" dataDxfId="15591"/>
    <tableColumn id="805" xr3:uid="{46055684-5023-4502-BE2F-C6B26B389210}" name="Column798" dataDxfId="15590"/>
    <tableColumn id="806" xr3:uid="{79B474FE-1A65-4F24-8592-06EFB7F039E2}" name="Column799" dataDxfId="15589"/>
    <tableColumn id="807" xr3:uid="{B6DB26EC-1C49-4AD6-911D-F2F86A7AABAC}" name="Column800" dataDxfId="15588"/>
    <tableColumn id="808" xr3:uid="{E859B502-37F8-4064-A775-92EE65F040CF}" name="Column801" dataDxfId="15587"/>
    <tableColumn id="809" xr3:uid="{8170F1A9-30D8-449D-88A8-B401D79E0AE5}" name="Column802" dataDxfId="15586"/>
    <tableColumn id="810" xr3:uid="{D001DB94-512D-4AE0-ABDC-4F44F633F5AF}" name="Column803" dataDxfId="15585"/>
    <tableColumn id="811" xr3:uid="{5DA91839-5167-49B3-9F2D-D81AAE0946C9}" name="Column804" dataDxfId="15584"/>
    <tableColumn id="812" xr3:uid="{8BB93D90-DF43-4165-A530-7A714400BDFE}" name="Column805" dataDxfId="15583"/>
    <tableColumn id="813" xr3:uid="{D954FF01-46BD-4FFC-814C-F2EAC5DDBA18}" name="Column806" dataDxfId="15582"/>
    <tableColumn id="814" xr3:uid="{D35F95EA-618B-42F4-9034-D04B1D0DBCED}" name="Column807" dataDxfId="15581"/>
    <tableColumn id="815" xr3:uid="{C4438E4C-E62D-4525-ACA3-C2F4C1299002}" name="Column808" dataDxfId="15580"/>
    <tableColumn id="816" xr3:uid="{35E5512E-2BCC-4193-B1B3-F7A839F3FD2E}" name="Column809" dataDxfId="15579"/>
    <tableColumn id="817" xr3:uid="{86235B56-0C8D-4E32-A417-4C22F4A37599}" name="Column810" dataDxfId="15578"/>
    <tableColumn id="818" xr3:uid="{B66A32F6-F02A-4A61-8149-064045FB7EB5}" name="Column811" dataDxfId="15577"/>
    <tableColumn id="819" xr3:uid="{76881418-923F-49F7-8F18-B6C031CE6549}" name="Column812" dataDxfId="15576"/>
    <tableColumn id="820" xr3:uid="{466DBA64-1B6C-4AD8-9DF7-3734B7827AB7}" name="Column813" dataDxfId="15575"/>
    <tableColumn id="821" xr3:uid="{9FDDBC0D-E6BB-4062-9ED7-106BA5D8E28E}" name="Column814" dataDxfId="15574"/>
    <tableColumn id="822" xr3:uid="{7E929DA6-5D8D-43C9-8C7E-819694612E22}" name="Column815" dataDxfId="15573"/>
    <tableColumn id="823" xr3:uid="{84E39C02-C2D7-4681-B448-8819C00AB613}" name="Column816" dataDxfId="15572"/>
    <tableColumn id="824" xr3:uid="{E213E948-0C65-4B46-A1A9-DEF86465107E}" name="Column817" dataDxfId="15571"/>
    <tableColumn id="825" xr3:uid="{0A082389-15E7-4E50-A2A4-CA8848623884}" name="Column818" dataDxfId="15570"/>
    <tableColumn id="826" xr3:uid="{29D80D32-8973-4268-8F01-E06AD5B19792}" name="Column819" dataDxfId="15569"/>
    <tableColumn id="827" xr3:uid="{CC24EABD-1053-4A5A-A5D3-6CC5C2ED1560}" name="Column820" dataDxfId="15568"/>
    <tableColumn id="828" xr3:uid="{9CE06463-1263-4617-AA16-FE5246934712}" name="Column821" dataDxfId="15567"/>
    <tableColumn id="829" xr3:uid="{B0DACE3D-DB67-4BD2-A396-F0577D57EA19}" name="Column822" dataDxfId="15566"/>
    <tableColumn id="830" xr3:uid="{5656C7A5-A08A-4A56-B02E-C8DA3E649037}" name="Column823" dataDxfId="15565"/>
    <tableColumn id="831" xr3:uid="{B30C5082-08DD-4241-9102-AB72E5B415FC}" name="Column824" dataDxfId="15564"/>
    <tableColumn id="832" xr3:uid="{71141386-85DE-4B72-B171-084C04525E9D}" name="Column825" dataDxfId="15563"/>
    <tableColumn id="833" xr3:uid="{92926E52-C1F5-422B-84B4-85FD5DDF033B}" name="Column826" dataDxfId="15562"/>
    <tableColumn id="834" xr3:uid="{911BC1E5-6A0A-49EF-857E-5E81C1C3F5FA}" name="Column827" dataDxfId="15561"/>
    <tableColumn id="835" xr3:uid="{272E6C92-5568-44FE-B524-5DF37EA11375}" name="Column828" dataDxfId="15560"/>
    <tableColumn id="836" xr3:uid="{23CF258C-BA97-4D56-B523-8E8C894DB0D6}" name="Column829" dataDxfId="15559"/>
    <tableColumn id="837" xr3:uid="{016FDB8E-0840-4684-A872-B13B7170F827}" name="Column830" dataDxfId="15558"/>
    <tableColumn id="838" xr3:uid="{14BB9273-0408-4DBC-848B-9F928DA2CC5A}" name="Column831" dataDxfId="15557"/>
    <tableColumn id="839" xr3:uid="{BDC67FC7-C9A7-4421-BE16-3FE334D0148E}" name="Column832" dataDxfId="15556"/>
    <tableColumn id="840" xr3:uid="{2273BE4E-D83B-4470-A0D6-40BCEA65A68C}" name="Column833" dataDxfId="15555"/>
    <tableColumn id="841" xr3:uid="{21B24AA0-F24F-41CE-A45D-8A7EC1C7B5EA}" name="Column834" dataDxfId="15554"/>
    <tableColumn id="842" xr3:uid="{0D4F255A-F50A-4B84-8243-516C7D691914}" name="Column835" dataDxfId="15553"/>
    <tableColumn id="843" xr3:uid="{976128BA-C1C3-4A02-9749-41712C060324}" name="Column836" dataDxfId="15552"/>
    <tableColumn id="844" xr3:uid="{F3F8D8B7-6B89-4810-BE4C-55715573B724}" name="Column837" dataDxfId="15551"/>
    <tableColumn id="845" xr3:uid="{7BBF875C-A053-45BD-A603-ABC884083139}" name="Column838" dataDxfId="15550"/>
    <tableColumn id="846" xr3:uid="{4A4A39CE-4040-4821-9CFE-B30087E1CD20}" name="Column839" dataDxfId="15549"/>
    <tableColumn id="847" xr3:uid="{696E3675-8B49-4BF1-BB79-FBE42EE4EFA2}" name="Column840" dataDxfId="15548"/>
    <tableColumn id="848" xr3:uid="{2BE69E22-BBCB-4C16-8E3A-C152A2B91CD3}" name="Column841" dataDxfId="15547"/>
    <tableColumn id="849" xr3:uid="{13EA1B3F-0426-406A-87DE-9674B77C816E}" name="Column842" dataDxfId="15546"/>
    <tableColumn id="850" xr3:uid="{73267EA2-1B9D-4AF7-BE34-9A7477AD4C64}" name="Column843" dataDxfId="15545"/>
    <tableColumn id="851" xr3:uid="{329BA24B-65E3-4025-9B7F-18CAADB544C4}" name="Column844" dataDxfId="15544"/>
    <tableColumn id="852" xr3:uid="{F55577C5-4428-41BB-BD15-263EA95B0A84}" name="Column845" dataDxfId="15543"/>
    <tableColumn id="853" xr3:uid="{6F375115-D730-4E14-B796-2B359360BBD4}" name="Column846" dataDxfId="15542"/>
    <tableColumn id="854" xr3:uid="{A7DEA3B1-ADC5-46B0-A4C6-2DFFD1A1D47E}" name="Column847" dataDxfId="15541"/>
    <tableColumn id="855" xr3:uid="{3803FCB2-A476-4500-8444-69810B2385B7}" name="Column848" dataDxfId="15540"/>
    <tableColumn id="856" xr3:uid="{DF034938-4DAB-46F2-B19B-6535E5F0373E}" name="Column849" dataDxfId="15539"/>
    <tableColumn id="857" xr3:uid="{4735F615-AA35-4CB9-9EE7-D4FF98C8D7DD}" name="Column850" dataDxfId="15538"/>
    <tableColumn id="858" xr3:uid="{A6C88C9B-0CBE-44A2-94A5-033F532F168F}" name="Column851" dataDxfId="15537"/>
    <tableColumn id="859" xr3:uid="{DB14B0E3-4B07-4EF2-8AE1-9B3B15AB6727}" name="Column852" dataDxfId="15536"/>
    <tableColumn id="860" xr3:uid="{D71046E6-02AD-46E9-A232-90D2AB3B4BEA}" name="Column853" dataDxfId="15535"/>
    <tableColumn id="861" xr3:uid="{46634472-432A-4C18-8894-F3F30B59A776}" name="Column854" dataDxfId="15534"/>
    <tableColumn id="862" xr3:uid="{A481DAF4-A2FF-4DEC-A989-8FBE5928C3C5}" name="Column855" dataDxfId="15533"/>
    <tableColumn id="863" xr3:uid="{1C030F51-E1EF-4D43-86C0-5C12D4ED80B1}" name="Column856" dataDxfId="15532"/>
    <tableColumn id="864" xr3:uid="{31CD1219-1B10-469E-8EBE-998F344272C2}" name="Column857" dataDxfId="15531"/>
    <tableColumn id="865" xr3:uid="{FA3A159B-55DB-4B8A-88CB-4A49FCDE1897}" name="Column858" dataDxfId="15530"/>
    <tableColumn id="866" xr3:uid="{8233B0B9-C5F1-4ADF-A7D1-33D6D08ED510}" name="Column859" dataDxfId="15529"/>
    <tableColumn id="867" xr3:uid="{99EAC8F0-645E-4D50-A04D-6CBE4BAB8609}" name="Column860" dataDxfId="15528"/>
    <tableColumn id="868" xr3:uid="{C9273CBC-7B52-43F8-8AFA-1B495CB653EA}" name="Column861" dataDxfId="15527"/>
    <tableColumn id="869" xr3:uid="{74115121-DE26-4BB2-905D-E157F72BFF50}" name="Column862" dataDxfId="15526"/>
    <tableColumn id="870" xr3:uid="{B7107EA3-D80F-4BF4-AC68-6D385A1EABFD}" name="Column863" dataDxfId="15525"/>
    <tableColumn id="871" xr3:uid="{BF934652-8798-4040-AE45-E7E4F54ABD9A}" name="Column864" dataDxfId="15524"/>
    <tableColumn id="872" xr3:uid="{43F69344-98BC-4A4E-9A78-0FC956675C08}" name="Column865" dataDxfId="15523"/>
    <tableColumn id="873" xr3:uid="{471A7C8B-8869-4790-8909-FF23C00BC723}" name="Column866" dataDxfId="15522"/>
    <tableColumn id="874" xr3:uid="{546C0357-655C-416A-AA14-DA7AFE68A2A5}" name="Column867" dataDxfId="15521"/>
    <tableColumn id="875" xr3:uid="{08C90651-9F04-4A9C-A1D2-CB8C0A69738E}" name="Column868" dataDxfId="15520"/>
    <tableColumn id="876" xr3:uid="{57FD5E07-78CC-4F46-9240-A25E484FAC1F}" name="Column869" dataDxfId="15519"/>
    <tableColumn id="877" xr3:uid="{8493258A-E2FD-4C5E-A9CA-D469EF919EF3}" name="Column870" dataDxfId="15518"/>
    <tableColumn id="878" xr3:uid="{6E6A5271-5286-451B-8ECA-91C11838CFA6}" name="Column871" dataDxfId="15517"/>
    <tableColumn id="879" xr3:uid="{AAF6B069-33E0-437C-AB03-9E9E9505C6D5}" name="Column872" dataDxfId="15516"/>
    <tableColumn id="880" xr3:uid="{A872071B-2735-488F-A4F3-1C3F3931A2B3}" name="Column873" dataDxfId="15515"/>
    <tableColumn id="881" xr3:uid="{5E902670-2722-4DF9-89E7-174F21941F50}" name="Column874" dataDxfId="15514"/>
    <tableColumn id="882" xr3:uid="{B8E4AD27-ECD6-4B25-A66B-85766390CF81}" name="Column875" dataDxfId="15513"/>
    <tableColumn id="883" xr3:uid="{A9230480-AA98-4825-BA1B-3819CC3E7EE2}" name="Column876" dataDxfId="15512"/>
    <tableColumn id="884" xr3:uid="{88B9C227-4DCE-4FE1-A754-70307367D4A7}" name="Column877" dataDxfId="15511"/>
    <tableColumn id="885" xr3:uid="{83965179-7E2A-4085-869E-31F39182D9E5}" name="Column878" dataDxfId="15510"/>
    <tableColumn id="886" xr3:uid="{B6958502-0F96-4072-8A64-219FA9102329}" name="Column879" dataDxfId="15509"/>
    <tableColumn id="887" xr3:uid="{F30C02DB-B9C8-48D8-AA41-E89FAE1B75DA}" name="Column880" dataDxfId="15508"/>
    <tableColumn id="888" xr3:uid="{651199D0-7244-4AFA-A7ED-1F2DEC4BE10B}" name="Column881" dataDxfId="15507"/>
    <tableColumn id="889" xr3:uid="{CBC7C8DE-D16C-4E28-B17B-B90E9ECF2B75}" name="Column882" dataDxfId="15506"/>
    <tableColumn id="890" xr3:uid="{41100920-2E33-42F2-80BA-B4160E0D0570}" name="Column883" dataDxfId="15505"/>
    <tableColumn id="891" xr3:uid="{4D738B17-3B0E-4C79-9C41-F4B06133DE52}" name="Column884" dataDxfId="15504"/>
    <tableColumn id="892" xr3:uid="{45E82E7E-4E9A-458A-B6BC-8A9F2421E6A9}" name="Column885" dataDxfId="15503"/>
    <tableColumn id="893" xr3:uid="{399F36A6-57AA-497A-9030-CD25C1840A5D}" name="Column886" dataDxfId="15502"/>
    <tableColumn id="894" xr3:uid="{FE4FF6BA-DD40-4B4E-ADC7-85B47A0B25B3}" name="Column887" dataDxfId="15501"/>
    <tableColumn id="895" xr3:uid="{297F62E7-5337-4645-B8D5-82F1ADDA4C79}" name="Column888" dataDxfId="15500"/>
    <tableColumn id="896" xr3:uid="{011938D9-0C4C-46E3-AA6A-CEF3C85F61CC}" name="Column889" dataDxfId="15499"/>
    <tableColumn id="897" xr3:uid="{6E815B25-6F5A-4DDD-9612-0EE27A8DC43C}" name="Column890" dataDxfId="15498"/>
    <tableColumn id="898" xr3:uid="{94877C59-E4C9-46C5-93B1-8829F578C96C}" name="Column891" dataDxfId="15497"/>
    <tableColumn id="899" xr3:uid="{854BEEE9-4A2E-4619-A55A-91CF1C78E312}" name="Column892" dataDxfId="15496"/>
    <tableColumn id="900" xr3:uid="{E06DA50D-6620-4DDB-A7E4-8236B68D28A2}" name="Column893" dataDxfId="15495"/>
    <tableColumn id="901" xr3:uid="{625BF2D4-7442-4427-9158-4348DA9F634C}" name="Column894" dataDxfId="15494"/>
    <tableColumn id="902" xr3:uid="{9098BFFF-FDCB-43A4-8347-1182669FADAE}" name="Column895" dataDxfId="15493"/>
    <tableColumn id="903" xr3:uid="{EF33A31B-7C0B-48DF-B6E8-48CE05A6DB16}" name="Column896" dataDxfId="15492"/>
    <tableColumn id="904" xr3:uid="{E053E4DB-03FA-401F-AE32-5C8C6BA033E6}" name="Column897" dataDxfId="15491"/>
    <tableColumn id="905" xr3:uid="{81A3CCEB-A4BF-41F6-8EBD-47687A671DBC}" name="Column898" dataDxfId="15490"/>
    <tableColumn id="906" xr3:uid="{EA668585-F344-46BA-8189-5BC1F8EBB9ED}" name="Column899" dataDxfId="15489"/>
    <tableColumn id="907" xr3:uid="{B5C680AE-839D-4DD4-99B0-659BE6CAD24D}" name="Column900" dataDxfId="15488"/>
    <tableColumn id="908" xr3:uid="{9CDB599D-49F0-46E3-B79F-CE989BC3069B}" name="Column901" dataDxfId="15487"/>
    <tableColumn id="909" xr3:uid="{964CB34C-1868-4BC4-9EA8-500DEA801CF3}" name="Column902" dataDxfId="15486"/>
    <tableColumn id="910" xr3:uid="{7AE44B6D-2331-45AB-87F6-E82112DDE6C7}" name="Column903" dataDxfId="15485"/>
    <tableColumn id="911" xr3:uid="{865B29FC-00B4-4FD3-B232-282DE64AEA13}" name="Column904" dataDxfId="15484"/>
    <tableColumn id="912" xr3:uid="{EF499425-059F-49A9-8681-969CB8DFB69F}" name="Column905" dataDxfId="15483"/>
    <tableColumn id="913" xr3:uid="{C81CA4DE-96D6-4094-B760-9450E4E36161}" name="Column906" dataDxfId="15482"/>
    <tableColumn id="914" xr3:uid="{33F089B7-6F64-4B52-AA83-1D5F1485750D}" name="Column907" dataDxfId="15481"/>
    <tableColumn id="915" xr3:uid="{B0BF95FF-BBEA-4641-8CCB-09DCBBEAAF38}" name="Column908" dataDxfId="15480"/>
    <tableColumn id="916" xr3:uid="{9D92D058-4D73-4A68-9602-0F57FCF45FDE}" name="Column909" dataDxfId="15479"/>
    <tableColumn id="917" xr3:uid="{0173F889-830F-4C92-A5EA-4BF4ABD47054}" name="Column910" dataDxfId="15478"/>
    <tableColumn id="918" xr3:uid="{7F3532B7-856D-40B3-80D7-6162C68D3B8C}" name="Column911" dataDxfId="15477"/>
    <tableColumn id="919" xr3:uid="{779064AD-DEC1-4724-94CB-2793B6F29E9A}" name="Column912" dataDxfId="15476"/>
    <tableColumn id="920" xr3:uid="{41D40B76-B2EC-40B3-9C17-1CCCE6FAACF6}" name="Column913" dataDxfId="15475"/>
    <tableColumn id="921" xr3:uid="{E3BF1B4B-976F-404A-95BC-022DB0777EC1}" name="Column914" dataDxfId="15474"/>
    <tableColumn id="922" xr3:uid="{45FB142F-EEE8-4148-8BC5-2C871A81F3C1}" name="Column915" dataDxfId="15473"/>
    <tableColumn id="923" xr3:uid="{C4B4D5A3-227E-4A1B-AAB1-9A0EC511ABE2}" name="Column916" dataDxfId="15472"/>
    <tableColumn id="924" xr3:uid="{DE649627-326D-41C8-9B70-7A1C734ED6F7}" name="Column917" dataDxfId="15471"/>
    <tableColumn id="925" xr3:uid="{B50B1E12-BAD5-4825-8B2F-4FAB2329D697}" name="Column918" dataDxfId="15470"/>
    <tableColumn id="926" xr3:uid="{B7A67AED-D17F-45B5-B182-7E8D06DB881A}" name="Column919" dataDxfId="15469"/>
    <tableColumn id="927" xr3:uid="{B141198A-9DB0-4EE9-9B9E-18765CB6AB3B}" name="Column920" dataDxfId="15468"/>
    <tableColumn id="928" xr3:uid="{BD27C48B-4224-4E1E-99AC-4E339B9BBD70}" name="Column921" dataDxfId="15467"/>
    <tableColumn id="929" xr3:uid="{DA33F6A3-5ABF-4DDD-9B44-D6AA8A4EA5C9}" name="Column922" dataDxfId="15466"/>
    <tableColumn id="930" xr3:uid="{5250D6AE-CDC3-45DE-9FDA-4CC21090F45B}" name="Column923" dataDxfId="15465"/>
    <tableColumn id="931" xr3:uid="{FC4D2E5D-4D47-4A91-B74C-EC1DC6E1A8F6}" name="Column924" dataDxfId="15464"/>
    <tableColumn id="932" xr3:uid="{0D12AC19-E7CB-40A5-981A-9EBE5BA22254}" name="Column925" dataDxfId="15463"/>
    <tableColumn id="933" xr3:uid="{A4012FDB-D797-42C4-89BF-449806F01FC2}" name="Column926" dataDxfId="15462"/>
    <tableColumn id="934" xr3:uid="{A5592A96-3FDD-48D3-89DD-C5BEF1DF4A75}" name="Column927" dataDxfId="15461"/>
    <tableColumn id="935" xr3:uid="{D6658E0B-E3C8-41A8-8359-C3B66B01911A}" name="Column928" dataDxfId="15460"/>
    <tableColumn id="936" xr3:uid="{12D6F7E3-630B-4E8A-B88F-BE0AF8EA0D3D}" name="Column929" dataDxfId="15459"/>
    <tableColumn id="937" xr3:uid="{031EAE05-8319-43BF-908E-C26304905534}" name="Column930" dataDxfId="15458"/>
    <tableColumn id="938" xr3:uid="{BC8F1257-CCAD-4DB7-AA73-0BDBD9E0FB07}" name="Column931" dataDxfId="15457"/>
    <tableColumn id="939" xr3:uid="{FFF0EF6E-7E3A-4CDF-8DA3-E6D233F3AAA4}" name="Column932" dataDxfId="15456"/>
    <tableColumn id="940" xr3:uid="{B607AF6E-C335-4BCD-AA33-F27DCE1F4BE6}" name="Column933" dataDxfId="15455"/>
    <tableColumn id="941" xr3:uid="{939B0B5F-B7B4-436E-94C4-9F82CF7736E6}" name="Column934" dataDxfId="15454"/>
    <tableColumn id="942" xr3:uid="{01F6DC57-F2E2-49C9-BE43-E160AD51C103}" name="Column935" dataDxfId="15453"/>
    <tableColumn id="943" xr3:uid="{97C950ED-FC48-4C49-AAEA-2DDEFDCB84A7}" name="Column936" dataDxfId="15452"/>
    <tableColumn id="944" xr3:uid="{99954E80-E875-46BD-A9C9-AD87FA01C3EC}" name="Column937" dataDxfId="15451"/>
    <tableColumn id="945" xr3:uid="{4A680F6A-8297-4CA2-84A0-8D6B5C1CDED5}" name="Column938" dataDxfId="15450"/>
    <tableColumn id="946" xr3:uid="{3C738D36-2FE2-4271-A32F-2421657B5429}" name="Column939" dataDxfId="15449"/>
    <tableColumn id="947" xr3:uid="{7A15F51E-8CB2-4B43-B4EC-4E2D2E5244F0}" name="Column940" dataDxfId="15448"/>
    <tableColumn id="948" xr3:uid="{63AFC9A0-CED7-4048-93C0-914E3AD3B60F}" name="Column941" dataDxfId="15447"/>
    <tableColumn id="949" xr3:uid="{70CEA655-4313-4A0C-A03B-06538C1F9BD7}" name="Column942" dataDxfId="15446"/>
    <tableColumn id="950" xr3:uid="{B7A3E88D-DD32-4370-A409-5145717CBBD3}" name="Column943" dataDxfId="15445"/>
    <tableColumn id="951" xr3:uid="{FC056BC8-F2B3-46E9-927B-500A0F8E5A57}" name="Column944" dataDxfId="15444"/>
    <tableColumn id="952" xr3:uid="{62A8710F-195C-482B-89A6-421B9BD28AA7}" name="Column945" dataDxfId="15443"/>
    <tableColumn id="953" xr3:uid="{9259CB0C-7849-4DCA-BC27-5CD081D68F0F}" name="Column946" dataDxfId="15442"/>
    <tableColumn id="954" xr3:uid="{AC7468AF-9972-419B-916E-A98CC40F404A}" name="Column947" dataDxfId="15441"/>
    <tableColumn id="955" xr3:uid="{1322CD9B-E9F1-4770-9950-90CBE52D20C1}" name="Column948" dataDxfId="15440"/>
    <tableColumn id="956" xr3:uid="{833E961D-EB8E-46D4-AEDD-07EB4CCF87AA}" name="Column949" dataDxfId="15439"/>
    <tableColumn id="957" xr3:uid="{F5B8541B-B51B-478F-992A-B6D2F8BE5ABB}" name="Column950" dataDxfId="15438"/>
    <tableColumn id="958" xr3:uid="{2DB31E15-FFD5-458D-AF97-4952E3C36C77}" name="Column951" dataDxfId="15437"/>
    <tableColumn id="959" xr3:uid="{08A6DE49-BB5C-4FA8-9CEC-30B83AE9589A}" name="Column952" dataDxfId="15436"/>
    <tableColumn id="960" xr3:uid="{4FAE0371-86C7-43F7-B3AF-2BC2C05BA907}" name="Column953" dataDxfId="15435"/>
    <tableColumn id="961" xr3:uid="{FF1D6560-F01C-4EB6-B953-9CBD6BAEDC77}" name="Column954" dataDxfId="15434"/>
    <tableColumn id="962" xr3:uid="{88685CB2-B35D-440E-ADAB-E10D269A5CBE}" name="Column955" dataDxfId="15433"/>
    <tableColumn id="963" xr3:uid="{65EE6958-719E-40BC-A81A-EB79F33EE041}" name="Column956" dataDxfId="15432"/>
    <tableColumn id="964" xr3:uid="{F1AC6A9D-A3DF-4A32-88BD-80495A01546F}" name="Column957" dataDxfId="15431"/>
    <tableColumn id="965" xr3:uid="{258961BA-98E4-4AA8-BB38-564FD8D9755D}" name="Column958" dataDxfId="15430"/>
    <tableColumn id="966" xr3:uid="{718E5575-7D92-485C-8E19-E58DDC330F27}" name="Column959" dataDxfId="15429"/>
    <tableColumn id="967" xr3:uid="{63B41445-FA01-4930-8D27-BECD3E4E5DD4}" name="Column960" dataDxfId="15428"/>
    <tableColumn id="968" xr3:uid="{39A03E1C-BB01-470A-9F2D-9B787C8A6BCC}" name="Column961" dataDxfId="15427"/>
    <tableColumn id="969" xr3:uid="{5681935B-EC92-40EF-B74D-CFEAD52B6ADC}" name="Column962" dataDxfId="15426"/>
    <tableColumn id="970" xr3:uid="{A833AB22-FBF1-4231-86F5-1C7558458087}" name="Column963" dataDxfId="15425"/>
    <tableColumn id="971" xr3:uid="{CB84AE4C-0392-45E8-B945-D437D90C2899}" name="Column964" dataDxfId="15424"/>
    <tableColumn id="972" xr3:uid="{5446779E-6461-4E4C-A708-77140A8FE6B7}" name="Column965" dataDxfId="15423"/>
    <tableColumn id="973" xr3:uid="{7CDCD5F8-2C08-4773-84CB-99B486A3CD96}" name="Column966" dataDxfId="15422"/>
    <tableColumn id="974" xr3:uid="{718C9FB9-8B75-42EB-83BB-26B0261C3D2D}" name="Column967" dataDxfId="15421"/>
    <tableColumn id="975" xr3:uid="{D59B8E54-4ED0-40AB-AE7E-2A4190D94A0C}" name="Column968" dataDxfId="15420"/>
    <tableColumn id="976" xr3:uid="{21C0A6DF-92EF-4FAD-8B7D-35F722D62C45}" name="Column969" dataDxfId="15419"/>
    <tableColumn id="977" xr3:uid="{E92CCFE5-C42D-4E01-B37C-2CF6F6C22BCD}" name="Column970" dataDxfId="15418"/>
    <tableColumn id="978" xr3:uid="{C1477588-8228-4F11-9235-8C090EB6334C}" name="Column971" dataDxfId="15417"/>
    <tableColumn id="979" xr3:uid="{4F805D07-1E60-4CB5-BFF5-2023A972BAEA}" name="Column972" dataDxfId="15416"/>
    <tableColumn id="980" xr3:uid="{C4C98AFC-0B7B-4CC8-9FBA-D47FD4A95600}" name="Column973" dataDxfId="15415"/>
    <tableColumn id="981" xr3:uid="{A9591648-1C51-414E-8121-332113010AE8}" name="Column974" dataDxfId="15414"/>
    <tableColumn id="982" xr3:uid="{173F2D80-41E2-497F-B43A-250FA5366E85}" name="Column975" dataDxfId="15413"/>
    <tableColumn id="983" xr3:uid="{053A23DF-F2D2-418E-9CD5-74060730242E}" name="Column976" dataDxfId="15412"/>
    <tableColumn id="984" xr3:uid="{398D314F-24A3-4C68-9D44-70BB68284E75}" name="Column977" dataDxfId="15411"/>
    <tableColumn id="985" xr3:uid="{A07EFA9F-DCD0-456E-8855-4E8031FB8465}" name="Column978" dataDxfId="15410"/>
    <tableColumn id="986" xr3:uid="{8EAE3AF2-16F1-4298-9CF4-ACB652E9CFD9}" name="Column979" dataDxfId="15409"/>
    <tableColumn id="987" xr3:uid="{936943A4-2297-4B06-821B-395B099B7922}" name="Column980" dataDxfId="15408"/>
    <tableColumn id="988" xr3:uid="{0E12EB44-EF5B-4E32-B5D9-96F60825E66C}" name="Column981" dataDxfId="15407"/>
    <tableColumn id="989" xr3:uid="{435CAF88-3614-49FF-B3D0-426EDD2B6033}" name="Column982" dataDxfId="15406"/>
    <tableColumn id="990" xr3:uid="{32A4976D-2D0B-48DB-8227-DBF8FA714942}" name="Column983" dataDxfId="15405"/>
    <tableColumn id="991" xr3:uid="{047CE51A-16C3-487A-BE1A-E866C9958BAD}" name="Column984" dataDxfId="15404"/>
    <tableColumn id="992" xr3:uid="{AAF3D700-55E6-42A1-A987-524C25C7E9DB}" name="Column985" dataDxfId="15403"/>
    <tableColumn id="993" xr3:uid="{8C1944B9-99E7-44B7-9CC1-F7ED0D65C112}" name="Column986" dataDxfId="15402"/>
    <tableColumn id="994" xr3:uid="{29A9105F-E035-4C64-AA6F-16993287CB3B}" name="Column987" dataDxfId="15401"/>
    <tableColumn id="995" xr3:uid="{A09BF77D-2209-4D4F-8A1B-6260CA5C5799}" name="Column988" dataDxfId="15400"/>
    <tableColumn id="996" xr3:uid="{63166D6F-B9A0-460F-8870-E8E1210FC7C3}" name="Column989" dataDxfId="15399"/>
    <tableColumn id="997" xr3:uid="{446F571B-06BE-4FD4-A462-80EC8AB241F9}" name="Column990" dataDxfId="15398"/>
    <tableColumn id="998" xr3:uid="{7E6E78E7-036C-4782-A96C-63EA3D869FC6}" name="Column991" dataDxfId="15397"/>
    <tableColumn id="999" xr3:uid="{C359D568-1CC4-4FA8-A00B-0B456A702FAD}" name="Column992" dataDxfId="15396"/>
    <tableColumn id="1000" xr3:uid="{14B6C354-67AD-4276-A4B7-5F16A6F4DBC2}" name="Column993" dataDxfId="15395"/>
    <tableColumn id="1001" xr3:uid="{0F82A009-1F65-493B-B127-B69204A7973C}" name="Column994" dataDxfId="15394"/>
    <tableColumn id="1002" xr3:uid="{078D31C6-8EFC-4B4D-BEBB-A497DB2DDE49}" name="Column995" dataDxfId="15393"/>
    <tableColumn id="1003" xr3:uid="{C22D477F-9E37-43F0-ADE4-F3489991A77B}" name="Column996" dataDxfId="15392"/>
    <tableColumn id="1004" xr3:uid="{E029DEA5-8470-4BBE-A69C-C3F75C898236}" name="Column997" dataDxfId="15391"/>
    <tableColumn id="1005" xr3:uid="{E22F83AE-FAE9-4793-BA80-37B745BEA341}" name="Column998" dataDxfId="15390"/>
    <tableColumn id="1006" xr3:uid="{269EBE74-851F-4E56-A558-00FB4749E214}" name="Column999" dataDxfId="15389"/>
    <tableColumn id="1007" xr3:uid="{4E5CDB33-B94B-4010-AAD8-387342260055}" name="Column1000" dataDxfId="15388"/>
    <tableColumn id="1008" xr3:uid="{DAEBCAA8-D0A1-4C2E-98BF-9A1C7F831C0E}" name="Column1001" dataDxfId="15387"/>
    <tableColumn id="1009" xr3:uid="{AB385C64-B144-45C7-8EF3-D9D815F531C5}" name="Column1002" dataDxfId="15386"/>
    <tableColumn id="1010" xr3:uid="{3CA58E84-75D5-4228-A2D6-6BFBCD20BA05}" name="Column1003" dataDxfId="15385"/>
    <tableColumn id="1011" xr3:uid="{1FB86863-771D-47A2-A261-EE5F2870807A}" name="Column1004" dataDxfId="15384"/>
    <tableColumn id="1012" xr3:uid="{35130627-ECD8-40A8-90F7-38CEA0D3867C}" name="Column1005" dataDxfId="15383"/>
    <tableColumn id="1013" xr3:uid="{58350338-24F5-4D0F-9152-00117E52C4BB}" name="Column1006" dataDxfId="15382"/>
    <tableColumn id="1014" xr3:uid="{0310E08C-CD31-48BE-9271-D58D5AECC0DC}" name="Column1007" dataDxfId="15381"/>
    <tableColumn id="1015" xr3:uid="{A9B81479-A3FD-42CB-8354-8F0A72E809E9}" name="Column1008" dataDxfId="15380"/>
    <tableColumn id="1016" xr3:uid="{C4FAE591-2B4E-47FF-B6F6-A6C9395D5226}" name="Column1009" dataDxfId="15379"/>
    <tableColumn id="1017" xr3:uid="{AC5185DA-01EC-42C8-993C-8C085E365753}" name="Column1010" dataDxfId="15378"/>
    <tableColumn id="1018" xr3:uid="{56654F58-A0D1-4953-886B-9E00B088AA72}" name="Column1011" dataDxfId="15377"/>
    <tableColumn id="1019" xr3:uid="{9A240666-9629-4C8D-8557-7F06D61F11BD}" name="Column1012" dataDxfId="15376"/>
    <tableColumn id="1020" xr3:uid="{D095B89D-659A-4233-9747-C597617DA122}" name="Column1013" dataDxfId="15375"/>
    <tableColumn id="1021" xr3:uid="{B424E21C-5122-4DEE-9C3D-9A221DCC60F5}" name="Column1014" dataDxfId="15374"/>
    <tableColumn id="1022" xr3:uid="{AF252E3B-F29A-49DC-A093-479850C45E3B}" name="Column1015" dataDxfId="15373"/>
    <tableColumn id="1023" xr3:uid="{51985929-C3D4-46C1-9067-C1CA8BEA2FC9}" name="Column1016" dataDxfId="15372"/>
    <tableColumn id="1024" xr3:uid="{CAC16BEE-FE37-4FBB-9C15-A8CFFD9D61D1}" name="Column1017" dataDxfId="15371"/>
    <tableColumn id="1025" xr3:uid="{2238D51B-FC53-4FDC-A62C-4F5BE9F62BDF}" name="Column1018" dataDxfId="15370"/>
    <tableColumn id="1026" xr3:uid="{D2F4892D-23F2-4883-8696-B625E015686C}" name="Column1019" dataDxfId="15369"/>
    <tableColumn id="1027" xr3:uid="{4ACF1B3C-BB3B-4B51-8B7D-3D92AE20292F}" name="Column1020" dataDxfId="15368"/>
    <tableColumn id="1028" xr3:uid="{6B70655C-C99E-4DE1-A3C2-6730CD2DD2DB}" name="Column1021" dataDxfId="15367"/>
    <tableColumn id="1029" xr3:uid="{641FCA25-5311-4C55-915E-4A142B109026}" name="Column1022" dataDxfId="15366"/>
    <tableColumn id="1030" xr3:uid="{B469D44B-A1BD-484B-98C6-1867D22546B8}" name="Column1023" dataDxfId="15365"/>
    <tableColumn id="1031" xr3:uid="{E256EA4C-625C-412B-9492-859E2A4CD735}" name="Column1024" dataDxfId="15364"/>
    <tableColumn id="1032" xr3:uid="{FE306EA4-702F-46B2-9D8B-9FE7D3E48032}" name="Column1025" dataDxfId="15363"/>
    <tableColumn id="1033" xr3:uid="{86072E6C-EDB7-4B9E-BBD2-A64347498C59}" name="Column1026" dataDxfId="15362"/>
    <tableColumn id="1034" xr3:uid="{F9B9C574-C4CB-40E3-94A1-CD14F1E5CC2B}" name="Column1027" dataDxfId="15361"/>
    <tableColumn id="1035" xr3:uid="{82474465-BA5C-4A4A-B24A-C5406A17FDBC}" name="Column1028" dataDxfId="15360"/>
    <tableColumn id="1036" xr3:uid="{7BCDDB99-3863-45B2-ACC1-78DD4180AC83}" name="Column1029" dataDxfId="15359"/>
    <tableColumn id="1037" xr3:uid="{A9D4F69C-EC62-4F0F-95DC-E7171EB1F935}" name="Column1030" dataDxfId="15358"/>
    <tableColumn id="1038" xr3:uid="{C19C3183-A2BA-483B-9383-CAB58216FB17}" name="Column1031" dataDxfId="15357"/>
    <tableColumn id="1039" xr3:uid="{A438DA3C-34FC-44D4-8878-DF497CC066A7}" name="Column1032" dataDxfId="15356"/>
    <tableColumn id="1040" xr3:uid="{DC36E2E8-A250-4CE7-B10A-FFFD37F9BDCE}" name="Column1033" dataDxfId="15355"/>
    <tableColumn id="1041" xr3:uid="{7F23D6D1-F4D2-4529-BEAD-B7E740B36FAB}" name="Column1034" dataDxfId="15354"/>
    <tableColumn id="1042" xr3:uid="{E74BF95B-D424-49D1-BF29-CF6B7B6573E0}" name="Column1035" dataDxfId="15353"/>
    <tableColumn id="1043" xr3:uid="{CDCDF635-4755-491B-AD02-C01423D62A38}" name="Column1036" dataDxfId="15352"/>
    <tableColumn id="1044" xr3:uid="{AF0A271A-D658-4614-AA53-BEAC27A751A4}" name="Column1037" dataDxfId="15351"/>
    <tableColumn id="1045" xr3:uid="{2BE65B57-62C9-4C51-A98F-51AF3A47C154}" name="Column1038" dataDxfId="15350"/>
    <tableColumn id="1046" xr3:uid="{B3A76C3B-E4E1-46C3-8B92-91296B411F7C}" name="Column1039" dataDxfId="15349"/>
    <tableColumn id="1047" xr3:uid="{5C29E9A3-0D3C-46BE-9334-D91447F505D9}" name="Column1040" dataDxfId="15348"/>
    <tableColumn id="1048" xr3:uid="{BE26BEC0-65E1-4D28-BD3D-B505A67B2B4C}" name="Column1041" dataDxfId="15347"/>
    <tableColumn id="1049" xr3:uid="{32D7F307-18AA-44B1-970C-F38A7C325202}" name="Column1042" dataDxfId="15346"/>
    <tableColumn id="1050" xr3:uid="{96BE11C7-BBA1-426F-801F-5DA779651E7B}" name="Column1043" dataDxfId="15345"/>
    <tableColumn id="1051" xr3:uid="{64B0267E-45D3-48BB-89D4-7E8A79E17ABA}" name="Column1044" dataDxfId="15344"/>
    <tableColumn id="1052" xr3:uid="{F528D726-E823-467A-97A8-87AE9AB0549F}" name="Column1045" dataDxfId="15343"/>
    <tableColumn id="1053" xr3:uid="{ACD6B8C1-CD79-45E1-A8F4-FA054EAD8EE8}" name="Column1046" dataDxfId="15342"/>
    <tableColumn id="1054" xr3:uid="{261C017A-EB86-49A4-8F6C-630B7AD39E98}" name="Column1047" dataDxfId="15341"/>
    <tableColumn id="1055" xr3:uid="{DBB8E9EF-3619-4B05-BE2F-56CC3C5B1DC0}" name="Column1048" dataDxfId="15340"/>
    <tableColumn id="1056" xr3:uid="{D8F1DF70-6951-4EB3-AEF7-40260505F86E}" name="Column1049" dataDxfId="15339"/>
    <tableColumn id="1057" xr3:uid="{33058B5F-FA04-4638-9B6A-56E8FFF8E187}" name="Column1050" dataDxfId="15338"/>
    <tableColumn id="1058" xr3:uid="{02D8A071-42C5-4DF4-9DA4-F448C174F571}" name="Column1051" dataDxfId="15337"/>
    <tableColumn id="1059" xr3:uid="{BBA471C5-E3D3-4E23-AC9F-30169F66BB76}" name="Column1052" dataDxfId="15336"/>
    <tableColumn id="1060" xr3:uid="{2290DC91-8CCA-41F8-88A1-807F3BF76CAC}" name="Column1053" dataDxfId="15335"/>
    <tableColumn id="1061" xr3:uid="{60F9140D-D6A2-4920-9143-5D55F106C163}" name="Column1054" dataDxfId="15334"/>
    <tableColumn id="1062" xr3:uid="{A4E49E5A-A751-409D-B114-C06ECA3E6BE5}" name="Column1055" dataDxfId="15333"/>
    <tableColumn id="1063" xr3:uid="{4886FACA-E1D4-40C8-8C21-EF7DFC5BA9A7}" name="Column1056" dataDxfId="15332"/>
    <tableColumn id="1064" xr3:uid="{4ECA8492-3188-4C48-B2B8-948575A48151}" name="Column1057" dataDxfId="15331"/>
    <tableColumn id="1065" xr3:uid="{FB419794-AB2C-4AD5-B95B-D987B9F375CD}" name="Column1058" dataDxfId="15330"/>
    <tableColumn id="1066" xr3:uid="{7FDB5317-A0BE-4214-A1F4-2404A26D478B}" name="Column1059" dataDxfId="15329"/>
    <tableColumn id="1067" xr3:uid="{C2E6B928-4522-437E-AB4F-CA7FF6B19340}" name="Column1060" dataDxfId="15328"/>
    <tableColumn id="1068" xr3:uid="{71319503-82EA-4F6A-8D1B-96F37712577E}" name="Column1061" dataDxfId="15327"/>
    <tableColumn id="1069" xr3:uid="{C3934585-EF41-4F05-8398-C120EAD93F36}" name="Column1062" dataDxfId="15326"/>
    <tableColumn id="1070" xr3:uid="{1A40E552-0331-45C5-8DBC-272AD89158E7}" name="Column1063" dataDxfId="15325"/>
    <tableColumn id="1071" xr3:uid="{0C258C22-915A-42E1-B5E1-D9F35C7FDC45}" name="Column1064" dataDxfId="15324"/>
    <tableColumn id="1072" xr3:uid="{B74F4B0B-B7F8-4723-AD09-E40FABD1C9F8}" name="Column1065" dataDxfId="15323"/>
    <tableColumn id="1073" xr3:uid="{39565FD6-E787-4FDF-B1DA-7AD47B2EB67D}" name="Column1066" dataDxfId="15322"/>
    <tableColumn id="1074" xr3:uid="{D1CAC804-5A7D-45DC-830C-19F6DADAC23D}" name="Column1067" dataDxfId="15321"/>
    <tableColumn id="1075" xr3:uid="{64920C01-7B02-45FC-BD8D-5DA83A33CCA2}" name="Column1068" dataDxfId="15320"/>
    <tableColumn id="1076" xr3:uid="{E51CB1E5-5F6E-484B-84B3-79DB3F88FEB5}" name="Column1069" dataDxfId="15319"/>
    <tableColumn id="1077" xr3:uid="{BECF631A-066F-4882-A4FC-F93EA244A56C}" name="Column1070" dataDxfId="15318"/>
    <tableColumn id="1078" xr3:uid="{8E2ADE67-AC29-45C0-BC31-57FE0F31C18B}" name="Column1071" dataDxfId="15317"/>
    <tableColumn id="1079" xr3:uid="{B03C8BE1-07E7-4925-A133-C080A82FC989}" name="Column1072" dataDxfId="15316"/>
    <tableColumn id="1080" xr3:uid="{A497AF05-827B-46A1-BF62-200002AA6F95}" name="Column1073" dataDxfId="15315"/>
    <tableColumn id="1081" xr3:uid="{B505DE2E-DD66-4549-9151-F3C2008F6565}" name="Column1074" dataDxfId="15314"/>
    <tableColumn id="1082" xr3:uid="{2E196EF8-B1AB-449A-878C-5A4AB3E12C23}" name="Column1075" dataDxfId="15313"/>
    <tableColumn id="1083" xr3:uid="{08E0AFCC-5043-48B1-8627-3123B2EB69F5}" name="Column1076" dataDxfId="15312"/>
    <tableColumn id="1084" xr3:uid="{A8768037-075F-4918-BEEA-8A9151CC9D43}" name="Column1077" dataDxfId="15311"/>
    <tableColumn id="1085" xr3:uid="{15C86E05-8987-4B27-8623-31527305FEC0}" name="Column1078" dataDxfId="15310"/>
    <tableColumn id="1086" xr3:uid="{8DF1EC7D-5924-428F-A975-A29EBAAFE02B}" name="Column1079" dataDxfId="15309"/>
    <tableColumn id="1087" xr3:uid="{1AA90902-0D68-4C5F-B259-C359677617A0}" name="Column1080" dataDxfId="15308"/>
    <tableColumn id="1088" xr3:uid="{94931A02-0F13-4273-8D0D-D760A8D317B6}" name="Column1081" dataDxfId="15307"/>
    <tableColumn id="1089" xr3:uid="{92E0B081-97C8-448A-AC9F-DFC0AA70E0BE}" name="Column1082" dataDxfId="15306"/>
    <tableColumn id="1090" xr3:uid="{509AFB2A-F545-4710-A995-A38533A8AA3F}" name="Column1083" dataDxfId="15305"/>
    <tableColumn id="1091" xr3:uid="{500493DF-6FA2-49E3-93AB-FEF2B77467D7}" name="Column1084" dataDxfId="15304"/>
    <tableColumn id="1092" xr3:uid="{46993C40-0142-4EB3-8A42-554696CC8399}" name="Column1085" dataDxfId="15303"/>
    <tableColumn id="1093" xr3:uid="{23B801A4-8671-41E4-9DAD-A8B582865F63}" name="Column1086" dataDxfId="15302"/>
    <tableColumn id="1094" xr3:uid="{9407D10E-ACB4-4812-AE9E-CF2D4CAA730F}" name="Column1087" dataDxfId="15301"/>
    <tableColumn id="1095" xr3:uid="{D476B1FE-4C13-4EE4-BC4D-E949D16EC7B5}" name="Column1088" dataDxfId="15300"/>
    <tableColumn id="1096" xr3:uid="{7D131595-C1E4-4931-A933-6B62D6CB775D}" name="Column1089" dataDxfId="15299"/>
    <tableColumn id="1097" xr3:uid="{81C9D748-9888-4874-9027-DF4DE4A8492E}" name="Column1090" dataDxfId="15298"/>
    <tableColumn id="1098" xr3:uid="{3471420D-45D3-4B59-B92D-308C4B05A42D}" name="Column1091" dataDxfId="15297"/>
    <tableColumn id="1099" xr3:uid="{F88B640A-1ABE-452E-994F-9AA3907B0B00}" name="Column1092" dataDxfId="15296"/>
    <tableColumn id="1100" xr3:uid="{DEE4849B-A6FB-4975-9FB5-7A20BAF78EA4}" name="Column1093" dataDxfId="15295"/>
    <tableColumn id="1101" xr3:uid="{1D0E0826-5E34-49AD-915D-578F93C3D15D}" name="Column1094" dataDxfId="15294"/>
    <tableColumn id="1102" xr3:uid="{CC51658C-38C2-4654-9962-CF22500DF4A9}" name="Column1095" dataDxfId="15293"/>
    <tableColumn id="1103" xr3:uid="{AF409239-CDC7-41AB-9D95-3D47514DD586}" name="Column1096" dataDxfId="15292"/>
    <tableColumn id="1104" xr3:uid="{D14677A3-FC3C-4806-98C1-437D4333CDCF}" name="Column1097" dataDxfId="15291"/>
    <tableColumn id="1105" xr3:uid="{595EDB00-11C4-4708-8977-9B3C6BBFD096}" name="Column1098" dataDxfId="15290"/>
    <tableColumn id="1106" xr3:uid="{9EDD151A-0517-46BC-87AB-39B6A361E1B9}" name="Column1099" dataDxfId="15289"/>
    <tableColumn id="1107" xr3:uid="{0CC0FF85-E06C-4077-B6E3-7409CCB435F2}" name="Column1100" dataDxfId="15288"/>
    <tableColumn id="1108" xr3:uid="{6689C108-D15C-4343-92AE-0ED93A1CF21F}" name="Column1101" dataDxfId="15287"/>
    <tableColumn id="1109" xr3:uid="{B82A7543-8CB9-499B-9FB1-C472FD1C3198}" name="Column1102" dataDxfId="15286"/>
    <tableColumn id="1110" xr3:uid="{E1562AD3-F8AF-4D90-AE5F-FECB6AD12318}" name="Column1103" dataDxfId="15285"/>
    <tableColumn id="1111" xr3:uid="{4C783825-DF2D-4BEA-81B4-19D7D5115156}" name="Column1104" dataDxfId="15284"/>
    <tableColumn id="1112" xr3:uid="{FBA30414-0E66-4B12-B533-06CC2540392C}" name="Column1105" dataDxfId="15283"/>
    <tableColumn id="1113" xr3:uid="{E4F21C7F-7A9B-4BD4-830F-32A73F0D5592}" name="Column1106" dataDxfId="15282"/>
    <tableColumn id="1114" xr3:uid="{86411C24-A1D3-4837-ACD6-57F3B763CD6E}" name="Column1107" dataDxfId="15281"/>
    <tableColumn id="1115" xr3:uid="{943B99D9-640B-485F-8F61-D72C63D94FE9}" name="Column1108" dataDxfId="15280"/>
    <tableColumn id="1116" xr3:uid="{3A398CA4-6CCA-4012-B7D2-7DEEF676AAD4}" name="Column1109" dataDxfId="15279"/>
    <tableColumn id="1117" xr3:uid="{16D52289-8B6A-4921-AD4E-703F4B031839}" name="Column1110" dataDxfId="15278"/>
    <tableColumn id="1118" xr3:uid="{E3C2B833-9B21-4959-A1E6-B962FD62F606}" name="Column1111" dataDxfId="15277"/>
    <tableColumn id="1119" xr3:uid="{2986FDCB-53B4-45EA-A941-7617D1B4CD38}" name="Column1112" dataDxfId="15276"/>
    <tableColumn id="1120" xr3:uid="{0080FAD6-0D31-48C7-B5A5-2AF5CAECBDE1}" name="Column1113" dataDxfId="15275"/>
    <tableColumn id="1121" xr3:uid="{C3D476B8-2E04-4228-9C85-67C55501DCCF}" name="Column1114" dataDxfId="15274"/>
    <tableColumn id="1122" xr3:uid="{59BAD54E-D22F-4E26-98F1-BDD96F9E804A}" name="Column1115" dataDxfId="15273"/>
    <tableColumn id="1123" xr3:uid="{1987315A-8A79-404C-BC60-67B169190DE7}" name="Column1116" dataDxfId="15272"/>
    <tableColumn id="1124" xr3:uid="{57A986C7-04BC-4F02-9EE3-AACB4813C178}" name="Column1117" dataDxfId="15271"/>
    <tableColumn id="1125" xr3:uid="{1E4C4A6C-AB82-438A-9AA9-DDF62D63C3F6}" name="Column1118" dataDxfId="15270"/>
    <tableColumn id="1126" xr3:uid="{88C79B35-39B8-4B2C-9582-73E506EC3A8F}" name="Column1119" dataDxfId="15269"/>
    <tableColumn id="1127" xr3:uid="{AA60384F-2D6B-4C82-B281-A11F3765D3A5}" name="Column1120" dataDxfId="15268"/>
    <tableColumn id="1128" xr3:uid="{315D196F-BC3A-4A64-827C-9B83D4534114}" name="Column1121" dataDxfId="15267"/>
    <tableColumn id="1129" xr3:uid="{1AC41CF4-47FD-437E-B895-BEF73F12F14C}" name="Column1122" dataDxfId="15266"/>
    <tableColumn id="1130" xr3:uid="{74D8E0C0-6A80-4FE1-8912-23E342F3DFDA}" name="Column1123" dataDxfId="15265"/>
    <tableColumn id="1131" xr3:uid="{868862F7-2334-4C13-A65F-29B0176F5FFA}" name="Column1124" dataDxfId="15264"/>
    <tableColumn id="1132" xr3:uid="{318E6AB6-C072-4B09-9A3E-9B1CEE33A4D2}" name="Column1125" dataDxfId="15263"/>
    <tableColumn id="1133" xr3:uid="{BC49A735-DEF9-46B6-8C9D-7F822B3E434D}" name="Column1126" dataDxfId="15262"/>
    <tableColumn id="1134" xr3:uid="{4C7CDC51-DD1D-4A43-920F-612EA955AA80}" name="Column1127" dataDxfId="15261"/>
    <tableColumn id="1135" xr3:uid="{9621DC36-0A8D-4DCF-AE20-5DB7E13B9473}" name="Column1128" dataDxfId="15260"/>
    <tableColumn id="1136" xr3:uid="{3099DB90-0FE3-4E96-901E-B93CD22C9FB0}" name="Column1129" dataDxfId="15259"/>
    <tableColumn id="1137" xr3:uid="{995A79C6-BC64-4086-9A5A-11369F5D1F6E}" name="Column1130" dataDxfId="15258"/>
    <tableColumn id="1138" xr3:uid="{4F2EE01F-6828-4316-96F9-05B1D91EC956}" name="Column1131" dataDxfId="15257"/>
    <tableColumn id="1139" xr3:uid="{DC116165-BBF7-417D-AD2C-2B020DD0432E}" name="Column1132" dataDxfId="15256"/>
    <tableColumn id="1140" xr3:uid="{FEBA3DC0-45BC-4334-9A27-B17381905F54}" name="Column1133" dataDxfId="15255"/>
    <tableColumn id="1141" xr3:uid="{49237C21-22E3-4B03-8808-63EC9070A6E1}" name="Column1134" dataDxfId="15254"/>
    <tableColumn id="1142" xr3:uid="{F23F619B-47AF-4240-BC89-C15BA289061B}" name="Column1135" dataDxfId="15253"/>
    <tableColumn id="1143" xr3:uid="{E30DBE56-90CE-4619-851A-89AE69AFBDE5}" name="Column1136" dataDxfId="15252"/>
    <tableColumn id="1144" xr3:uid="{613C2092-8AD4-4E77-99E5-97BA29338523}" name="Column1137" dataDxfId="15251"/>
    <tableColumn id="1145" xr3:uid="{605BBFF2-6506-4304-9F0C-2D0E15174FBC}" name="Column1138" dataDxfId="15250"/>
    <tableColumn id="1146" xr3:uid="{89C04738-6A78-4BAE-ADFD-D5D1AC1E5885}" name="Column1139" dataDxfId="15249"/>
    <tableColumn id="1147" xr3:uid="{055CC489-0A58-4600-9DAB-B825593DC625}" name="Column1140" dataDxfId="15248"/>
    <tableColumn id="1148" xr3:uid="{74585E36-E240-410A-A7D6-063417961BD2}" name="Column1141" dataDxfId="15247"/>
    <tableColumn id="1149" xr3:uid="{7EB6AE70-975B-4E3A-A68C-7D8BB600C663}" name="Column1142" dataDxfId="15246"/>
    <tableColumn id="1150" xr3:uid="{8D7B3DDC-B946-4AA0-879F-59E87B9BE591}" name="Column1143" dataDxfId="15245"/>
    <tableColumn id="1151" xr3:uid="{6F66B36D-F63B-423F-AC71-745648EDB75B}" name="Column1144" dataDxfId="15244"/>
    <tableColumn id="1152" xr3:uid="{31CED5B0-8A6D-4A0A-973F-4D0431F9348E}" name="Column1145" dataDxfId="15243"/>
    <tableColumn id="1153" xr3:uid="{87EA2FDC-560F-43A4-A915-D7430A20AD2F}" name="Column1146" dataDxfId="15242"/>
    <tableColumn id="1154" xr3:uid="{73214000-65FF-4233-AB25-63CB8B1076D7}" name="Column1147" dataDxfId="15241"/>
    <tableColumn id="1155" xr3:uid="{9C785A4B-039A-43B9-91BA-2CE35E9F9435}" name="Column1148" dataDxfId="15240"/>
    <tableColumn id="1156" xr3:uid="{A2659F8A-7605-4738-AB0B-C760ACBBB4D8}" name="Column1149" dataDxfId="15239"/>
    <tableColumn id="1157" xr3:uid="{09B96E37-91AC-4140-92B3-430030AF8F14}" name="Column1150" dataDxfId="15238"/>
    <tableColumn id="1158" xr3:uid="{932802E9-D54E-4DE9-82C9-BB50E5DE3F70}" name="Column1151" dataDxfId="15237"/>
    <tableColumn id="1159" xr3:uid="{E9D593DA-D227-4358-8014-878DAC2992F1}" name="Column1152" dataDxfId="15236"/>
    <tableColumn id="1160" xr3:uid="{9F794D1A-B38A-4780-935E-A4F89940BA7C}" name="Column1153" dataDxfId="15235"/>
    <tableColumn id="1161" xr3:uid="{DC64CCFD-AC7A-4B1C-A410-0E94F914E061}" name="Column1154" dataDxfId="15234"/>
    <tableColumn id="1162" xr3:uid="{29CFFB38-1EB6-47A4-919A-8F6A0AE476ED}" name="Column1155" dataDxfId="15233"/>
    <tableColumn id="1163" xr3:uid="{4EA08C10-D7F6-40F6-BC98-A026679392F3}" name="Column1156" dataDxfId="15232"/>
    <tableColumn id="1164" xr3:uid="{8B4BAE18-C656-463F-9016-FF5846DC545A}" name="Column1157" dataDxfId="15231"/>
    <tableColumn id="1165" xr3:uid="{2B3A95CF-C0EF-4550-B176-72F2108AA1AE}" name="Column1158" dataDxfId="15230"/>
    <tableColumn id="1166" xr3:uid="{E79A2D34-D057-4EEF-95A6-50EF2E8B8BF2}" name="Column1159" dataDxfId="15229"/>
    <tableColumn id="1167" xr3:uid="{7288E3FA-289E-41AC-850A-F849FB10F859}" name="Column1160" dataDxfId="15228"/>
    <tableColumn id="1168" xr3:uid="{FAF906FA-6380-43F4-AD07-DE3106BFC9EA}" name="Column1161" dataDxfId="15227"/>
    <tableColumn id="1169" xr3:uid="{67EA572D-A256-4618-968E-B9552AF6685F}" name="Column1162" dataDxfId="15226"/>
    <tableColumn id="1170" xr3:uid="{024F4437-4293-4FF3-A3ED-FB99E76920E5}" name="Column1163" dataDxfId="15225"/>
    <tableColumn id="1171" xr3:uid="{A6DAA172-A374-48E7-A397-1326499957ED}" name="Column1164" dataDxfId="15224"/>
    <tableColumn id="1172" xr3:uid="{A1F37CFB-0F4F-40EB-A0A7-2F8B160AC06E}" name="Column1165" dataDxfId="15223"/>
    <tableColumn id="1173" xr3:uid="{CE2B20D1-8C22-48B3-9026-6853A01A3848}" name="Column1166" dataDxfId="15222"/>
    <tableColumn id="1174" xr3:uid="{A3787D72-2065-4C45-8FBB-3580365E3AC1}" name="Column1167" dataDxfId="15221"/>
    <tableColumn id="1175" xr3:uid="{7120F655-495F-48FA-88B0-74079760CECE}" name="Column1168" dataDxfId="15220"/>
    <tableColumn id="1176" xr3:uid="{14580928-4D3F-4710-8D36-DC652712C9A8}" name="Column1169" dataDxfId="15219"/>
    <tableColumn id="1177" xr3:uid="{D97763DC-1B3F-4DEE-9F73-F893A70A892E}" name="Column1170" dataDxfId="15218"/>
    <tableColumn id="1178" xr3:uid="{C8308C2E-E5B4-40AE-8A47-6183C52D9C2D}" name="Column1171" dataDxfId="15217"/>
    <tableColumn id="1179" xr3:uid="{3F1D521B-6232-4CBA-A72D-CBF41EF05817}" name="Column1172" dataDxfId="15216"/>
    <tableColumn id="1180" xr3:uid="{D728C435-4563-40E8-9209-F53CDCC26188}" name="Column1173" dataDxfId="15215"/>
    <tableColumn id="1181" xr3:uid="{6ADAE2EF-77A6-4700-A91F-55D95C221CC4}" name="Column1174" dataDxfId="15214"/>
    <tableColumn id="1182" xr3:uid="{075E8FEC-548D-48C3-ACC1-D9B101297EA7}" name="Column1175" dataDxfId="15213"/>
    <tableColumn id="1183" xr3:uid="{904B40EB-4436-4256-BC67-129A16B382B9}" name="Column1176" dataDxfId="15212"/>
    <tableColumn id="1184" xr3:uid="{EBFD7C3D-1BD0-47F0-AFBF-4AB13A165194}" name="Column1177" dataDxfId="15211"/>
    <tableColumn id="1185" xr3:uid="{A261B067-E82D-4A07-8BD3-78F5B7AB2B33}" name="Column1178" dataDxfId="15210"/>
    <tableColumn id="1186" xr3:uid="{6C17B3F8-DFE7-4BAB-9F31-530F30741116}" name="Column1179" dataDxfId="15209"/>
    <tableColumn id="1187" xr3:uid="{AA475ACF-6A3E-48AA-BADD-C5FC86D3B1B4}" name="Column1180" dataDxfId="15208"/>
    <tableColumn id="1188" xr3:uid="{A6C28064-2050-4EB3-874F-1517B99B2082}" name="Column1181" dataDxfId="15207"/>
    <tableColumn id="1189" xr3:uid="{985D2016-4862-4062-9B22-9FC1B88A7F81}" name="Column1182" dataDxfId="15206"/>
    <tableColumn id="1190" xr3:uid="{C3B64E98-3A10-4359-BD99-33BFEE9BDC89}" name="Column1183" dataDxfId="15205"/>
    <tableColumn id="1191" xr3:uid="{52ADC594-2E1A-4C10-BDCB-F3BD07F9A5A7}" name="Column1184" dataDxfId="15204"/>
    <tableColumn id="1192" xr3:uid="{6FD8E937-73CF-48EB-91A7-CC1333638F81}" name="Column1185" dataDxfId="15203"/>
    <tableColumn id="1193" xr3:uid="{C010403B-C01B-48EF-B2D5-08E84E02B1EF}" name="Column1186" dataDxfId="15202"/>
    <tableColumn id="1194" xr3:uid="{7D1075D0-3FC5-464F-A10C-8A35FB24DCCE}" name="Column1187" dataDxfId="15201"/>
    <tableColumn id="1195" xr3:uid="{690AF9BC-ACF6-4806-861B-86E0852AD20E}" name="Column1188" dataDxfId="15200"/>
    <tableColumn id="1196" xr3:uid="{D311D561-E82E-466B-B131-7D93DE65D340}" name="Column1189" dataDxfId="15199"/>
    <tableColumn id="1197" xr3:uid="{D37947B6-524E-4503-A5C9-E8C6BABCEE88}" name="Column1190" dataDxfId="15198"/>
    <tableColumn id="1198" xr3:uid="{435F2EFB-5780-43C4-98AA-3F7DA7718DAD}" name="Column1191" dataDxfId="15197"/>
    <tableColumn id="1199" xr3:uid="{5A1F805B-20B9-4215-8344-83C2ECD6102B}" name="Column1192" dataDxfId="15196"/>
    <tableColumn id="1200" xr3:uid="{7491D4D3-09A4-4970-B619-18792A32C4B6}" name="Column1193" dataDxfId="15195"/>
    <tableColumn id="1201" xr3:uid="{317D543B-F6F2-4B76-B2F5-67CE2B0EEBFE}" name="Column1194" dataDxfId="15194"/>
    <tableColumn id="1202" xr3:uid="{5B12B723-4CA8-4965-B2CC-B7D50F4BE99C}" name="Column1195" dataDxfId="15193"/>
    <tableColumn id="1203" xr3:uid="{93E9E47C-6977-46C1-A0EF-A73CC663E8B9}" name="Column1196" dataDxfId="15192"/>
    <tableColumn id="1204" xr3:uid="{AB680132-41B1-4718-9A1B-83E7C73ECE2B}" name="Column1197" dataDxfId="15191"/>
    <tableColumn id="1205" xr3:uid="{6AF254D4-4D1F-46C8-B930-091120BF991B}" name="Column1198" dataDxfId="15190"/>
    <tableColumn id="1206" xr3:uid="{215A2A86-CADD-4420-B0A4-658678DCE90C}" name="Column1199" dataDxfId="15189"/>
    <tableColumn id="1207" xr3:uid="{3620BB14-DDED-4951-8666-415ACA73EA1F}" name="Column1200" dataDxfId="15188"/>
    <tableColumn id="1208" xr3:uid="{5998470D-3C36-4604-B665-C963757DA75E}" name="Column1201" dataDxfId="15187"/>
    <tableColumn id="1209" xr3:uid="{4D098EE7-36E8-47D2-A8B0-28E043FF9B64}" name="Column1202" dataDxfId="15186"/>
    <tableColumn id="1210" xr3:uid="{FB5A6927-CEB7-4476-A84B-7096F9F6BFE3}" name="Column1203" dataDxfId="15185"/>
    <tableColumn id="1211" xr3:uid="{1CAFB97D-0530-4588-A0CA-CF019AC694BB}" name="Column1204" dataDxfId="15184"/>
    <tableColumn id="1212" xr3:uid="{4AA5B197-BE6B-4BEC-B50E-0A9A706436F2}" name="Column1205" dataDxfId="15183"/>
    <tableColumn id="1213" xr3:uid="{97DE20EA-25E7-48B0-B8A7-4002061568B0}" name="Column1206" dataDxfId="15182"/>
    <tableColumn id="1214" xr3:uid="{FC88918D-84A3-4D96-AA2B-15074B3300EB}" name="Column1207" dataDxfId="15181"/>
    <tableColumn id="1215" xr3:uid="{C456D0A4-74DF-422E-99BC-57DE67CFB55F}" name="Column1208" dataDxfId="15180"/>
    <tableColumn id="1216" xr3:uid="{A1C0C548-254A-4EBF-A6B6-7D39ED834871}" name="Column1209" dataDxfId="15179"/>
    <tableColumn id="1217" xr3:uid="{B17F0E08-BFF9-41BE-B52B-D053BA63B129}" name="Column1210" dataDxfId="15178"/>
    <tableColumn id="1218" xr3:uid="{890D9FE8-E5B4-4E35-A280-4BA245996343}" name="Column1211" dataDxfId="15177"/>
    <tableColumn id="1219" xr3:uid="{D9E6CCFE-56CC-4635-99E0-F8D6ACCBDD22}" name="Column1212" dataDxfId="15176"/>
    <tableColumn id="1220" xr3:uid="{B7900AA6-912E-40C2-A963-A9B3C84BE65B}" name="Column1213" dataDxfId="15175"/>
    <tableColumn id="1221" xr3:uid="{D4058DC1-6129-40A1-81B7-85A2755EC74F}" name="Column1214" dataDxfId="15174"/>
    <tableColumn id="1222" xr3:uid="{3CC3AC2E-243E-43E2-8C9C-9BFF280257D0}" name="Column1215" dataDxfId="15173"/>
    <tableColumn id="1223" xr3:uid="{F962719F-6383-43D2-B7AF-7597D9592C27}" name="Column1216" dataDxfId="15172"/>
    <tableColumn id="1224" xr3:uid="{73209ADD-B63A-425D-98B8-71FC7D3AAC05}" name="Column1217" dataDxfId="15171"/>
    <tableColumn id="1225" xr3:uid="{678A048A-792A-40A9-99BD-690FF328CCA8}" name="Column1218" dataDxfId="15170"/>
    <tableColumn id="1226" xr3:uid="{7A18C442-8000-449A-9D13-479952E09032}" name="Column1219" dataDxfId="15169"/>
    <tableColumn id="1227" xr3:uid="{FE427949-7C4A-4346-9115-DEB66C76B2D3}" name="Column1220" dataDxfId="15168"/>
    <tableColumn id="1228" xr3:uid="{3FB35AC9-6565-4C8E-A051-56D27C25089C}" name="Column1221" dataDxfId="15167"/>
    <tableColumn id="1229" xr3:uid="{8D5EF1E7-E070-4A7A-986E-6DBFF2BE043B}" name="Column1222" dataDxfId="15166"/>
    <tableColumn id="1230" xr3:uid="{038E0E8A-A8E3-455F-BBF5-9CCF86348ED0}" name="Column1223" dataDxfId="15165"/>
    <tableColumn id="1231" xr3:uid="{D1C0497F-7DCA-4A93-835E-7998B32C1FF4}" name="Column1224" dataDxfId="15164"/>
    <tableColumn id="1232" xr3:uid="{B59EDC4B-CD1D-4909-89ED-44C64A2E8495}" name="Column1225" dataDxfId="15163"/>
    <tableColumn id="1233" xr3:uid="{AE77065D-7C8B-4035-BEB8-A53077BD70E9}" name="Column1226" dataDxfId="15162"/>
    <tableColumn id="1234" xr3:uid="{2DED2C73-9AA9-4166-BF7B-A14AE5CA3629}" name="Column1227" dataDxfId="15161"/>
    <tableColumn id="1235" xr3:uid="{ADC40829-8FA5-4658-8A91-247AD994C982}" name="Column1228" dataDxfId="15160"/>
    <tableColumn id="1236" xr3:uid="{9155FA46-ECB6-4A22-BED6-36F47ED86CD9}" name="Column1229" dataDxfId="15159"/>
    <tableColumn id="1237" xr3:uid="{3A07F37E-3A9C-4704-95F4-A1D7B35BBFC7}" name="Column1230" dataDxfId="15158"/>
    <tableColumn id="1238" xr3:uid="{E02954C9-3C97-4FFF-86F3-13EB2E72717E}" name="Column1231" dataDxfId="15157"/>
    <tableColumn id="1239" xr3:uid="{35E110C2-4FAD-4F5A-8192-9FCC4DD0E1E7}" name="Column1232" dataDxfId="15156"/>
    <tableColumn id="1240" xr3:uid="{92E9C2C8-AF3F-46E9-9928-8C78B59F26E7}" name="Column1233" dataDxfId="15155"/>
    <tableColumn id="1241" xr3:uid="{04FC96BB-B43A-4558-9A30-57A962F3BA39}" name="Column1234" dataDxfId="15154"/>
    <tableColumn id="1242" xr3:uid="{E59B1726-7572-44F7-B396-608DBC7C7C52}" name="Column1235" dataDxfId="15153"/>
    <tableColumn id="1243" xr3:uid="{0B873037-28D7-4260-9456-6EE216C06A1D}" name="Column1236" dataDxfId="15152"/>
    <tableColumn id="1244" xr3:uid="{74F96FAA-08AC-449C-AEC4-468B81886056}" name="Column1237" dataDxfId="15151"/>
    <tableColumn id="1245" xr3:uid="{1391874B-15AB-4A3C-B031-B8CFCEDA4AA3}" name="Column1238" dataDxfId="15150"/>
    <tableColumn id="1246" xr3:uid="{31E85BEE-3E28-422A-8B5C-F5B3C51E1B57}" name="Column1239" dataDxfId="15149"/>
    <tableColumn id="1247" xr3:uid="{003EC085-6247-4A34-92F3-431735E42525}" name="Column1240" dataDxfId="15148"/>
    <tableColumn id="1248" xr3:uid="{F59625FE-7331-4814-A9A8-6B61883BB23D}" name="Column1241" dataDxfId="15147"/>
    <tableColumn id="1249" xr3:uid="{0EA3AF6C-E70F-4F6F-89C9-C39A0B8ABFFE}" name="Column1242" dataDxfId="15146"/>
    <tableColumn id="1250" xr3:uid="{63A4B86A-B1AF-49CF-8C8A-0DBA8E4F9A63}" name="Column1243" dataDxfId="15145"/>
    <tableColumn id="1251" xr3:uid="{144F8A53-210F-4129-8891-E54B4414C9E6}" name="Column1244" dataDxfId="15144"/>
    <tableColumn id="1252" xr3:uid="{3EE5E42B-6251-4CB2-A707-1793DBCE0034}" name="Column1245" dataDxfId="15143"/>
    <tableColumn id="1253" xr3:uid="{225CE60B-EC89-4044-9266-12A87D4C5258}" name="Column1246" dataDxfId="15142"/>
    <tableColumn id="1254" xr3:uid="{4306AA21-A7BF-41E5-8783-F73477185458}" name="Column1247" dataDxfId="15141"/>
    <tableColumn id="1255" xr3:uid="{B2C3D95E-919F-4624-A0EC-5ED3965F6354}" name="Column1248" dataDxfId="15140"/>
    <tableColumn id="1256" xr3:uid="{ED9426AE-53D7-4DB3-A143-173F8A3A87EF}" name="Column1249" dataDxfId="15139"/>
    <tableColumn id="1257" xr3:uid="{C6E84A68-FA58-46AA-BEFF-D2B105B53893}" name="Column1250" dataDxfId="15138"/>
    <tableColumn id="1258" xr3:uid="{2B6A5536-BE4F-4F99-9296-588A79CF5FFA}" name="Column1251" dataDxfId="15137"/>
    <tableColumn id="1259" xr3:uid="{865F8D3D-A08D-45DC-84FC-C73F5BA152CE}" name="Column1252" dataDxfId="15136"/>
    <tableColumn id="1260" xr3:uid="{FB973484-2B00-4977-83E8-409FF188B6FC}" name="Column1253" dataDxfId="15135"/>
    <tableColumn id="1261" xr3:uid="{094F5714-9C11-44D2-B361-C83A0CCD3C43}" name="Column1254" dataDxfId="15134"/>
    <tableColumn id="1262" xr3:uid="{FF589E1A-2CA1-4422-99B1-2CCE9B886077}" name="Column1255" dataDxfId="15133"/>
    <tableColumn id="1263" xr3:uid="{8F3E7767-EA37-4F23-9A2A-148ED099677E}" name="Column1256" dataDxfId="15132"/>
    <tableColumn id="1264" xr3:uid="{2575ABBE-6A0B-402C-87B9-5D3FAE2F0886}" name="Column1257" dataDxfId="15131"/>
    <tableColumn id="1265" xr3:uid="{9E8D055A-7986-4068-B447-67595EC55961}" name="Column1258" dataDxfId="15130"/>
    <tableColumn id="1266" xr3:uid="{9988BE84-272A-4EA6-B623-BDCCE2236CF8}" name="Column1259" dataDxfId="15129"/>
    <tableColumn id="1267" xr3:uid="{D4D90C74-9A50-4F82-8095-AB65EBFB0E9F}" name="Column1260" dataDxfId="15128"/>
    <tableColumn id="1268" xr3:uid="{98FF088B-FA98-4276-BDF7-731023D123AF}" name="Column1261" dataDxfId="15127"/>
    <tableColumn id="1269" xr3:uid="{36BB5672-F08A-4ABA-94EC-12E9CFBF7F61}" name="Column1262" dataDxfId="15126"/>
    <tableColumn id="1270" xr3:uid="{DF768B63-AE2A-4FDC-B711-824A48D456EE}" name="Column1263" dataDxfId="15125"/>
    <tableColumn id="1271" xr3:uid="{34B01863-4F2E-4710-8C03-04DC0EC1FB5C}" name="Column1264" dataDxfId="15124"/>
    <tableColumn id="1272" xr3:uid="{2C41CA17-A8CF-4FC2-B72A-4D7473D133FE}" name="Column1265" dataDxfId="15123"/>
    <tableColumn id="1273" xr3:uid="{4D1AC18B-124C-49EB-B32E-02F29EF79F6C}" name="Column1266" dataDxfId="15122"/>
    <tableColumn id="1274" xr3:uid="{326E02FD-7841-48D6-AA32-80839479C4BC}" name="Column1267" dataDxfId="15121"/>
    <tableColumn id="1275" xr3:uid="{A80296DC-7CA6-4E20-9DB2-6D5D68AC1952}" name="Column1268" dataDxfId="15120"/>
    <tableColumn id="1276" xr3:uid="{F6290FD9-62C9-4141-AEF7-E52B8E94713E}" name="Column1269" dataDxfId="15119"/>
    <tableColumn id="1277" xr3:uid="{65250149-9206-46A9-9696-C84C5BCE6799}" name="Column1270" dataDxfId="15118"/>
    <tableColumn id="1278" xr3:uid="{6CFD9F3E-5838-4893-80FE-BD2FEA624611}" name="Column1271" dataDxfId="15117"/>
    <tableColumn id="1279" xr3:uid="{6AA003D1-7192-469D-9A87-7961B4FB6EA5}" name="Column1272" dataDxfId="15116"/>
    <tableColumn id="1280" xr3:uid="{FC155205-E0FA-472B-8CD2-0694D3E71444}" name="Column1273" dataDxfId="15115"/>
    <tableColumn id="1281" xr3:uid="{EE49ADAC-7B79-4CC3-9C71-F8339AE77CDE}" name="Column1274" dataDxfId="15114"/>
    <tableColumn id="1282" xr3:uid="{FC2BCD54-3EB5-49CD-9ADE-0137EB00787F}" name="Column1275" dataDxfId="15113"/>
    <tableColumn id="1283" xr3:uid="{34E3E9FF-EE9C-4FA6-B228-D2DCD772B12B}" name="Column1276" dataDxfId="15112"/>
    <tableColumn id="1284" xr3:uid="{90933C04-8239-4841-ABD9-04A3E240F36F}" name="Column1277" dataDxfId="15111"/>
    <tableColumn id="1285" xr3:uid="{8C28726D-7AE7-452F-8FC9-C0F7A41E5A68}" name="Column1278" dataDxfId="15110"/>
    <tableColumn id="1286" xr3:uid="{5209E473-2DDB-49C8-B328-D69202F85F4D}" name="Column1279" dataDxfId="15109"/>
    <tableColumn id="1287" xr3:uid="{6CAA2056-56E5-4196-B039-C3366AB6D3B7}" name="Column1280" dataDxfId="15108"/>
    <tableColumn id="1288" xr3:uid="{E44563CD-D80B-4FD3-B9D7-6F07A0783A42}" name="Column1281" dataDxfId="15107"/>
    <tableColumn id="1289" xr3:uid="{52045894-1091-4E8F-BD46-99596CE89BFC}" name="Column1282" dataDxfId="15106"/>
    <tableColumn id="1290" xr3:uid="{52D64996-4B0A-4279-9C6A-BA6CCF5BEB89}" name="Column1283" dataDxfId="15105"/>
    <tableColumn id="1291" xr3:uid="{D8971A8E-A0A0-478F-81C6-247742D7F525}" name="Column1284" dataDxfId="15104"/>
    <tableColumn id="1292" xr3:uid="{DEF2D8AA-FACE-4F6E-B5E4-8D3A23487716}" name="Column1285" dataDxfId="15103"/>
    <tableColumn id="1293" xr3:uid="{73A35A72-7F42-445C-A024-CD362D1CDFBD}" name="Column1286" dataDxfId="15102"/>
    <tableColumn id="1294" xr3:uid="{4B510EE5-B2A3-4ECA-A45F-8220C9E1DE77}" name="Column1287" dataDxfId="15101"/>
    <tableColumn id="1295" xr3:uid="{FEFAFDFB-AFDB-4899-8017-B4C3353CDF5D}" name="Column1288" dataDxfId="15100"/>
    <tableColumn id="1296" xr3:uid="{5AF5BAA1-F87C-4797-BA0E-E384572FBA28}" name="Column1289" dataDxfId="15099"/>
    <tableColumn id="1297" xr3:uid="{BF71E163-2270-4342-8E86-5DEA2284FBCB}" name="Column1290" dataDxfId="15098"/>
    <tableColumn id="1298" xr3:uid="{CBB4E17E-C43D-4784-8B08-3FE14346AB3B}" name="Column1291" dataDxfId="15097"/>
    <tableColumn id="1299" xr3:uid="{AA0C424D-9CB5-4333-8743-BE4F421F16E8}" name="Column1292" dataDxfId="15096"/>
    <tableColumn id="1300" xr3:uid="{49351B9A-3944-4863-817A-D106E951A15A}" name="Column1293" dataDxfId="15095"/>
    <tableColumn id="1301" xr3:uid="{FB585040-DBE8-428A-8F10-808FD6C1856C}" name="Column1294" dataDxfId="15094"/>
    <tableColumn id="1302" xr3:uid="{A9909EAB-2D7C-4F7A-97FD-294D2087A371}" name="Column1295" dataDxfId="15093"/>
    <tableColumn id="1303" xr3:uid="{11F8FCFF-18CD-46CE-8F0C-F80C88D2239B}" name="Column1296" dataDxfId="15092"/>
    <tableColumn id="1304" xr3:uid="{EB3A94F4-EED3-460C-AD86-32906EC291C7}" name="Column1297" dataDxfId="15091"/>
    <tableColumn id="1305" xr3:uid="{91C4D838-2763-4591-B628-DD73CD0B94A7}" name="Column1298" dataDxfId="15090"/>
    <tableColumn id="1306" xr3:uid="{E22764B0-8505-4889-8DF3-A7BD28EA30F7}" name="Column1299" dataDxfId="15089"/>
    <tableColumn id="1307" xr3:uid="{25A67BB0-A613-482A-8C2E-0D5DB855BB13}" name="Column1300" dataDxfId="15088"/>
    <tableColumn id="1308" xr3:uid="{C22CF2E9-7DF2-42FA-B9DA-6536CBBA6034}" name="Column1301" dataDxfId="15087"/>
    <tableColumn id="1309" xr3:uid="{FF8D670C-7ADD-41A5-B0EA-C58C0207945A}" name="Column1302" dataDxfId="15086"/>
    <tableColumn id="1310" xr3:uid="{4A988A11-6C77-4E35-8B5C-EDBCF135AA9C}" name="Column1303" dataDxfId="15085"/>
    <tableColumn id="1311" xr3:uid="{9C60BBCF-1A8F-4F2B-86F6-EB7FEA2E3AF5}" name="Column1304" dataDxfId="15084"/>
    <tableColumn id="1312" xr3:uid="{BAC140B5-5E3F-481B-8083-7C5DC4C8ECED}" name="Column1305" dataDxfId="15083"/>
    <tableColumn id="1313" xr3:uid="{A0342739-78FA-42A9-8CEF-E3A874DA63FB}" name="Column1306" dataDxfId="15082"/>
    <tableColumn id="1314" xr3:uid="{166D0851-13D7-4A84-A93B-5CB128976ACF}" name="Column1307" dataDxfId="15081"/>
    <tableColumn id="1315" xr3:uid="{4946398A-1062-4C1C-8B60-96B41AF862D7}" name="Column1308" dataDxfId="15080"/>
    <tableColumn id="1316" xr3:uid="{0CC11312-78C3-42A0-92F2-FFE588ECCEDA}" name="Column1309" dataDxfId="15079"/>
    <tableColumn id="1317" xr3:uid="{3ABDEBAA-9BB6-4A62-880C-FF744B4188AD}" name="Column1310" dataDxfId="15078"/>
    <tableColumn id="1318" xr3:uid="{B99BE3FC-D94B-42C5-BD51-628388210264}" name="Column1311" dataDxfId="15077"/>
    <tableColumn id="1319" xr3:uid="{7DAD6D98-DAF6-41E7-9FAE-363ECCCB56F9}" name="Column1312" dataDxfId="15076"/>
    <tableColumn id="1320" xr3:uid="{DA857BC8-BD80-4BB5-8430-115D9D91A17E}" name="Column1313" dataDxfId="15075"/>
    <tableColumn id="1321" xr3:uid="{8E6782C5-BFE6-41A5-A673-192591066E85}" name="Column1314" dataDxfId="15074"/>
    <tableColumn id="1322" xr3:uid="{47A0878D-1C0E-4854-899C-1FE8BE07122B}" name="Column1315" dataDxfId="15073"/>
    <tableColumn id="1323" xr3:uid="{4CF239F8-661A-4C58-8EA4-D0A16CC2A523}" name="Column1316" dataDxfId="15072"/>
    <tableColumn id="1324" xr3:uid="{140690E7-86DD-47A1-B2CD-DA18F6EE2871}" name="Column1317" dataDxfId="15071"/>
    <tableColumn id="1325" xr3:uid="{7E872B83-A187-473D-A818-AEE4DEE68A3C}" name="Column1318" dataDxfId="15070"/>
    <tableColumn id="1326" xr3:uid="{0A16E9E5-D0A6-417D-9B1F-3426A6A138E5}" name="Column1319" dataDxfId="15069"/>
    <tableColumn id="1327" xr3:uid="{FCA58C14-079E-4DA9-8105-B059C0DB95FE}" name="Column1320" dataDxfId="15068"/>
    <tableColumn id="1328" xr3:uid="{1B86E857-0A8A-466B-AE52-28BA5C462B0D}" name="Column1321" dataDxfId="15067"/>
    <tableColumn id="1329" xr3:uid="{F772862B-C796-4A5C-9E04-13E3842750E1}" name="Column1322" dataDxfId="15066"/>
    <tableColumn id="1330" xr3:uid="{00447DCA-ADD9-4FF1-8D85-5FC756C7372F}" name="Column1323" dataDxfId="15065"/>
    <tableColumn id="1331" xr3:uid="{84EF1F74-7EF4-487B-B028-63CB1E97D457}" name="Column1324" dataDxfId="15064"/>
    <tableColumn id="1332" xr3:uid="{D6037B03-0F3B-4D71-A4E7-582516EB1287}" name="Column1325" dataDxfId="15063"/>
    <tableColumn id="1333" xr3:uid="{3C3D848E-6C13-4262-9FEE-25DFC29F12A0}" name="Column1326" dataDxfId="15062"/>
    <tableColumn id="1334" xr3:uid="{8AA1BC15-2B80-41C8-A860-467A9DDAB057}" name="Column1327" dataDxfId="15061"/>
    <tableColumn id="1335" xr3:uid="{9EE61BB1-BB0A-4FAB-9E20-42B350191B6B}" name="Column1328" dataDxfId="15060"/>
    <tableColumn id="1336" xr3:uid="{101EBF34-DD1A-4714-926C-F04D6D875D9E}" name="Column1329" dataDxfId="15059"/>
    <tableColumn id="1337" xr3:uid="{1FFD4CC7-0660-48C1-A444-2273D7418B66}" name="Column1330" dataDxfId="15058"/>
    <tableColumn id="1338" xr3:uid="{A30FD650-43DF-424A-A2C0-09AC51549105}" name="Column1331" dataDxfId="15057"/>
    <tableColumn id="1339" xr3:uid="{EA14C1B0-BD92-4800-9615-76D6D8D034CC}" name="Column1332" dataDxfId="15056"/>
    <tableColumn id="1340" xr3:uid="{8E83F70D-58FD-4C47-95F3-DB6F3B0C191B}" name="Column1333" dataDxfId="15055"/>
    <tableColumn id="1341" xr3:uid="{8017AE6A-C7B9-460E-B6C8-259AFA531B5F}" name="Column1334" dataDxfId="15054"/>
    <tableColumn id="1342" xr3:uid="{179C5C32-0FE5-4235-9626-C9940D648238}" name="Column1335" dataDxfId="15053"/>
    <tableColumn id="1343" xr3:uid="{3670BF57-823B-4483-89BB-503ED281D0B0}" name="Column1336" dataDxfId="15052"/>
    <tableColumn id="1344" xr3:uid="{9A15DF27-4318-4190-854E-5215DECB4891}" name="Column1337" dataDxfId="15051"/>
    <tableColumn id="1345" xr3:uid="{6C1DA4C3-1659-424C-8C29-711C3F037160}" name="Column1338" dataDxfId="15050"/>
    <tableColumn id="1346" xr3:uid="{ADB2CF49-E945-4A0C-ADE2-E5627BB53782}" name="Column1339" dataDxfId="15049"/>
    <tableColumn id="1347" xr3:uid="{F4F64767-215F-47FE-B2CA-41D7FC2E89F4}" name="Column1340" dataDxfId="15048"/>
    <tableColumn id="1348" xr3:uid="{6F179B7B-D773-4C8B-AF90-2ED8711283AC}" name="Column1341" dataDxfId="15047"/>
    <tableColumn id="1349" xr3:uid="{15945B7A-5EA4-4CE9-9335-D46BB7D0B4F7}" name="Column1342" dataDxfId="15046"/>
    <tableColumn id="1350" xr3:uid="{7B414AC6-AC0B-47A1-90B5-BB41242B636C}" name="Column1343" dataDxfId="15045"/>
    <tableColumn id="1351" xr3:uid="{3327142B-7198-4B29-9D6D-59DF0CC0EF61}" name="Column1344" dataDxfId="15044"/>
    <tableColumn id="1352" xr3:uid="{EBE10B16-B8D5-4B97-9A08-14CDF6071464}" name="Column1345" dataDxfId="15043"/>
    <tableColumn id="1353" xr3:uid="{68D7A347-3EB2-4B05-B48C-BF379A09ACC2}" name="Column1346" dataDxfId="15042"/>
    <tableColumn id="1354" xr3:uid="{F3891CD5-AD45-4AD9-BEAD-DC066EA8CAEF}" name="Column1347" dataDxfId="15041"/>
    <tableColumn id="1355" xr3:uid="{729544C3-5AE0-4C98-9331-532A1E2546FC}" name="Column1348" dataDxfId="15040"/>
    <tableColumn id="1356" xr3:uid="{27F9DE53-ED6F-4B41-927A-957A9350F963}" name="Column1349" dataDxfId="15039"/>
    <tableColumn id="1357" xr3:uid="{AEA80610-81CD-4D25-BB70-C9E26D898FF8}" name="Column1350" dataDxfId="15038"/>
    <tableColumn id="1358" xr3:uid="{716CBC4D-26A5-4AA3-BB0D-AB77EFE6BB5B}" name="Column1351" dataDxfId="15037"/>
    <tableColumn id="1359" xr3:uid="{818FA199-E655-47EA-BDC4-13437AB26397}" name="Column1352" dataDxfId="15036"/>
    <tableColumn id="1360" xr3:uid="{F99F52DF-579A-4354-A23F-E2AD7BF1DD2B}" name="Column1353" dataDxfId="15035"/>
    <tableColumn id="1361" xr3:uid="{A0FE46E7-60FA-4FD5-9E51-7B703B80EFA3}" name="Column1354" dataDxfId="15034"/>
    <tableColumn id="1362" xr3:uid="{EC70E894-5613-40C1-9921-F5EEA2B81CAE}" name="Column1355" dataDxfId="15033"/>
    <tableColumn id="1363" xr3:uid="{6A0C6BAE-7A94-47CD-89D0-37A41BF278CA}" name="Column1356" dataDxfId="15032"/>
    <tableColumn id="1364" xr3:uid="{AC2B28E1-55F8-4EBC-B26C-6AB74062D212}" name="Column1357" dataDxfId="15031"/>
    <tableColumn id="1365" xr3:uid="{AF823EC4-743C-4008-83E2-9405C102A3F8}" name="Column1358" dataDxfId="15030"/>
    <tableColumn id="1366" xr3:uid="{C4753F7C-004F-46F9-9F89-16927720C595}" name="Column1359" dataDxfId="15029"/>
    <tableColumn id="1367" xr3:uid="{A33C7E87-EF1D-4171-BCC4-8CAC0653FCA1}" name="Column1360" dataDxfId="15028"/>
    <tableColumn id="1368" xr3:uid="{79D7846C-93B3-48CC-9B20-ADDD64FF4792}" name="Column1361" dataDxfId="15027"/>
    <tableColumn id="1369" xr3:uid="{E429A83F-E4B9-44CF-BB72-C15B11FEF975}" name="Column1362" dataDxfId="15026"/>
    <tableColumn id="1370" xr3:uid="{ED715964-4725-44EF-B333-689D888FB3C1}" name="Column1363" dataDxfId="15025"/>
    <tableColumn id="1371" xr3:uid="{C59C8B39-D1A0-4F51-BA47-C50FCB8AEA77}" name="Column1364" dataDxfId="15024"/>
    <tableColumn id="1372" xr3:uid="{FF8B51AE-97BF-4E9F-8B21-A5280D2E0642}" name="Column1365" dataDxfId="15023"/>
    <tableColumn id="1373" xr3:uid="{1937CAFB-D8B2-49DE-AD15-A76F392ED0C8}" name="Column1366" dataDxfId="15022"/>
    <tableColumn id="1374" xr3:uid="{41F566BC-B397-4118-8053-28BE2489A055}" name="Column1367" dataDxfId="15021"/>
    <tableColumn id="1375" xr3:uid="{86294579-0E0B-4256-9AF9-A06CE3E35A48}" name="Column1368" dataDxfId="15020"/>
    <tableColumn id="1376" xr3:uid="{62833FDD-6451-464C-A95A-E7E6DFAA1842}" name="Column1369" dataDxfId="15019"/>
    <tableColumn id="1377" xr3:uid="{79BC7686-744C-428C-A79A-13CB27BD4CE2}" name="Column1370" dataDxfId="15018"/>
    <tableColumn id="1378" xr3:uid="{ADFAE62D-F807-4ECF-A66A-98F1CD79CA4E}" name="Column1371" dataDxfId="15017"/>
    <tableColumn id="1379" xr3:uid="{500A77FA-A0CF-4E7A-8C86-9072DDB7AE06}" name="Column1372" dataDxfId="15016"/>
    <tableColumn id="1380" xr3:uid="{6948A951-C904-4D0D-8D29-0386AF5A3A63}" name="Column1373" dataDxfId="15015"/>
    <tableColumn id="1381" xr3:uid="{31E27F42-8874-4940-B965-3DEF10440F7E}" name="Column1374" dataDxfId="15014"/>
    <tableColumn id="1382" xr3:uid="{813BAEE7-4C68-4C0D-9BDC-E506C1925C1A}" name="Column1375" dataDxfId="15013"/>
    <tableColumn id="1383" xr3:uid="{285F1CA8-C693-4ACD-A26B-7A087F9C6774}" name="Column1376" dataDxfId="15012"/>
    <tableColumn id="1384" xr3:uid="{7859D691-7DB7-4228-A2E7-2D4F84678DCD}" name="Column1377" dataDxfId="15011"/>
    <tableColumn id="1385" xr3:uid="{5CC9B086-7553-4122-BCC6-C36F7B973199}" name="Column1378" dataDxfId="15010"/>
    <tableColumn id="1386" xr3:uid="{2584BEBF-ADD8-4F02-AC44-DB155F55CE4C}" name="Column1379" dataDxfId="15009"/>
    <tableColumn id="1387" xr3:uid="{8972371F-B0DE-4C13-8DE0-1392B15D8E95}" name="Column1380" dataDxfId="15008"/>
    <tableColumn id="1388" xr3:uid="{D026B342-C68E-4C32-83C1-E184ACE97111}" name="Column1381" dataDxfId="15007"/>
    <tableColumn id="1389" xr3:uid="{B40B8AD9-0E50-4DC6-9E02-4A434446BD64}" name="Column1382" dataDxfId="15006"/>
    <tableColumn id="1390" xr3:uid="{F03F6E25-EAE6-4FC1-BF8A-3D434ED23E10}" name="Column1383" dataDxfId="15005"/>
    <tableColumn id="1391" xr3:uid="{1AE644D8-4080-4CE3-82C8-ACE8BC09C2C2}" name="Column1384" dataDxfId="15004"/>
    <tableColumn id="1392" xr3:uid="{FAAD2B63-4C99-4D51-BE95-F3DC07C47F5F}" name="Column1385" dataDxfId="15003"/>
    <tableColumn id="1393" xr3:uid="{F7AAA8B5-DFB8-4702-B3C9-60B699E7283D}" name="Column1386" dataDxfId="15002"/>
    <tableColumn id="1394" xr3:uid="{0A12DAD2-F665-4AE1-B1EB-D60575C8EF35}" name="Column1387" dataDxfId="15001"/>
    <tableColumn id="1395" xr3:uid="{4768C625-CE4F-48FB-864C-A7DBB84BEFA5}" name="Column1388" dataDxfId="15000"/>
    <tableColumn id="1396" xr3:uid="{3E93BC02-1D1C-4C4A-A248-2F42FB21AB0C}" name="Column1389" dataDxfId="14999"/>
    <tableColumn id="1397" xr3:uid="{82B8AE09-8167-4A50-A572-51A37EAFE8B9}" name="Column1390" dataDxfId="14998"/>
    <tableColumn id="1398" xr3:uid="{E8B701ED-4D36-46EF-A758-FF4207D80864}" name="Column1391" dataDxfId="14997"/>
    <tableColumn id="1399" xr3:uid="{1DE28114-61D0-4D8E-8A78-0C9D80381300}" name="Column1392" dataDxfId="14996"/>
    <tableColumn id="1400" xr3:uid="{9CEF28C5-14E6-4F90-B7FE-A66DFB87D9C6}" name="Column1393" dataDxfId="14995"/>
    <tableColumn id="1401" xr3:uid="{CD8BEECB-1006-4E7D-AAC8-32096C474747}" name="Column1394" dataDxfId="14994"/>
    <tableColumn id="1402" xr3:uid="{8E26D3D4-2042-4128-B686-4EAE42724005}" name="Column1395" dataDxfId="14993"/>
    <tableColumn id="1403" xr3:uid="{91752BAE-3EDB-418E-B3F9-83B60E75105A}" name="Column1396" dataDxfId="14992"/>
    <tableColumn id="1404" xr3:uid="{0580B0EB-5E25-45BA-976D-8809B4A115AB}" name="Column1397" dataDxfId="14991"/>
    <tableColumn id="1405" xr3:uid="{6F33E6D8-907E-4EBF-A3E0-7F66D5B2FF80}" name="Column1398" dataDxfId="14990"/>
    <tableColumn id="1406" xr3:uid="{A5D3FBE7-400A-458E-A3F2-1EF9C36A03C2}" name="Column1399" dataDxfId="14989"/>
    <tableColumn id="1407" xr3:uid="{A439A3D1-DBBC-41B5-A3DB-25F7FE154E1E}" name="Column1400" dataDxfId="14988"/>
    <tableColumn id="1408" xr3:uid="{DF697D7F-55B0-4F23-8FA2-74E826EF4101}" name="Column1401" dataDxfId="14987"/>
    <tableColumn id="1409" xr3:uid="{501D9A71-8A50-4C51-B512-AA5D2CD56847}" name="Column1402" dataDxfId="14986"/>
    <tableColumn id="1410" xr3:uid="{5F6B74AB-5ED2-4A39-8497-3A317355329C}" name="Column1403" dataDxfId="14985"/>
    <tableColumn id="1411" xr3:uid="{20A03239-F25E-4AC5-AE7B-D02DFF9E53E8}" name="Column1404" dataDxfId="14984"/>
    <tableColumn id="1412" xr3:uid="{247F68B0-0CBA-4BE0-AC3E-DD64D21B4F28}" name="Column1405" dataDxfId="14983"/>
    <tableColumn id="1413" xr3:uid="{F4526365-5EAC-484E-BDB7-282D60EB93F8}" name="Column1406" dataDxfId="14982"/>
    <tableColumn id="1414" xr3:uid="{0A313974-D7A3-438C-A667-83847DE94F1C}" name="Column1407" dataDxfId="14981"/>
    <tableColumn id="1415" xr3:uid="{76C16ADE-9035-4C30-B134-1832D9BB1D66}" name="Column1408" dataDxfId="14980"/>
    <tableColumn id="1416" xr3:uid="{F5E211AC-EFFA-48AE-A67F-9C81FD5CC325}" name="Column1409" dataDxfId="14979"/>
    <tableColumn id="1417" xr3:uid="{C56FA94F-681C-4298-A4AE-C13897654722}" name="Column1410" dataDxfId="14978"/>
    <tableColumn id="1418" xr3:uid="{8DB1BBB5-EB3C-4581-9C32-91AD844635D1}" name="Column1411" dataDxfId="14977"/>
    <tableColumn id="1419" xr3:uid="{09563F59-5B81-48D6-A6FE-9D7CD0B20FFE}" name="Column1412" dataDxfId="14976"/>
    <tableColumn id="1420" xr3:uid="{3368ABE6-C537-4701-9061-C62A7E2CF164}" name="Column1413" dataDxfId="14975"/>
    <tableColumn id="1421" xr3:uid="{FBC597E2-C8DC-46CF-BDA3-788082793A14}" name="Column1414" dataDxfId="14974"/>
    <tableColumn id="1422" xr3:uid="{6C97902E-293B-4D2F-BCFE-A36940B81995}" name="Column1415" dataDxfId="14973"/>
    <tableColumn id="1423" xr3:uid="{14366B29-5D03-4B0F-B77A-2500C2F74A2B}" name="Column1416" dataDxfId="14972"/>
    <tableColumn id="1424" xr3:uid="{9ABA0C35-B7C9-4FB6-B3D8-61323CD2174D}" name="Column1417" dataDxfId="14971"/>
    <tableColumn id="1425" xr3:uid="{F5348151-C4C9-4071-B9BC-8EDE7CA97DA0}" name="Column1418" dataDxfId="14970"/>
    <tableColumn id="1426" xr3:uid="{BE8898DD-73A5-4E27-A3BF-C6B03D056661}" name="Column1419" dataDxfId="14969"/>
    <tableColumn id="1427" xr3:uid="{AABC5645-04DA-4572-AA86-8B53593E2C57}" name="Column1420" dataDxfId="14968"/>
    <tableColumn id="1428" xr3:uid="{83174538-BFEF-4600-B283-6F56518D6349}" name="Column1421" dataDxfId="14967"/>
    <tableColumn id="1429" xr3:uid="{866EAAB2-8355-4719-A2BD-A3112824F81C}" name="Column1422" dataDxfId="14966"/>
    <tableColumn id="1430" xr3:uid="{FBFEF108-BC6E-403C-B5EA-C6CD6C385763}" name="Column1423" dataDxfId="14965"/>
    <tableColumn id="1431" xr3:uid="{CC02DEA1-F834-4FCF-8623-600309CB2AD1}" name="Column1424" dataDxfId="14964"/>
    <tableColumn id="1432" xr3:uid="{9CDA494F-581D-49D1-BBF5-AD9A451FF933}" name="Column1425" dataDxfId="14963"/>
    <tableColumn id="1433" xr3:uid="{5E80CCE2-5F7E-4411-B0B2-BBE274D4F475}" name="Column1426" dataDxfId="14962"/>
    <tableColumn id="1434" xr3:uid="{BCA90414-02F9-4C7E-8D22-D75B2C6E6B3B}" name="Column1427" dataDxfId="14961"/>
    <tableColumn id="1435" xr3:uid="{E789E92B-F664-4866-9A82-3B4CBDBE374D}" name="Column1428" dataDxfId="14960"/>
    <tableColumn id="1436" xr3:uid="{4620B419-7F80-4216-8AC5-C052BD19B15E}" name="Column1429" dataDxfId="14959"/>
    <tableColumn id="1437" xr3:uid="{9CF6CFFF-6379-4BDA-B8D4-1BB26F8105F6}" name="Column1430" dataDxfId="14958"/>
    <tableColumn id="1438" xr3:uid="{CA1E0DC8-5356-443A-BF84-98AC38B1EF39}" name="Column1431" dataDxfId="14957"/>
    <tableColumn id="1439" xr3:uid="{5E474EA7-3992-43B4-95C7-7331FD0F710B}" name="Column1432" dataDxfId="14956"/>
    <tableColumn id="1440" xr3:uid="{CF79D60A-BD13-40E7-A743-E8FA54F8D740}" name="Column1433" dataDxfId="14955"/>
    <tableColumn id="1441" xr3:uid="{DA283A14-5D34-46AE-B4F5-F7F02E04FF86}" name="Column1434" dataDxfId="14954"/>
    <tableColumn id="1442" xr3:uid="{5CC43A54-1254-4709-8F5A-06C11B711228}" name="Column1435" dataDxfId="14953"/>
    <tableColumn id="1443" xr3:uid="{131A9F38-581F-4AC4-95DD-DC918176863A}" name="Column1436" dataDxfId="14952"/>
    <tableColumn id="1444" xr3:uid="{FA3AF2EC-3445-4B80-AA2D-32D37D4411A4}" name="Column1437" dataDxfId="14951"/>
    <tableColumn id="1445" xr3:uid="{319DC08A-5925-47A0-96B9-C43EA9A7B4A5}" name="Column1438" dataDxfId="14950"/>
    <tableColumn id="1446" xr3:uid="{693DB1A2-CD02-4028-BAF4-1A75743405AA}" name="Column1439" dataDxfId="14949"/>
    <tableColumn id="1447" xr3:uid="{943274E8-0AD5-46E8-8A68-80B08AB17622}" name="Column1440" dataDxfId="14948"/>
    <tableColumn id="1448" xr3:uid="{EC869D43-BF9C-4CA6-B1DC-FEB3FFC15FEB}" name="Column1441" dataDxfId="14947"/>
    <tableColumn id="1449" xr3:uid="{A36196F2-FD25-46D5-85E6-D84D052A6E0A}" name="Column1442" dataDxfId="14946"/>
    <tableColumn id="1450" xr3:uid="{4B63AB0B-E8CD-457B-81CA-D30C62C3B1B8}" name="Column1443" dataDxfId="14945"/>
    <tableColumn id="1451" xr3:uid="{CD25C963-363F-4CFD-9101-691F5A24F56F}" name="Column1444" dataDxfId="14944"/>
    <tableColumn id="1452" xr3:uid="{E69B9084-EB9C-4AD8-B5D3-F540AFF3F14B}" name="Column1445" dataDxfId="14943"/>
    <tableColumn id="1453" xr3:uid="{3468EA13-D960-44A4-B37A-693B55BF1207}" name="Column1446" dataDxfId="14942"/>
    <tableColumn id="1454" xr3:uid="{8806D76A-B7C2-431C-98C2-E49479B999C0}" name="Column1447" dataDxfId="14941"/>
    <tableColumn id="1455" xr3:uid="{4C2C21E7-02AE-45A6-AF77-192F21271210}" name="Column1448" dataDxfId="14940"/>
    <tableColumn id="1456" xr3:uid="{7991C485-EEBF-469E-A647-56D716F7DF0B}" name="Column1449" dataDxfId="14939"/>
    <tableColumn id="1457" xr3:uid="{38134B7D-8289-4B99-A782-43E489D66895}" name="Column1450" dataDxfId="14938"/>
    <tableColumn id="1458" xr3:uid="{A3490C45-96D9-4E79-8E20-ED95FB77BF5C}" name="Column1451" dataDxfId="14937"/>
    <tableColumn id="1459" xr3:uid="{3BE07953-E863-4337-BA18-4AFBF94B9583}" name="Column1452" dataDxfId="14936"/>
    <tableColumn id="1460" xr3:uid="{E4387A6A-E8A2-466C-B66D-36568C0105C4}" name="Column1453" dataDxfId="14935"/>
    <tableColumn id="1461" xr3:uid="{0C0883E1-685B-4653-B43E-083E4B17303E}" name="Column1454" dataDxfId="14934"/>
    <tableColumn id="1462" xr3:uid="{2084E593-9299-4793-A9B9-94A9C1790B64}" name="Column1455" dataDxfId="14933"/>
    <tableColumn id="1463" xr3:uid="{1B7501C9-AF94-4878-BDF7-7CB0443B43D3}" name="Column1456" dataDxfId="14932"/>
    <tableColumn id="1464" xr3:uid="{D5F5384A-2786-4E20-B8F4-4FB1617A9F57}" name="Column1457" dataDxfId="14931"/>
    <tableColumn id="1465" xr3:uid="{07D5CC21-00B4-4D14-BE20-641A3B97CB86}" name="Column1458" dataDxfId="14930"/>
    <tableColumn id="1466" xr3:uid="{86995231-EB80-40FC-8A9A-5901E88CA5F0}" name="Column1459" dataDxfId="14929"/>
    <tableColumn id="1467" xr3:uid="{EE90C322-3CAD-4395-A4D2-DB44BB19B961}" name="Column1460" dataDxfId="14928"/>
    <tableColumn id="1468" xr3:uid="{DDDC9C60-FF00-4970-9334-5B3996FB5E3E}" name="Column1461" dataDxfId="14927"/>
    <tableColumn id="1469" xr3:uid="{4BE8D2CD-3680-4545-903F-B3EFF76B5BFD}" name="Column1462" dataDxfId="14926"/>
    <tableColumn id="1470" xr3:uid="{B1413ECD-B09B-4032-A4B2-56E210340D42}" name="Column1463" dataDxfId="14925"/>
    <tableColumn id="1471" xr3:uid="{E4FF9457-F49A-40B8-BBBC-77BCA4EA31F5}" name="Column1464" dataDxfId="14924"/>
    <tableColumn id="1472" xr3:uid="{341B48B6-98B9-46B3-8D5B-C0E90334DE8D}" name="Column1465" dataDxfId="14923"/>
    <tableColumn id="1473" xr3:uid="{CC47BF90-6A3B-45C2-8ED9-FCC4AD4E4BCE}" name="Column1466" dataDxfId="14922"/>
    <tableColumn id="1474" xr3:uid="{FD1299DA-6A12-40AE-88E1-44EF2DE86A92}" name="Column1467" dataDxfId="14921"/>
    <tableColumn id="1475" xr3:uid="{E86E9BB3-DC95-4A1C-99AA-8F42E5D8710F}" name="Column1468" dataDxfId="14920"/>
    <tableColumn id="1476" xr3:uid="{5C499F27-D95E-43A9-9EC6-CD8A56B43FBF}" name="Column1469" dataDxfId="14919"/>
    <tableColumn id="1477" xr3:uid="{6BE882B4-4C37-4DD0-8999-52F7C8FC2B35}" name="Column1470" dataDxfId="14918"/>
    <tableColumn id="1478" xr3:uid="{4E2D4963-6718-4DAF-9693-A2021E3DB0A8}" name="Column1471" dataDxfId="14917"/>
    <tableColumn id="1479" xr3:uid="{A757360B-E48D-408C-B80A-26FFAD040A00}" name="Column1472" dataDxfId="14916"/>
    <tableColumn id="1480" xr3:uid="{AF7A90F7-676F-44AD-A9EF-1BC9E490521F}" name="Column1473" dataDxfId="14915"/>
    <tableColumn id="1481" xr3:uid="{ACFE2AB5-6C0E-4EED-A86E-06E0F6DBD647}" name="Column1474" dataDxfId="14914"/>
    <tableColumn id="1482" xr3:uid="{B4F9C519-8216-442C-A6B6-23D8F4EA9CFA}" name="Column1475" dataDxfId="14913"/>
    <tableColumn id="1483" xr3:uid="{1650FC19-BD04-4C0A-A190-58D9C7BB02D1}" name="Column1476" dataDxfId="14912"/>
    <tableColumn id="1484" xr3:uid="{28A43139-3561-4DB6-B25C-D5D194C2D085}" name="Column1477" dataDxfId="14911"/>
    <tableColumn id="1485" xr3:uid="{CE232086-45BA-4087-9C6D-8153B83EEDA3}" name="Column1478" dataDxfId="14910"/>
    <tableColumn id="1486" xr3:uid="{339DCAB5-C4FE-43F9-9B50-DEFE85CDF540}" name="Column1479" dataDxfId="14909"/>
    <tableColumn id="1487" xr3:uid="{297A197F-AFD0-47A9-A240-F49890F7A26A}" name="Column1480" dataDxfId="14908"/>
    <tableColumn id="1488" xr3:uid="{75F46159-FE74-4D7E-B5FB-6F1352AD1309}" name="Column1481" dataDxfId="14907"/>
    <tableColumn id="1489" xr3:uid="{5EBFBAA6-44AC-4F35-92C8-241C7F91E451}" name="Column1482" dataDxfId="14906"/>
    <tableColumn id="1490" xr3:uid="{A579D3EA-843C-4D28-96CF-679D6E717ADD}" name="Column1483" dataDxfId="14905"/>
    <tableColumn id="1491" xr3:uid="{3CD37BA7-9161-49C4-982B-210A49BD0D75}" name="Column1484" dataDxfId="14904"/>
    <tableColumn id="1492" xr3:uid="{7112DD4A-5ADA-4D19-B890-899B70536C54}" name="Column1485" dataDxfId="14903"/>
    <tableColumn id="1493" xr3:uid="{3549383F-E7CB-4984-A3F6-F1007DE62696}" name="Column1486" dataDxfId="14902"/>
    <tableColumn id="1494" xr3:uid="{D1B2FA81-8EA8-4855-897E-D684AB352475}" name="Column1487" dataDxfId="14901"/>
    <tableColumn id="1495" xr3:uid="{3483B62E-A126-4428-9D50-FC5858AE89AA}" name="Column1488" dataDxfId="14900"/>
    <tableColumn id="1496" xr3:uid="{D377BB8A-82D9-4FF4-B873-3459112663E2}" name="Column1489" dataDxfId="14899"/>
    <tableColumn id="1497" xr3:uid="{4742C41C-880F-4A8D-BBD1-56FD9FECBEA9}" name="Column1490" dataDxfId="14898"/>
    <tableColumn id="1498" xr3:uid="{EC49EEDB-6491-41CA-BDF0-C8D97ADAA2AD}" name="Column1491" dataDxfId="14897"/>
    <tableColumn id="1499" xr3:uid="{3DABE685-A68F-4E98-986B-B9F73F87802E}" name="Column1492" dataDxfId="14896"/>
    <tableColumn id="1500" xr3:uid="{DEC26E4E-C411-4CB4-95DA-D7C465B83CFD}" name="Column1493" dataDxfId="14895"/>
    <tableColumn id="1501" xr3:uid="{46A26847-BD3F-4022-80BD-98F2CE24D63F}" name="Column1494" dataDxfId="14894"/>
    <tableColumn id="1502" xr3:uid="{BB330EC1-92F3-47AE-B168-6133CC753F8E}" name="Column1495" dataDxfId="14893"/>
    <tableColumn id="1503" xr3:uid="{7F92980D-BD05-4374-AAB4-BA836951A32F}" name="Column1496" dataDxfId="14892"/>
    <tableColumn id="1504" xr3:uid="{919AA972-4FD5-47E4-A3B3-70E90CE581F9}" name="Column1497" dataDxfId="14891"/>
    <tableColumn id="1505" xr3:uid="{288D4C19-A647-41BF-8086-BDBE1DD163C7}" name="Column1498" dataDxfId="14890"/>
    <tableColumn id="1506" xr3:uid="{8AF505A3-B091-498A-815F-0ADB104380EE}" name="Column1499" dataDxfId="14889"/>
    <tableColumn id="1507" xr3:uid="{47C8FA9F-A47D-4436-A9DB-8A0B13857818}" name="Column1500" dataDxfId="14888"/>
    <tableColumn id="1508" xr3:uid="{18CA1EC1-F820-485B-B0C6-C4275DB02A37}" name="Column1501" dataDxfId="14887"/>
    <tableColumn id="1509" xr3:uid="{9B3F921E-31E1-4FE5-9667-01BB183483F0}" name="Column1502" dataDxfId="14886"/>
    <tableColumn id="1510" xr3:uid="{559049CE-909E-4F5D-8B37-C3BDCF849D91}" name="Column1503" dataDxfId="14885"/>
    <tableColumn id="1511" xr3:uid="{EA646FA3-7F42-4981-8A9B-1CE33C250B63}" name="Column1504" dataDxfId="14884"/>
    <tableColumn id="1512" xr3:uid="{6B0B664F-9901-4197-B5D7-AA4C99C858A8}" name="Column1505" dataDxfId="14883"/>
    <tableColumn id="1513" xr3:uid="{07E571AF-2407-48CC-B80F-8E3A3AB3D1BB}" name="Column1506" dataDxfId="14882"/>
    <tableColumn id="1514" xr3:uid="{96B8F557-B7B8-48B5-842F-DBEBE1BF3F69}" name="Column1507" dataDxfId="14881"/>
    <tableColumn id="1515" xr3:uid="{5362118B-5B88-477D-8A92-D89FA488AB3C}" name="Column1508" dataDxfId="14880"/>
    <tableColumn id="1516" xr3:uid="{7506DACC-774F-46C6-A5C5-34CDCF3007E4}" name="Column1509" dataDxfId="14879"/>
    <tableColumn id="1517" xr3:uid="{7B24E83B-0358-4DD8-B749-E164644CD448}" name="Column1510" dataDxfId="14878"/>
    <tableColumn id="1518" xr3:uid="{D04F5406-06EC-49C0-A51E-FB54D29AC849}" name="Column1511" dataDxfId="14877"/>
    <tableColumn id="1519" xr3:uid="{5F3DE449-08BD-48F0-83A2-B9C3BCEE25CF}" name="Column1512" dataDxfId="14876"/>
    <tableColumn id="1520" xr3:uid="{4F1B15E3-F53D-4CD9-8586-E9452F05C541}" name="Column1513" dataDxfId="14875"/>
    <tableColumn id="1521" xr3:uid="{CD5570B3-E41C-4BCE-8BC5-0E5C73267D17}" name="Column1514" dataDxfId="14874"/>
    <tableColumn id="1522" xr3:uid="{2814C6F2-5EDF-4D15-83D9-5B79CDF18087}" name="Column1515" dataDxfId="14873"/>
    <tableColumn id="1523" xr3:uid="{E4CC35D2-D607-4875-99A7-DBE575BDEF96}" name="Column1516" dataDxfId="14872"/>
    <tableColumn id="1524" xr3:uid="{CDF69796-E850-4629-B821-99F4786C76F2}" name="Column1517" dataDxfId="14871"/>
    <tableColumn id="1525" xr3:uid="{2B42B71C-476B-40F2-8B65-63484E176537}" name="Column1518" dataDxfId="14870"/>
    <tableColumn id="1526" xr3:uid="{181C3AF5-2F7C-45B6-A05A-75CEF8F03829}" name="Column1519" dataDxfId="14869"/>
    <tableColumn id="1527" xr3:uid="{09FB4CC6-ADE3-4805-8AFF-DF9159ED7B10}" name="Column1520" dataDxfId="14868"/>
    <tableColumn id="1528" xr3:uid="{D22C12A0-4668-4550-AB60-29DA759874EF}" name="Column1521" dataDxfId="14867"/>
    <tableColumn id="1529" xr3:uid="{93409ABB-6471-4F63-B940-89097B20009A}" name="Column1522" dataDxfId="14866"/>
    <tableColumn id="1530" xr3:uid="{A08EF9C6-E77B-474B-AC3F-BADCE125C8D8}" name="Column1523" dataDxfId="14865"/>
    <tableColumn id="1531" xr3:uid="{EB7A93DE-F43B-41A1-AB75-85DEDDE5B0F6}" name="Column1524" dataDxfId="14864"/>
    <tableColumn id="1532" xr3:uid="{E1390A42-C6C4-473D-9A6B-8C06EDB515B1}" name="Column1525" dataDxfId="14863"/>
    <tableColumn id="1533" xr3:uid="{8B27B04D-79A7-4B82-BCAC-194B5548F5BA}" name="Column1526" dataDxfId="14862"/>
    <tableColumn id="1534" xr3:uid="{669802F6-19C1-4857-AAA8-97E3418FF731}" name="Column1527" dataDxfId="14861"/>
    <tableColumn id="1535" xr3:uid="{DC0F32D5-D97C-4E5D-8B98-E761A44FDC0B}" name="Column1528" dataDxfId="14860"/>
    <tableColumn id="1536" xr3:uid="{75E84C21-2C30-41E5-8D70-72FFAA556702}" name="Column1529" dataDxfId="14859"/>
    <tableColumn id="1537" xr3:uid="{13523092-8316-40D3-9A24-DD2D0C84B4D8}" name="Column1530" dataDxfId="14858"/>
    <tableColumn id="1538" xr3:uid="{9B0EB508-D73E-47E2-8C51-52D5A2E9026A}" name="Column1531" dataDxfId="14857"/>
    <tableColumn id="1539" xr3:uid="{D17F1083-871B-4665-8365-FC72A2C20E86}" name="Column1532" dataDxfId="14856"/>
    <tableColumn id="1540" xr3:uid="{C576084E-346B-478F-8AEE-D7F534D27A38}" name="Column1533" dataDxfId="14855"/>
    <tableColumn id="1541" xr3:uid="{FA15CACA-3A2A-485F-8D63-B9757D15A78C}" name="Column1534" dataDxfId="14854"/>
    <tableColumn id="1542" xr3:uid="{74669E5A-7C4E-4D46-AD6D-F5F3E1CA1B57}" name="Column1535" dataDxfId="14853"/>
    <tableColumn id="1543" xr3:uid="{51CCB87A-5BCC-4C63-85AE-CA8761ABC55C}" name="Column1536" dataDxfId="14852"/>
    <tableColumn id="1544" xr3:uid="{29504730-A2CB-4656-9031-34DEBDA2495A}" name="Column1537" dataDxfId="14851"/>
    <tableColumn id="1545" xr3:uid="{75A3D9E3-68FB-498C-BBD5-C1063C1E9EC0}" name="Column1538" dataDxfId="14850"/>
    <tableColumn id="1546" xr3:uid="{2CB3E607-286C-432B-8CED-D9FD9C338556}" name="Column1539" dataDxfId="14849"/>
    <tableColumn id="1547" xr3:uid="{F0CD17BD-37A2-46E2-A277-0495B291BF9D}" name="Column1540" dataDxfId="14848"/>
    <tableColumn id="1548" xr3:uid="{6BD64251-1E25-4C65-B507-4408CB3B1FBD}" name="Column1541" dataDxfId="14847"/>
    <tableColumn id="1549" xr3:uid="{2FEB3CCB-61C4-4053-AB1E-5EE0285FD049}" name="Column1542" dataDxfId="14846"/>
    <tableColumn id="1550" xr3:uid="{92CA8A00-92BA-428B-BB7C-340A21913F96}" name="Column1543" dataDxfId="14845"/>
    <tableColumn id="1551" xr3:uid="{3234E2DB-FA1E-40AF-A076-1E4BDBDC8E5D}" name="Column1544" dataDxfId="14844"/>
    <tableColumn id="1552" xr3:uid="{A2CF3BAE-3EC4-4A84-8035-124E0111B963}" name="Column1545" dataDxfId="14843"/>
    <tableColumn id="1553" xr3:uid="{4EE7FB64-7A33-4028-87D1-3E4E442FE48C}" name="Column1546" dataDxfId="14842"/>
    <tableColumn id="1554" xr3:uid="{235BF374-259F-4C2A-8EA1-4665AE64A448}" name="Column1547" dataDxfId="14841"/>
    <tableColumn id="1555" xr3:uid="{B7565DED-7B24-4817-9EBD-4235A5D0C6E2}" name="Column1548" dataDxfId="14840"/>
    <tableColumn id="1556" xr3:uid="{0B1CD0AB-CC2E-4710-81F4-F9B86E04F27A}" name="Column1549" dataDxfId="14839"/>
    <tableColumn id="1557" xr3:uid="{4B5A704A-ABB8-46F4-B7A4-D0D528AF1D4C}" name="Column1550" dataDxfId="14838"/>
    <tableColumn id="1558" xr3:uid="{164A8589-A245-4785-B9B9-C9AEB708516F}" name="Column1551" dataDxfId="14837"/>
    <tableColumn id="1559" xr3:uid="{8B664793-D6EB-4C4B-B895-AE4502AB7E36}" name="Column1552" dataDxfId="14836"/>
    <tableColumn id="1560" xr3:uid="{1D344015-3912-4356-B502-30580C4BD3A9}" name="Column1553" dataDxfId="14835"/>
    <tableColumn id="1561" xr3:uid="{AA154F5F-BAAC-4331-8729-40BE7839484F}" name="Column1554" dataDxfId="14834"/>
    <tableColumn id="1562" xr3:uid="{42DD00CA-D618-4E73-98EA-B43D6FDD8070}" name="Column1555" dataDxfId="14833"/>
    <tableColumn id="1563" xr3:uid="{B5DD8B79-EF04-433C-931A-B59B2047E164}" name="Column1556" dataDxfId="14832"/>
    <tableColumn id="1564" xr3:uid="{44013417-8CEF-41C4-98DB-12B68F57794F}" name="Column1557" dataDxfId="14831"/>
    <tableColumn id="1565" xr3:uid="{3817B463-CA39-4F43-A939-E5B618EE95B4}" name="Column1558" dataDxfId="14830"/>
    <tableColumn id="1566" xr3:uid="{A441706B-49EB-4293-AB5A-AABB096409A0}" name="Column1559" dataDxfId="14829"/>
    <tableColumn id="1567" xr3:uid="{3C8F80CB-FF2A-4F37-85D2-210626BE7C19}" name="Column1560" dataDxfId="14828"/>
    <tableColumn id="1568" xr3:uid="{BC95F0BD-508F-44C6-8FA3-EA49DFA2EC8B}" name="Column1561" dataDxfId="14827"/>
    <tableColumn id="1569" xr3:uid="{6A257F9B-C9B8-4D8A-AA14-CC6C94EF6654}" name="Column1562" dataDxfId="14826"/>
    <tableColumn id="1570" xr3:uid="{C79C3275-A935-4EC6-9FB9-9BDFA7D93534}" name="Column1563" dataDxfId="14825"/>
    <tableColumn id="1571" xr3:uid="{6C189C67-2574-46E8-A2BA-9480ACF77C69}" name="Column1564" dataDxfId="14824"/>
    <tableColumn id="1572" xr3:uid="{462140CB-5938-4A6B-888B-6A91C747F798}" name="Column1565" dataDxfId="14823"/>
    <tableColumn id="1573" xr3:uid="{A2D6ABDD-5858-442F-80D0-2BC1AC14213A}" name="Column1566" dataDxfId="14822"/>
    <tableColumn id="1574" xr3:uid="{65706D62-72AA-474D-88B6-9C68E46AC24D}" name="Column1567" dataDxfId="14821"/>
    <tableColumn id="1575" xr3:uid="{0C919086-202C-4404-B248-064D247355A0}" name="Column1568" dataDxfId="14820"/>
    <tableColumn id="1576" xr3:uid="{D64234AE-D646-4132-957E-85CC895CB1EE}" name="Column1569" dataDxfId="14819"/>
    <tableColumn id="1577" xr3:uid="{0D26FB8F-4503-4FDA-B181-3672DEA802A7}" name="Column1570" dataDxfId="14818"/>
    <tableColumn id="1578" xr3:uid="{1D5EBD66-FF44-436F-BE10-1AE94A62CC8B}" name="Column1571" dataDxfId="14817"/>
    <tableColumn id="1579" xr3:uid="{7D61481D-E0A5-462C-9600-50B0BEBA81F5}" name="Column1572" dataDxfId="14816"/>
    <tableColumn id="1580" xr3:uid="{E86C6A05-2695-4638-8DC4-95AD49B32857}" name="Column1573" dataDxfId="14815"/>
    <tableColumn id="1581" xr3:uid="{99BC270A-4304-4346-8E80-A8180332886E}" name="Column1574" dataDxfId="14814"/>
    <tableColumn id="1582" xr3:uid="{C487A87B-6BDC-45FA-96E3-5C802BBC969F}" name="Column1575" dataDxfId="14813"/>
    <tableColumn id="1583" xr3:uid="{5DBE9146-6489-41BC-81B1-82F08C14271A}" name="Column1576" dataDxfId="14812"/>
    <tableColumn id="1584" xr3:uid="{3D0788B2-DF58-4985-BBFC-7D08CA4EF5D8}" name="Column1577" dataDxfId="14811"/>
    <tableColumn id="1585" xr3:uid="{864C55F7-647C-405A-8110-2663F39F9E2D}" name="Column1578" dataDxfId="14810"/>
    <tableColumn id="1586" xr3:uid="{399ED8E4-8AA9-4561-AE7A-01C48E490B36}" name="Column1579" dataDxfId="14809"/>
    <tableColumn id="1587" xr3:uid="{BE4BB738-5928-4BDC-A260-617E53257E71}" name="Column1580" dataDxfId="14808"/>
    <tableColumn id="1588" xr3:uid="{388C8758-BA5F-458A-83AB-ADB6D967DD4C}" name="Column1581" dataDxfId="14807"/>
    <tableColumn id="1589" xr3:uid="{634DD351-3A9A-455E-8E49-C2EBBE0070BB}" name="Column1582" dataDxfId="14806"/>
    <tableColumn id="1590" xr3:uid="{27260470-703A-4DAE-B38E-A3635D5545C1}" name="Column1583" dataDxfId="14805"/>
    <tableColumn id="1591" xr3:uid="{E511D39F-681A-4B1B-8654-4B52464D788E}" name="Column1584" dataDxfId="14804"/>
    <tableColumn id="1592" xr3:uid="{5810FA1E-CF0B-4A6E-912C-5B9FF127D026}" name="Column1585" dataDxfId="14803"/>
    <tableColumn id="1593" xr3:uid="{A27CF8BE-DAAC-4B23-97AB-499EE5AD2167}" name="Column1586" dataDxfId="14802"/>
    <tableColumn id="1594" xr3:uid="{58C9FDE5-AC21-4441-8FD1-48EE2A3A96F6}" name="Column1587" dataDxfId="14801"/>
    <tableColumn id="1595" xr3:uid="{B399FCE3-9461-4A02-9519-A9321CC5AEE3}" name="Column1588" dataDxfId="14800"/>
    <tableColumn id="1596" xr3:uid="{1CDD7195-CB66-44E2-A915-98B6ED503421}" name="Column1589" dataDxfId="14799"/>
    <tableColumn id="1597" xr3:uid="{3C7C936A-3DCF-4ED2-8414-FE27E830B83A}" name="Column1590" dataDxfId="14798"/>
    <tableColumn id="1598" xr3:uid="{D82C4740-4187-417B-88C3-6D40A41E874A}" name="Column1591" dataDxfId="14797"/>
    <tableColumn id="1599" xr3:uid="{9BBEF411-6020-4F5C-8D48-CA49EFB50631}" name="Column1592" dataDxfId="14796"/>
    <tableColumn id="1600" xr3:uid="{25B10F2A-2F6B-4481-A7A2-E73A29C464E9}" name="Column1593" dataDxfId="14795"/>
    <tableColumn id="1601" xr3:uid="{B6109B8D-690F-488C-B0D6-0D3C3F2D1A53}" name="Column1594" dataDxfId="14794"/>
    <tableColumn id="1602" xr3:uid="{3413E103-8696-48AE-A89C-061765E41E82}" name="Column1595" dataDxfId="14793"/>
    <tableColumn id="1603" xr3:uid="{37E8FAF4-E48B-4AF9-85DB-ED58E6E98B60}" name="Column1596" dataDxfId="14792"/>
    <tableColumn id="1604" xr3:uid="{8DCC5F7C-A4FB-4E90-95F8-A29EEACE19F1}" name="Column1597" dataDxfId="14791"/>
    <tableColumn id="1605" xr3:uid="{CA9C0DFC-54D3-4449-8E0D-D12409B420D4}" name="Column1598" dataDxfId="14790"/>
    <tableColumn id="1606" xr3:uid="{CD582927-661F-4A39-9D38-44873CC84E69}" name="Column1599" dataDxfId="14789"/>
    <tableColumn id="1607" xr3:uid="{7B44932A-645A-4C03-B7E1-BB4D1DFAB664}" name="Column1600" dataDxfId="14788"/>
    <tableColumn id="1608" xr3:uid="{569AA7BF-24B2-41E8-B47E-D5BF2ED130EE}" name="Column1601" dataDxfId="14787"/>
    <tableColumn id="1609" xr3:uid="{09D16A51-0B54-4E68-8090-7ED9258ABD98}" name="Column1602" dataDxfId="14786"/>
    <tableColumn id="1610" xr3:uid="{DA8B8E97-6C42-42D3-AE5A-F8A3670B63CC}" name="Column1603" dataDxfId="14785"/>
    <tableColumn id="1611" xr3:uid="{BD2642CD-809C-4259-AA7B-85B4F61A509E}" name="Column1604" dataDxfId="14784"/>
    <tableColumn id="1612" xr3:uid="{5B31BBF8-700D-4A75-BEED-958686633F08}" name="Column1605" dataDxfId="14783"/>
    <tableColumn id="1613" xr3:uid="{5734998B-E9E7-4D72-A75E-FDAC9263234A}" name="Column1606" dataDxfId="14782"/>
    <tableColumn id="1614" xr3:uid="{11BCB82E-62F5-4D62-8DC9-8812A35E286C}" name="Column1607" dataDxfId="14781"/>
    <tableColumn id="1615" xr3:uid="{D336BEC3-9C42-4B3C-A0FB-ED3456143A3A}" name="Column1608" dataDxfId="14780"/>
    <tableColumn id="1616" xr3:uid="{570C002F-BE30-4318-97F8-3BA3E6AFEFEA}" name="Column1609" dataDxfId="14779"/>
    <tableColumn id="1617" xr3:uid="{C9F72001-0D67-4346-BD44-5BEC2CFE85FE}" name="Column1610" dataDxfId="14778"/>
    <tableColumn id="1618" xr3:uid="{6110E11C-8260-46B4-90D5-18593594663A}" name="Column1611" dataDxfId="14777"/>
    <tableColumn id="1619" xr3:uid="{E5F6961D-09E6-4160-9F3A-790E5CD94405}" name="Column1612" dataDxfId="14776"/>
    <tableColumn id="1620" xr3:uid="{10A486C0-80C2-4B03-B05E-7F2261EC30F0}" name="Column1613" dataDxfId="14775"/>
    <tableColumn id="1621" xr3:uid="{4DA8D67A-611D-4D14-9DB6-8A6624ECEFBA}" name="Column1614" dataDxfId="14774"/>
    <tableColumn id="1622" xr3:uid="{531202CB-E65A-46E9-BFD9-E70CC19A1EB5}" name="Column1615" dataDxfId="14773"/>
    <tableColumn id="1623" xr3:uid="{500594FA-5C64-424B-B41D-475AB7E0E752}" name="Column1616" dataDxfId="14772"/>
    <tableColumn id="1624" xr3:uid="{E87DADB0-A9D9-4743-9159-EEFE918CB6FA}" name="Column1617" dataDxfId="14771"/>
    <tableColumn id="1625" xr3:uid="{AC94DC7A-236D-4C24-9567-67867D0FD712}" name="Column1618" dataDxfId="14770"/>
    <tableColumn id="1626" xr3:uid="{F015713B-982C-4C8F-9A19-F5BD67B6DF99}" name="Column1619" dataDxfId="14769"/>
    <tableColumn id="1627" xr3:uid="{6CAE6022-E4E4-4239-9E16-839D0D693FD7}" name="Column1620" dataDxfId="14768"/>
    <tableColumn id="1628" xr3:uid="{02E366A8-D2C8-47C6-9230-C77C255FCE2E}" name="Column1621" dataDxfId="14767"/>
    <tableColumn id="1629" xr3:uid="{0BDB6B9F-B600-4ADE-B575-2CC9FD4197F6}" name="Column1622" dataDxfId="14766"/>
    <tableColumn id="1630" xr3:uid="{F3B77386-2DB2-4348-8130-201FB8B02664}" name="Column1623" dataDxfId="14765"/>
    <tableColumn id="1631" xr3:uid="{11E286BA-FBDD-418C-966C-04D90E9794A5}" name="Column1624" dataDxfId="14764"/>
    <tableColumn id="1632" xr3:uid="{73AB8DC9-2AE6-437B-A2E7-6A9AB140ED9C}" name="Column1625" dataDxfId="14763"/>
    <tableColumn id="1633" xr3:uid="{6CD668EB-E6B4-4134-A455-167102A7A983}" name="Column1626" dataDxfId="14762"/>
    <tableColumn id="1634" xr3:uid="{3EA28D97-3AD7-491D-A352-D67062C6E569}" name="Column1627" dataDxfId="14761"/>
    <tableColumn id="1635" xr3:uid="{C3C0D4BC-8E5A-4C53-8EAE-02BEB4B7F27D}" name="Column1628" dataDxfId="14760"/>
    <tableColumn id="1636" xr3:uid="{59F18967-D493-4EEE-8E21-77ABB4573ED3}" name="Column1629" dataDxfId="14759"/>
    <tableColumn id="1637" xr3:uid="{9E7BB3AE-E1E1-4D3B-8327-09715FEFCB28}" name="Column1630" dataDxfId="14758"/>
    <tableColumn id="1638" xr3:uid="{D68326D6-80F1-4444-B604-F35BB256A4C4}" name="Column1631" dataDxfId="14757"/>
    <tableColumn id="1639" xr3:uid="{48B50CA9-8846-48D7-B348-DB1522DAE26B}" name="Column1632" dataDxfId="14756"/>
    <tableColumn id="1640" xr3:uid="{0D665866-5381-4371-9282-F05BE9AD3589}" name="Column1633" dataDxfId="14755"/>
    <tableColumn id="1641" xr3:uid="{204CE0C2-6884-47F1-91D2-9648A3E9DCCC}" name="Column1634" dataDxfId="14754"/>
    <tableColumn id="1642" xr3:uid="{F510578C-08D9-4425-83FE-A3B9D86B9445}" name="Column1635" dataDxfId="14753"/>
    <tableColumn id="1643" xr3:uid="{B593300D-6C32-4DEA-ABE7-EFBAD9D30D98}" name="Column1636" dataDxfId="14752"/>
    <tableColumn id="1644" xr3:uid="{28BFFDFB-F6EB-4917-9EBD-9E5C62FDCAC9}" name="Column1637" dataDxfId="14751"/>
    <tableColumn id="1645" xr3:uid="{D632AD3A-8201-46FB-97D8-0EF26E319226}" name="Column1638" dataDxfId="14750"/>
    <tableColumn id="1646" xr3:uid="{4996D449-7BF0-41A9-8FE4-DF50BAE1DF14}" name="Column1639" dataDxfId="14749"/>
    <tableColumn id="1647" xr3:uid="{F0D77397-6259-468A-8E11-6C4582DAAFA3}" name="Column1640" dataDxfId="14748"/>
    <tableColumn id="1648" xr3:uid="{FED86C6E-8649-4E2F-8A9B-CA6B1C1D870F}" name="Column1641" dataDxfId="14747"/>
    <tableColumn id="1649" xr3:uid="{90E8ACC7-37BD-4C0E-884F-FB99B10BAE0B}" name="Column1642" dataDxfId="14746"/>
    <tableColumn id="1650" xr3:uid="{5DA00E1F-B576-4725-B110-52BB5373F18A}" name="Column1643" dataDxfId="14745"/>
    <tableColumn id="1651" xr3:uid="{2F59C4E8-90D1-4BE6-B41B-74FE0F9BB0BC}" name="Column1644" dataDxfId="14744"/>
    <tableColumn id="1652" xr3:uid="{F32C0CEA-1E22-41AB-BF9A-20F95FAD7C43}" name="Column1645" dataDxfId="14743"/>
    <tableColumn id="1653" xr3:uid="{164F2146-64FC-4655-8C09-0A7D894019FB}" name="Column1646" dataDxfId="14742"/>
    <tableColumn id="1654" xr3:uid="{F7EBF8E0-DF78-4A83-863F-17D608C74BCD}" name="Column1647" dataDxfId="14741"/>
    <tableColumn id="1655" xr3:uid="{D0EC247B-5BA5-46A6-A056-DCDA14C86DEB}" name="Column1648" dataDxfId="14740"/>
    <tableColumn id="1656" xr3:uid="{C511D9A5-9FA1-45EA-953E-951794383F7A}" name="Column1649" dataDxfId="14739"/>
    <tableColumn id="1657" xr3:uid="{FD80B5A0-ADA9-4792-9E8D-60744648F170}" name="Column1650" dataDxfId="14738"/>
    <tableColumn id="1658" xr3:uid="{BE2EC200-5D5C-45F2-A5EA-F7C2B809AAF1}" name="Column1651" dataDxfId="14737"/>
    <tableColumn id="1659" xr3:uid="{8CB9946C-3AA3-463C-916F-42DAE1108E0A}" name="Column1652" dataDxfId="14736"/>
    <tableColumn id="1660" xr3:uid="{CB19EF31-A9C6-4BE3-A966-4FE76FDC6F35}" name="Column1653" dataDxfId="14735"/>
    <tableColumn id="1661" xr3:uid="{3E259835-0EE2-4504-AE80-1087FB75783D}" name="Column1654" dataDxfId="14734"/>
    <tableColumn id="1662" xr3:uid="{67C1FB76-A629-40F1-A533-5E86215D1F3F}" name="Column1655" dataDxfId="14733"/>
    <tableColumn id="1663" xr3:uid="{06E5ED8E-D79F-490C-8B12-202FC0179788}" name="Column1656" dataDxfId="14732"/>
    <tableColumn id="1664" xr3:uid="{C9F97D9E-0012-4691-A106-10249C97BB45}" name="Column1657" dataDxfId="14731"/>
    <tableColumn id="1665" xr3:uid="{51B89226-42F7-4EC5-AF78-478A04E5C2FE}" name="Column1658" dataDxfId="14730"/>
    <tableColumn id="1666" xr3:uid="{09F9FD24-24B6-45D1-9215-226CFC5EDBB7}" name="Column1659" dataDxfId="14729"/>
    <tableColumn id="1667" xr3:uid="{391A977B-9E26-4E82-BB9F-618D4E6ADE0B}" name="Column1660" dataDxfId="14728"/>
    <tableColumn id="1668" xr3:uid="{47A104BB-9FF9-4B05-9348-C157578F6A4E}" name="Column1661" dataDxfId="14727"/>
    <tableColumn id="1669" xr3:uid="{6DE069AF-0446-48D0-A994-050F11FDFC94}" name="Column1662" dataDxfId="14726"/>
    <tableColumn id="1670" xr3:uid="{DE719DAB-3CCE-4DC2-A6CD-BC3E47C70EF1}" name="Column1663" dataDxfId="14725"/>
    <tableColumn id="1671" xr3:uid="{7C4661CB-8DE1-454F-AA3F-48548416B780}" name="Column1664" dataDxfId="14724"/>
    <tableColumn id="1672" xr3:uid="{C5A576F2-2768-4ED5-B912-C1E5CBE29391}" name="Column1665" dataDxfId="14723"/>
    <tableColumn id="1673" xr3:uid="{35D51F40-6793-4AA7-A571-97E122FA7B10}" name="Column1666" dataDxfId="14722"/>
    <tableColumn id="1674" xr3:uid="{65A5CF39-43C3-4980-ACC1-68752C4EE5D1}" name="Column1667" dataDxfId="14721"/>
    <tableColumn id="1675" xr3:uid="{2A94DDB0-ACBF-44B7-B0FC-975027A5068D}" name="Column1668" dataDxfId="14720"/>
    <tableColumn id="1676" xr3:uid="{9BE9EDF1-DF88-4180-A539-3837003FEB3E}" name="Column1669" dataDxfId="14719"/>
    <tableColumn id="1677" xr3:uid="{4E6E08E1-1824-4147-A40B-E60230B0B35F}" name="Column1670" dataDxfId="14718"/>
    <tableColumn id="1678" xr3:uid="{A0E03EB1-7AB2-480F-885C-5DB18312845A}" name="Column1671" dataDxfId="14717"/>
    <tableColumn id="1679" xr3:uid="{02B26248-6D80-4E5B-811A-2044D104F51F}" name="Column1672" dataDxfId="14716"/>
    <tableColumn id="1680" xr3:uid="{757E716F-7269-419F-A088-A14E8EF2FE24}" name="Column1673" dataDxfId="14715"/>
    <tableColumn id="1681" xr3:uid="{AB6FE09F-B71F-4C1E-ACBD-88673395D6F4}" name="Column1674" dataDxfId="14714"/>
    <tableColumn id="1682" xr3:uid="{232ADD27-6E4B-4BC1-B0DB-A1DD3E143FE2}" name="Column1675" dataDxfId="14713"/>
    <tableColumn id="1683" xr3:uid="{DF6CA153-3458-43EA-A481-4DC1F703A4C9}" name="Column1676" dataDxfId="14712"/>
    <tableColumn id="1684" xr3:uid="{FAE57C18-3E14-43FB-BA0C-185059561319}" name="Column1677" dataDxfId="14711"/>
    <tableColumn id="1685" xr3:uid="{8D1C90F8-8381-4D1C-8505-03825DE125CD}" name="Column1678" dataDxfId="14710"/>
    <tableColumn id="1686" xr3:uid="{E6C2CC99-C37C-4E27-B13C-05DC162EF7E8}" name="Column1679" dataDxfId="14709"/>
    <tableColumn id="1687" xr3:uid="{63887898-FBC8-4CE0-8DD7-8385D907A4C8}" name="Column1680" dataDxfId="14708"/>
    <tableColumn id="1688" xr3:uid="{98B0970E-A7DF-4F03-900D-52F81896F82F}" name="Column1681" dataDxfId="14707"/>
    <tableColumn id="1689" xr3:uid="{51B87936-1AB7-47A1-9DDB-220A41168A15}" name="Column1682" dataDxfId="14706"/>
    <tableColumn id="1690" xr3:uid="{4F3CCCA7-6BAA-4DB8-860D-008C60D461E6}" name="Column1683" dataDxfId="14705"/>
    <tableColumn id="1691" xr3:uid="{678C7F04-060E-438A-A52F-46DEB3EB411F}" name="Column1684" dataDxfId="14704"/>
    <tableColumn id="1692" xr3:uid="{7306995D-C80F-4300-ABAC-1EDC12640EE8}" name="Column1685" dataDxfId="14703"/>
    <tableColumn id="1693" xr3:uid="{16A6C195-A0FA-4899-9907-7FAC7CA7A35B}" name="Column1686" dataDxfId="14702"/>
    <tableColumn id="1694" xr3:uid="{04792D7A-06D4-489D-A0E5-F57F766E72C9}" name="Column1687" dataDxfId="14701"/>
    <tableColumn id="1695" xr3:uid="{FA2478BB-DD78-4E9B-A54B-6FA99F0F7857}" name="Column1688" dataDxfId="14700"/>
    <tableColumn id="1696" xr3:uid="{B39CE6DC-E40F-4DD9-B7A6-5C6DBFA41D77}" name="Column1689" dataDxfId="14699"/>
    <tableColumn id="1697" xr3:uid="{DA7D25A6-AD39-41AE-87CD-E3B96A47A8AC}" name="Column1690" dataDxfId="14698"/>
    <tableColumn id="1698" xr3:uid="{DC9B6D3B-C77E-46D6-91E3-B8F184D5FF9B}" name="Column1691" dataDxfId="14697"/>
    <tableColumn id="1699" xr3:uid="{5FB9E7BC-018B-45C1-B0DA-A08221E76703}" name="Column1692" dataDxfId="14696"/>
    <tableColumn id="1700" xr3:uid="{92C3EE83-D5D3-40C8-889A-9DCA639471F7}" name="Column1693" dataDxfId="14695"/>
    <tableColumn id="1701" xr3:uid="{7A7C4118-E1D1-421C-977E-2971A986A51C}" name="Column1694" dataDxfId="14694"/>
    <tableColumn id="1702" xr3:uid="{B891A169-3D2E-4CE9-883C-45B9274DD136}" name="Column1695" dataDxfId="14693"/>
    <tableColumn id="1703" xr3:uid="{48F4E636-7294-4FBE-AEDF-829A05386AF0}" name="Column1696" dataDxfId="14692"/>
    <tableColumn id="1704" xr3:uid="{ED17F67D-2DBA-4237-BAB9-11337D29429C}" name="Column1697" dataDxfId="14691"/>
    <tableColumn id="1705" xr3:uid="{A921A31B-1E90-490D-BA7B-BCFB75BC7BD8}" name="Column1698" dataDxfId="14690"/>
    <tableColumn id="1706" xr3:uid="{6C6E9B75-6F6F-4E5B-A54B-77182A90D63E}" name="Column1699" dataDxfId="14689"/>
    <tableColumn id="1707" xr3:uid="{365135B7-1726-413A-8C5F-91450B183696}" name="Column1700" dataDxfId="14688"/>
    <tableColumn id="1708" xr3:uid="{16AFF494-BED2-4166-9444-5C1F9717DF4E}" name="Column1701" dataDxfId="14687"/>
    <tableColumn id="1709" xr3:uid="{56BD42FB-E9AC-41FC-84A6-18B00A4C809D}" name="Column1702" dataDxfId="14686"/>
    <tableColumn id="1710" xr3:uid="{1C7CA4FE-90DF-4120-A76C-5B8E9CF469E0}" name="Column1703" dataDxfId="14685"/>
    <tableColumn id="1711" xr3:uid="{350B2273-3DB0-49B7-90DF-993CFD2F9A68}" name="Column1704" dataDxfId="14684"/>
    <tableColumn id="1712" xr3:uid="{86B92BA8-2BE3-4952-93EB-E24220BABF04}" name="Column1705" dataDxfId="14683"/>
    <tableColumn id="1713" xr3:uid="{74E3BA9E-3A51-4F04-ADCB-07DC24CED22D}" name="Column1706" dataDxfId="14682"/>
    <tableColumn id="1714" xr3:uid="{B8FDF9E1-3163-47AF-9E47-362A1E984D8D}" name="Column1707" dataDxfId="14681"/>
    <tableColumn id="1715" xr3:uid="{436A91D9-F718-4D10-A17E-AA93A8A830AD}" name="Column1708" dataDxfId="14680"/>
    <tableColumn id="1716" xr3:uid="{C114A0EF-3828-4E80-A03C-A0A815926F6F}" name="Column1709" dataDxfId="14679"/>
    <tableColumn id="1717" xr3:uid="{162AA7E4-E162-4EF6-9100-086737974058}" name="Column1710" dataDxfId="14678"/>
    <tableColumn id="1718" xr3:uid="{4007A8B0-00D4-4EF2-AF34-AD583CF6639F}" name="Column1711" dataDxfId="14677"/>
    <tableColumn id="1719" xr3:uid="{3651F90B-927B-4A1F-849A-70061E279F13}" name="Column1712" dataDxfId="14676"/>
    <tableColumn id="1720" xr3:uid="{38D70971-48A6-42F3-A879-684BC3ACC413}" name="Column1713" dataDxfId="14675"/>
    <tableColumn id="1721" xr3:uid="{33F106E5-91C5-4191-80BE-206F7A08C189}" name="Column1714" dataDxfId="14674"/>
    <tableColumn id="1722" xr3:uid="{9614E760-B1CB-4F07-95DE-9E0A1B96A336}" name="Column1715" dataDxfId="14673"/>
    <tableColumn id="1723" xr3:uid="{864FC11E-C07E-4B8F-979C-50B7D1471509}" name="Column1716" dataDxfId="14672"/>
    <tableColumn id="1724" xr3:uid="{FAB4D4BF-F1F4-4514-9A95-1F164D2DCC4D}" name="Column1717" dataDxfId="14671"/>
    <tableColumn id="1725" xr3:uid="{2EEA7C3C-B6C3-4B10-98AD-1F3BE300045F}" name="Column1718" dataDxfId="14670"/>
    <tableColumn id="1726" xr3:uid="{04FAFF89-5939-4FFB-9705-2C9E4724A008}" name="Column1719" dataDxfId="14669"/>
    <tableColumn id="1727" xr3:uid="{D1EE9E8A-B244-48C1-A544-AD7C65A62C6E}" name="Column1720" dataDxfId="14668"/>
    <tableColumn id="1728" xr3:uid="{857ED7B9-DC26-47CC-92CA-92B9204CB7DE}" name="Column1721" dataDxfId="14667"/>
    <tableColumn id="1729" xr3:uid="{B87D9AF9-6992-4791-BC78-EF955A2B6F59}" name="Column1722" dataDxfId="14666"/>
    <tableColumn id="1730" xr3:uid="{81B7894A-A4DD-4FD5-8497-1E30E687DA67}" name="Column1723" dataDxfId="14665"/>
    <tableColumn id="1731" xr3:uid="{378C5479-1389-4970-8656-D6D532836F2D}" name="Column1724" dataDxfId="14664"/>
    <tableColumn id="1732" xr3:uid="{F5357EE5-EA24-46F4-9655-11E09A68F724}" name="Column1725" dataDxfId="14663"/>
    <tableColumn id="1733" xr3:uid="{3A807AEC-5915-4BDB-870F-E16AEE023B2E}" name="Column1726" dataDxfId="14662"/>
    <tableColumn id="1734" xr3:uid="{864B578C-F9F7-40F3-8731-CA64C5067331}" name="Column1727" dataDxfId="14661"/>
    <tableColumn id="1735" xr3:uid="{4B7D1F7E-BFAA-4449-9EBF-DD77A32E6232}" name="Column1728" dataDxfId="14660"/>
    <tableColumn id="1736" xr3:uid="{EDBD243B-3318-4516-A855-124D1974EDCF}" name="Column1729" dataDxfId="14659"/>
    <tableColumn id="1737" xr3:uid="{A7AE2704-69C6-43B0-A9B8-4375A7FE708B}" name="Column1730" dataDxfId="14658"/>
    <tableColumn id="1738" xr3:uid="{A2BACD23-48B3-4B64-962C-1669A917EEB1}" name="Column1731" dataDxfId="14657"/>
    <tableColumn id="1739" xr3:uid="{3F3A117E-86ED-4DA8-B1AD-21C492115CDA}" name="Column1732" dataDxfId="14656"/>
    <tableColumn id="1740" xr3:uid="{4EC072F0-D078-4E62-B648-4E75848367E8}" name="Column1733" dataDxfId="14655"/>
    <tableColumn id="1741" xr3:uid="{E6C1A4C5-8918-4237-909B-48CC589133E2}" name="Column1734" dataDxfId="14654"/>
    <tableColumn id="1742" xr3:uid="{E83C4429-FC78-425F-87BA-35F491F39B2F}" name="Column1735" dataDxfId="14653"/>
    <tableColumn id="1743" xr3:uid="{E0D05F89-66B5-439D-9169-F42ED321C17C}" name="Column1736" dataDxfId="14652"/>
    <tableColumn id="1744" xr3:uid="{EC0B01C2-CF7F-4266-8F44-419A32FA7C26}" name="Column1737" dataDxfId="14651"/>
    <tableColumn id="1745" xr3:uid="{C4DF351B-6EFB-4879-A8A5-D266F3A9E37D}" name="Column1738" dataDxfId="14650"/>
    <tableColumn id="1746" xr3:uid="{1481BCEE-D6D0-4DEF-8CA1-943EE72719B8}" name="Column1739" dataDxfId="14649"/>
    <tableColumn id="1747" xr3:uid="{BEE3EAF8-77D0-4B98-AC59-7A6C58222EDC}" name="Column1740" dataDxfId="14648"/>
    <tableColumn id="1748" xr3:uid="{22D4A26F-2E14-4E1F-8EB0-9940609E9913}" name="Column1741" dataDxfId="14647"/>
    <tableColumn id="1749" xr3:uid="{DCC48548-BEAA-4D41-A5F6-62D817E566E8}" name="Column1742" dataDxfId="14646"/>
    <tableColumn id="1750" xr3:uid="{AD8AFCDF-F837-445F-B4A3-B5C28550C2F8}" name="Column1743" dataDxfId="14645"/>
    <tableColumn id="1751" xr3:uid="{792671F7-1173-420B-8BE8-FA4C5BCF6FAF}" name="Column1744" dataDxfId="14644"/>
    <tableColumn id="1752" xr3:uid="{073EED40-17B8-4C44-934F-BA124FEEB2ED}" name="Column1745" dataDxfId="14643"/>
    <tableColumn id="1753" xr3:uid="{55DB447A-77C1-4FCD-8225-E249807A92D0}" name="Column1746" dataDxfId="14642"/>
    <tableColumn id="1754" xr3:uid="{6B440E1E-C9D0-4D43-BE12-EE99260B1BEC}" name="Column1747" dataDxfId="14641"/>
    <tableColumn id="1755" xr3:uid="{4EBDE1F0-575B-476C-9D08-D33A92866CFC}" name="Column1748" dataDxfId="14640"/>
    <tableColumn id="1756" xr3:uid="{17F89637-450C-44C1-8BAB-6387137ED8CF}" name="Column1749" dataDxfId="14639"/>
    <tableColumn id="1757" xr3:uid="{84D7E5B9-EA8C-4312-8EB3-17C7027A5C89}" name="Column1750" dataDxfId="14638"/>
    <tableColumn id="1758" xr3:uid="{C94A64EF-F557-4575-990D-917ED0DA7F6B}" name="Column1751" dataDxfId="14637"/>
    <tableColumn id="1759" xr3:uid="{B21D0A7C-85A6-4FC6-B6A5-9E5C9A95CB9F}" name="Column1752" dataDxfId="14636"/>
    <tableColumn id="1760" xr3:uid="{1DA851C1-01C3-48BD-819A-D91395C7FD48}" name="Column1753" dataDxfId="14635"/>
    <tableColumn id="1761" xr3:uid="{CFB41ABC-6C76-4A5C-86FB-A15DE6650BB4}" name="Column1754" dataDxfId="14634"/>
    <tableColumn id="1762" xr3:uid="{91A1960D-1699-4A1D-9365-6CBB0EBF2B05}" name="Column1755" dataDxfId="14633"/>
    <tableColumn id="1763" xr3:uid="{E72F751A-07FA-4102-B5AA-51BA6BE64BD1}" name="Column1756" dataDxfId="14632"/>
    <tableColumn id="1764" xr3:uid="{76980B94-53B6-4055-B3EB-315D2E0D0585}" name="Column1757" dataDxfId="14631"/>
    <tableColumn id="1765" xr3:uid="{31986EAD-73A2-43E3-A291-23DD9579C0EF}" name="Column1758" dataDxfId="14630"/>
    <tableColumn id="1766" xr3:uid="{147E573D-6E4E-457B-9BB0-B422F5A1F433}" name="Column1759" dataDxfId="14629"/>
    <tableColumn id="1767" xr3:uid="{D045B842-4342-43AF-9B7B-654900D5CC99}" name="Column1760" dataDxfId="14628"/>
    <tableColumn id="1768" xr3:uid="{580D3BE2-A947-4320-864A-DC6F96300689}" name="Column1761" dataDxfId="14627"/>
    <tableColumn id="1769" xr3:uid="{0E9B0E64-DAF6-4281-9EDD-45341DFD1BF9}" name="Column1762" dataDxfId="14626"/>
    <tableColumn id="1770" xr3:uid="{D303CC2E-F3B2-4E4E-AB24-98319BE12797}" name="Column1763" dataDxfId="14625"/>
    <tableColumn id="1771" xr3:uid="{EDCE8CBE-A0BB-42C0-959D-DED984447283}" name="Column1764" dataDxfId="14624"/>
    <tableColumn id="1772" xr3:uid="{9C5E3BB3-6061-48C8-9E1F-F5F748738CD3}" name="Column1765" dataDxfId="14623"/>
    <tableColumn id="1773" xr3:uid="{71438243-B4B3-45D6-915D-D50A70C95195}" name="Column1766" dataDxfId="14622"/>
    <tableColumn id="1774" xr3:uid="{06FD12AC-122C-4A14-857A-41666A185E98}" name="Column1767" dataDxfId="14621"/>
    <tableColumn id="1775" xr3:uid="{087013E4-E200-4677-8263-A1D19E961E98}" name="Column1768" dataDxfId="14620"/>
    <tableColumn id="1776" xr3:uid="{B0FB545A-C20A-434C-B4BB-557A95EC6322}" name="Column1769" dataDxfId="14619"/>
    <tableColumn id="1777" xr3:uid="{77D1C6A6-C16D-49AB-872A-DCEE5C92D88C}" name="Column1770" dataDxfId="14618"/>
    <tableColumn id="1778" xr3:uid="{C57D0E38-4201-46DB-8A33-7714825E476E}" name="Column1771" dataDxfId="14617"/>
    <tableColumn id="1779" xr3:uid="{5A42D796-D44D-4EFE-A402-15A04FDB0383}" name="Column1772" dataDxfId="14616"/>
    <tableColumn id="1780" xr3:uid="{ED217A6A-BC72-4371-A908-AE377DC3853B}" name="Column1773" dataDxfId="14615"/>
    <tableColumn id="1781" xr3:uid="{91900DB2-237A-4229-A227-A9E7BBF323E0}" name="Column1774" dataDxfId="14614"/>
    <tableColumn id="1782" xr3:uid="{6CE955AE-512E-4E37-B879-5CB1508F79BB}" name="Column1775" dataDxfId="14613"/>
    <tableColumn id="1783" xr3:uid="{98F90C07-6B89-4A86-9600-83AB52AA68CB}" name="Column1776" dataDxfId="14612"/>
    <tableColumn id="1784" xr3:uid="{A59EB53C-3937-4611-9977-9D1C1CBB2918}" name="Column1777" dataDxfId="14611"/>
    <tableColumn id="1785" xr3:uid="{DAF667CA-B353-4C67-829F-8AA98FE1C28A}" name="Column1778" dataDxfId="14610"/>
    <tableColumn id="1786" xr3:uid="{A099C67C-012F-49DC-9123-E8900F30EBCA}" name="Column1779" dataDxfId="14609"/>
    <tableColumn id="1787" xr3:uid="{63BC8547-1FC3-4DEB-91A2-C9B4C41CAE06}" name="Column1780" dataDxfId="14608"/>
    <tableColumn id="1788" xr3:uid="{BCEB7C3E-E581-4B6C-B5A7-659F9EB89D7A}" name="Column1781" dataDxfId="14607"/>
    <tableColumn id="1789" xr3:uid="{F7BCA140-AFB9-4080-9FD3-1DBF70B2B5C2}" name="Column1782" dataDxfId="14606"/>
    <tableColumn id="1790" xr3:uid="{09A2332A-835D-4713-86D8-C649BE6901DA}" name="Column1783" dataDxfId="14605"/>
    <tableColumn id="1791" xr3:uid="{58B2614B-AF5D-4B9B-8A5A-67D9CB3FDA09}" name="Column1784" dataDxfId="14604"/>
    <tableColumn id="1792" xr3:uid="{DC705909-7FD5-4490-90C5-FB9449A81BE9}" name="Column1785" dataDxfId="14603"/>
    <tableColumn id="1793" xr3:uid="{DFA609A6-599E-470A-BE96-1ECA0E429CB3}" name="Column1786" dataDxfId="14602"/>
    <tableColumn id="1794" xr3:uid="{2F5B9DB7-1D8A-4C50-B02C-A83C75C0FF4C}" name="Column1787" dataDxfId="14601"/>
    <tableColumn id="1795" xr3:uid="{0169E8F0-9533-4DB0-BE28-7FA3C70C2015}" name="Column1788" dataDxfId="14600"/>
    <tableColumn id="1796" xr3:uid="{B3085BE9-6E32-4AFA-941A-60C48F9056DD}" name="Column1789" dataDxfId="14599"/>
    <tableColumn id="1797" xr3:uid="{F9D84B83-2A86-4ADA-8BBB-4246C425B96C}" name="Column1790" dataDxfId="14598"/>
    <tableColumn id="1798" xr3:uid="{BD7A19DB-BA0D-4673-ACD1-CC3F1F88D4C3}" name="Column1791" dataDxfId="14597"/>
    <tableColumn id="1799" xr3:uid="{EAAD9FF6-CA99-49B7-A33A-EF364E8A4D54}" name="Column1792" dataDxfId="14596"/>
    <tableColumn id="1800" xr3:uid="{53ABFDF6-3E13-46C4-9A2F-A76399E290FE}" name="Column1793" dataDxfId="14595"/>
    <tableColumn id="1801" xr3:uid="{78EC6C5D-C4A3-4D6D-A91E-02C306D7E070}" name="Column1794" dataDxfId="14594"/>
    <tableColumn id="1802" xr3:uid="{FD1AF6BF-1F55-4AF5-9C93-8F89B29C2CC3}" name="Column1795" dataDxfId="14593"/>
    <tableColumn id="1803" xr3:uid="{79B6634A-4805-4931-BC4D-A7DA4902D20A}" name="Column1796" dataDxfId="14592"/>
    <tableColumn id="1804" xr3:uid="{44355F47-22EC-4017-88AB-55AA4AB7B3FA}" name="Column1797" dataDxfId="14591"/>
    <tableColumn id="1805" xr3:uid="{5F768C6A-A575-4366-9770-65E081FD2622}" name="Column1798" dataDxfId="14590"/>
    <tableColumn id="1806" xr3:uid="{7F922974-C443-4611-82F6-7F4812A254DD}" name="Column1799" dataDxfId="14589"/>
    <tableColumn id="1807" xr3:uid="{85297A2F-1E3E-4F72-8EE9-3DACDCA5C814}" name="Column1800" dataDxfId="14588"/>
    <tableColumn id="1808" xr3:uid="{C44FD00B-B951-4D82-AD95-4989E72F6435}" name="Column1801" dataDxfId="14587"/>
    <tableColumn id="1809" xr3:uid="{D2086992-F85B-4E4E-B1BB-9E65469D74A6}" name="Column1802" dataDxfId="14586"/>
    <tableColumn id="1810" xr3:uid="{B2FD721D-81A2-4E12-9608-BB1888CE8756}" name="Column1803" dataDxfId="14585"/>
    <tableColumn id="1811" xr3:uid="{027D9C7E-4827-4159-809F-0C7D9AE5A6DF}" name="Column1804" dataDxfId="14584"/>
    <tableColumn id="1812" xr3:uid="{D1F41296-D06E-44E3-80C9-FD5E91DBDBE1}" name="Column1805" dataDxfId="14583"/>
    <tableColumn id="1813" xr3:uid="{C80D4A2B-5C45-4F44-B9CA-9D73E482BB10}" name="Column1806" dataDxfId="14582"/>
    <tableColumn id="1814" xr3:uid="{0AFAE3ED-83F6-4130-888E-032A26348A8E}" name="Column1807" dataDxfId="14581"/>
    <tableColumn id="1815" xr3:uid="{F76EE70D-9B0F-482C-B2B4-532117F3E01E}" name="Column1808" dataDxfId="14580"/>
    <tableColumn id="1816" xr3:uid="{465648EF-342B-43CC-A8B8-1AE0ADCA2E17}" name="Column1809" dataDxfId="14579"/>
    <tableColumn id="1817" xr3:uid="{033AD0BC-C6AA-4010-87CC-D9B6978335AC}" name="Column1810" dataDxfId="14578"/>
    <tableColumn id="1818" xr3:uid="{29E5FD67-B914-4486-812B-73C85969CCD6}" name="Column1811" dataDxfId="14577"/>
    <tableColumn id="1819" xr3:uid="{23C3FF10-12FF-4F19-B425-C8DDA1E51E9A}" name="Column1812" dataDxfId="14576"/>
    <tableColumn id="1820" xr3:uid="{71CCCBFE-3792-494C-891F-E14BE2A135EC}" name="Column1813" dataDxfId="14575"/>
    <tableColumn id="1821" xr3:uid="{96149BF8-83FA-480A-ACA9-749F3FBC9A2D}" name="Column1814" dataDxfId="14574"/>
    <tableColumn id="1822" xr3:uid="{043C420B-0DFA-4C67-B719-43712EF5B07B}" name="Column1815" dataDxfId="14573"/>
    <tableColumn id="1823" xr3:uid="{B574A409-F465-4653-8B1E-87A009568829}" name="Column1816" dataDxfId="14572"/>
    <tableColumn id="1824" xr3:uid="{85BC0E36-7723-4F34-8939-8FB5297A4CB1}" name="Column1817" dataDxfId="14571"/>
    <tableColumn id="1825" xr3:uid="{17EC0B78-6B84-4950-88C1-68500AD2998B}" name="Column1818" dataDxfId="14570"/>
    <tableColumn id="1826" xr3:uid="{9097F615-EC04-4D0F-944B-7DF10D53B45F}" name="Column1819" dataDxfId="14569"/>
    <tableColumn id="1827" xr3:uid="{768DD2CD-1DD2-4DB3-9AAC-408073140BD2}" name="Column1820" dataDxfId="14568"/>
    <tableColumn id="1828" xr3:uid="{AA0DC2D7-018D-425E-B297-4B3BC1BA3D7E}" name="Column1821" dataDxfId="14567"/>
    <tableColumn id="1829" xr3:uid="{A8D0A401-55B4-4E74-A1B3-E1CBA5FD6B50}" name="Column1822" dataDxfId="14566"/>
    <tableColumn id="1830" xr3:uid="{E81E522A-D38B-4194-9F41-E7337AC4B7E3}" name="Column1823" dataDxfId="14565"/>
    <tableColumn id="1831" xr3:uid="{6330047C-530F-4181-B1EE-8274F226F13B}" name="Column1824" dataDxfId="14564"/>
    <tableColumn id="1832" xr3:uid="{6B6111AF-D08D-417E-A3ED-906275F8CD51}" name="Column1825" dataDxfId="14563"/>
    <tableColumn id="1833" xr3:uid="{CC217BC3-6140-4B54-BBBA-2F28336488AD}" name="Column1826" dataDxfId="14562"/>
    <tableColumn id="1834" xr3:uid="{022AE0D4-BD8A-4F25-AAF3-6F94A1BB6081}" name="Column1827" dataDxfId="14561"/>
    <tableColumn id="1835" xr3:uid="{ECACB28E-5123-413E-928D-F4B5741B297B}" name="Column1828" dataDxfId="14560"/>
    <tableColumn id="1836" xr3:uid="{725DB9FE-6BF8-4BD4-8432-ACC27B011160}" name="Column1829" dataDxfId="14559"/>
    <tableColumn id="1837" xr3:uid="{3BE62E2C-8C29-4158-8827-7CF3A062FAD2}" name="Column1830" dataDxfId="14558"/>
    <tableColumn id="1838" xr3:uid="{A2A32821-950A-49B2-B0AA-C49422857F65}" name="Column1831" dataDxfId="14557"/>
    <tableColumn id="1839" xr3:uid="{4AD2D0F7-199C-47F6-99A3-A9577DC253F4}" name="Column1832" dataDxfId="14556"/>
    <tableColumn id="1840" xr3:uid="{CDCD44C8-F4EF-4216-91D9-B4C4DD75CE19}" name="Column1833" dataDxfId="14555"/>
    <tableColumn id="1841" xr3:uid="{7E2BD6FD-2BEA-4C32-8DDF-DF1CCE90FA26}" name="Column1834" dataDxfId="14554"/>
    <tableColumn id="1842" xr3:uid="{7A9EB95C-680C-47BF-A6BC-6578AB80EC47}" name="Column1835" dataDxfId="14553"/>
    <tableColumn id="1843" xr3:uid="{70E6743B-07DC-4318-8D50-8200B79E93FD}" name="Column1836" dataDxfId="14552"/>
    <tableColumn id="1844" xr3:uid="{495F0419-8405-434C-8053-B17757CD8176}" name="Column1837" dataDxfId="14551"/>
    <tableColumn id="1845" xr3:uid="{31D92FC8-5498-4BCC-91E8-7E5F9DB40D24}" name="Column1838" dataDxfId="14550"/>
    <tableColumn id="1846" xr3:uid="{E3C6B96C-5671-4ABF-B424-491A9F0C6B4C}" name="Column1839" dataDxfId="14549"/>
    <tableColumn id="1847" xr3:uid="{308C89AC-4390-4CD1-97C2-7D1504A109FB}" name="Column1840" dataDxfId="14548"/>
    <tableColumn id="1848" xr3:uid="{F3269B44-07B8-46C9-8938-C5B78CF3D85B}" name="Column1841" dataDxfId="14547"/>
    <tableColumn id="1849" xr3:uid="{3CD031C4-B043-443D-A7A1-C895B1E8F458}" name="Column1842" dataDxfId="14546"/>
    <tableColumn id="1850" xr3:uid="{4258784A-0F17-4910-829C-6505F1844BC2}" name="Column1843" dataDxfId="14545"/>
    <tableColumn id="1851" xr3:uid="{525C2605-85B9-4E76-A90A-C79C2492AECB}" name="Column1844" dataDxfId="14544"/>
    <tableColumn id="1852" xr3:uid="{F531FC04-43B7-44C8-8E83-B400F5F3104C}" name="Column1845" dataDxfId="14543"/>
    <tableColumn id="1853" xr3:uid="{00E691F5-4EE1-42EE-B019-D85F832742C3}" name="Column1846" dataDxfId="14542"/>
    <tableColumn id="1854" xr3:uid="{18A832AC-7111-4B4A-93D3-35CAEDC87373}" name="Column1847" dataDxfId="14541"/>
    <tableColumn id="1855" xr3:uid="{267BFBC0-52A2-4DD1-9146-546044E8E223}" name="Column1848" dataDxfId="14540"/>
    <tableColumn id="1856" xr3:uid="{ED123717-3298-48B1-84F9-08CC10AA8DE2}" name="Column1849" dataDxfId="14539"/>
    <tableColumn id="1857" xr3:uid="{3810D5C3-D4BC-4D07-8CE7-621E66DF5F36}" name="Column1850" dataDxfId="14538"/>
    <tableColumn id="1858" xr3:uid="{6384E26C-885B-45E8-8DF7-355AE14EC372}" name="Column1851" dataDxfId="14537"/>
    <tableColumn id="1859" xr3:uid="{C557F74D-CE90-4E65-8613-2CBC5D5A0807}" name="Column1852" dataDxfId="14536"/>
    <tableColumn id="1860" xr3:uid="{869D4695-8A20-4EC5-9BDF-FDAB2F63A87C}" name="Column1853" dataDxfId="14535"/>
    <tableColumn id="1861" xr3:uid="{CB47571F-BFDC-4C24-A27B-132C0806F2A8}" name="Column1854" dataDxfId="14534"/>
    <tableColumn id="1862" xr3:uid="{FE824FB9-F341-46D2-9FBD-9021FC887B3E}" name="Column1855" dataDxfId="14533"/>
    <tableColumn id="1863" xr3:uid="{53C409C6-C26B-4DDA-A060-0152D44A447A}" name="Column1856" dataDxfId="14532"/>
    <tableColumn id="1864" xr3:uid="{796EFA60-8EFD-4CAE-A92B-ECA2179EBFD5}" name="Column1857" dataDxfId="14531"/>
    <tableColumn id="1865" xr3:uid="{CE48B904-F4E3-4C51-9619-C01DF56EE8D7}" name="Column1858" dataDxfId="14530"/>
    <tableColumn id="1866" xr3:uid="{9EE2E317-0C51-4EAE-B4E4-A4C505359186}" name="Column1859" dataDxfId="14529"/>
    <tableColumn id="1867" xr3:uid="{D98F5967-3268-40A9-9FD8-8B879F954266}" name="Column1860" dataDxfId="14528"/>
    <tableColumn id="1868" xr3:uid="{530480E2-F831-4EF0-B7FB-5E33B49C9DDB}" name="Column1861" dataDxfId="14527"/>
    <tableColumn id="1869" xr3:uid="{CA41EF87-35F2-4E93-AD51-B7FD988B41AD}" name="Column1862" dataDxfId="14526"/>
    <tableColumn id="1870" xr3:uid="{74EAB2F7-539A-4005-9D6F-6F9E98ABB8F5}" name="Column1863" dataDxfId="14525"/>
    <tableColumn id="1871" xr3:uid="{00C0ECAB-E092-45C6-AE58-1AA4916031D0}" name="Column1864" dataDxfId="14524"/>
    <tableColumn id="1872" xr3:uid="{6DB28B55-5649-4C8E-8F15-2A090E97AAF9}" name="Column1865" dataDxfId="14523"/>
    <tableColumn id="1873" xr3:uid="{8700985C-1E1E-42B8-817B-251BF59C6D6F}" name="Column1866" dataDxfId="14522"/>
    <tableColumn id="1874" xr3:uid="{D7FE4E0D-8B9F-49D1-A0AA-7574B7AC02E8}" name="Column1867" dataDxfId="14521"/>
    <tableColumn id="1875" xr3:uid="{0CC270BB-6CFB-4709-9F43-B3E94EC9AAAF}" name="Column1868" dataDxfId="14520"/>
    <tableColumn id="1876" xr3:uid="{D86C1BB8-CEA9-41CA-A0C9-FF9E9CB7FD01}" name="Column1869" dataDxfId="14519"/>
    <tableColumn id="1877" xr3:uid="{FFEE7378-4DF6-4E08-8700-61B36E8D6F5A}" name="Column1870" dataDxfId="14518"/>
    <tableColumn id="1878" xr3:uid="{9FCC2E5A-E75E-49AA-B356-8546A9BD96A6}" name="Column1871" dataDxfId="14517"/>
    <tableColumn id="1879" xr3:uid="{47AE690E-D78C-4EAA-8843-3AA5F6B0D8D4}" name="Column1872" dataDxfId="14516"/>
    <tableColumn id="1880" xr3:uid="{59F49D3E-7D2A-47CA-9791-D67B44AFF96C}" name="Column1873" dataDxfId="14515"/>
    <tableColumn id="1881" xr3:uid="{2777F123-07DB-410E-9C1B-64039142764B}" name="Column1874" dataDxfId="14514"/>
    <tableColumn id="1882" xr3:uid="{C9EA1E49-34D8-468F-B9D9-DB65FB26EA43}" name="Column1875" dataDxfId="14513"/>
    <tableColumn id="1883" xr3:uid="{41E865AF-A067-44F3-97AD-6E52B9E1891D}" name="Column1876" dataDxfId="14512"/>
    <tableColumn id="1884" xr3:uid="{3DE83F41-EEC7-4B77-90E9-AEC930B023C9}" name="Column1877" dataDxfId="14511"/>
    <tableColumn id="1885" xr3:uid="{E076B703-17B6-429C-8727-C20EAEBB02DA}" name="Column1878" dataDxfId="14510"/>
    <tableColumn id="1886" xr3:uid="{7D6CEEC4-A222-499D-B276-9AB5E1EB6F4E}" name="Column1879" dataDxfId="14509"/>
    <tableColumn id="1887" xr3:uid="{B89B52FF-E72E-410B-A364-F449A001721F}" name="Column1880" dataDxfId="14508"/>
    <tableColumn id="1888" xr3:uid="{F601583C-A902-4D01-AC94-9619C0931EF0}" name="Column1881" dataDxfId="14507"/>
    <tableColumn id="1889" xr3:uid="{2385D1EC-0CD5-46FD-A423-AB1CB7B0CF25}" name="Column1882" dataDxfId="14506"/>
    <tableColumn id="1890" xr3:uid="{64FB5607-073D-449F-B525-B97F9706D293}" name="Column1883" dataDxfId="14505"/>
    <tableColumn id="1891" xr3:uid="{DAD38513-CE54-4C7F-93A0-E05A46B467F4}" name="Column1884" dataDxfId="14504"/>
    <tableColumn id="1892" xr3:uid="{99564765-3B8D-44FE-AFFA-CF2C974986A6}" name="Column1885" dataDxfId="14503"/>
    <tableColumn id="1893" xr3:uid="{784F216B-C4A5-415C-BBA5-69C14974F780}" name="Column1886" dataDxfId="14502"/>
    <tableColumn id="1894" xr3:uid="{6A5FEE9B-70CF-4789-8FEB-ACD1CA31A0DF}" name="Column1887" dataDxfId="14501"/>
    <tableColumn id="1895" xr3:uid="{48054F40-6F33-4938-B9D7-EFAE67096C63}" name="Column1888" dataDxfId="14500"/>
    <tableColumn id="1896" xr3:uid="{1F1BA660-A993-4D2A-BF2F-4E8ABB180623}" name="Column1889" dataDxfId="14499"/>
    <tableColumn id="1897" xr3:uid="{9B29F9F5-AEBD-4F30-9D13-1D5A7C595C4B}" name="Column1890" dataDxfId="14498"/>
    <tableColumn id="1898" xr3:uid="{FCCE961E-25B8-443F-9D18-37F957AFBCB2}" name="Column1891" dataDxfId="14497"/>
    <tableColumn id="1899" xr3:uid="{13B3087E-34CA-47A0-B843-6F34A0589770}" name="Column1892" dataDxfId="14496"/>
    <tableColumn id="1900" xr3:uid="{32828AE2-C209-4C15-868B-8EFCE18489CF}" name="Column1893" dataDxfId="14495"/>
    <tableColumn id="1901" xr3:uid="{2A2185BB-9E28-461C-9608-076CC7452B6A}" name="Column1894" dataDxfId="14494"/>
    <tableColumn id="1902" xr3:uid="{C8EC3345-7709-45E6-AD03-0D868BDDAC23}" name="Column1895" dataDxfId="14493"/>
    <tableColumn id="1903" xr3:uid="{2C2C5193-3C35-4A3A-8619-30A3956B713C}" name="Column1896" dataDxfId="14492"/>
    <tableColumn id="1904" xr3:uid="{713E3B81-1D0C-482D-9A98-C5003DBCA52E}" name="Column1897" dataDxfId="14491"/>
    <tableColumn id="1905" xr3:uid="{7449C0AD-54C3-45FB-95B5-F2B4CE1EC503}" name="Column1898" dataDxfId="14490"/>
    <tableColumn id="1906" xr3:uid="{7DE08189-CCA4-44BC-B7FB-E3832F686416}" name="Column1899" dataDxfId="14489"/>
    <tableColumn id="1907" xr3:uid="{A18B0A8C-F9BD-40DF-85D8-F579DD628550}" name="Column1900" dataDxfId="14488"/>
    <tableColumn id="1908" xr3:uid="{9B23CEA9-C159-47F3-BCD0-69881B2436EC}" name="Column1901" dataDxfId="14487"/>
    <tableColumn id="1909" xr3:uid="{92ED9BC8-B1EE-4B03-93BE-46CEEE9076FD}" name="Column1902" dataDxfId="14486"/>
    <tableColumn id="1910" xr3:uid="{D7522EDF-293C-4741-99DC-DD48A3AB90AC}" name="Column1903" dataDxfId="14485"/>
    <tableColumn id="1911" xr3:uid="{8FA7BE6E-4931-4F01-8376-B224602AEE51}" name="Column1904" dataDxfId="14484"/>
    <tableColumn id="1912" xr3:uid="{5E9B9807-D94A-424F-B211-5518DC4D395C}" name="Column1905" dataDxfId="14483"/>
    <tableColumn id="1913" xr3:uid="{4C7B5CB0-96FD-4822-B6CE-9D60CECB3373}" name="Column1906" dataDxfId="14482"/>
    <tableColumn id="1914" xr3:uid="{A7C92355-900D-4930-B9F7-027911F21681}" name="Column1907" dataDxfId="14481"/>
    <tableColumn id="1915" xr3:uid="{D05E9B16-3DAF-4BB3-B84A-F7CDC6FC5267}" name="Column1908" dataDxfId="14480"/>
    <tableColumn id="1916" xr3:uid="{6BA40FC1-AB0B-445B-974F-1C86A33B8EA0}" name="Column1909" dataDxfId="14479"/>
    <tableColumn id="1917" xr3:uid="{7B38C8E8-CEFE-4DE5-86CA-D6B25BE2D6CE}" name="Column1910" dataDxfId="14478"/>
    <tableColumn id="1918" xr3:uid="{86A9D6B9-4C54-4294-93E1-DAE6575DD07B}" name="Column1911" dataDxfId="14477"/>
    <tableColumn id="1919" xr3:uid="{3E6EA871-DDF0-4D4C-95A5-24B0B6E58505}" name="Column1912" dataDxfId="14476"/>
    <tableColumn id="1920" xr3:uid="{7D9B8FAC-7677-48DE-B8A4-7CE99DC529C1}" name="Column1913" dataDxfId="14475"/>
    <tableColumn id="1921" xr3:uid="{7DC9913E-4E6F-4DB4-A71B-E2CBE08B295A}" name="Column1914" dataDxfId="14474"/>
    <tableColumn id="1922" xr3:uid="{701644FA-E820-45F4-91BD-EC72468FE449}" name="Column1915" dataDxfId="14473"/>
    <tableColumn id="1923" xr3:uid="{9B244E0C-B7F2-46D4-A6E9-62B0624811AE}" name="Column1916" dataDxfId="14472"/>
    <tableColumn id="1924" xr3:uid="{6E7DAA1E-0606-410B-85A0-256045211287}" name="Column1917" dataDxfId="14471"/>
    <tableColumn id="1925" xr3:uid="{1412D5FF-311C-43A7-BFFD-8920F92244C7}" name="Column1918" dataDxfId="14470"/>
    <tableColumn id="1926" xr3:uid="{C5A6B6CC-E5F7-4431-A68C-86891C2BEB49}" name="Column1919" dataDxfId="14469"/>
    <tableColumn id="1927" xr3:uid="{7BF986E1-1B96-4D9C-B439-75E61FC02F43}" name="Column1920" dataDxfId="14468"/>
    <tableColumn id="1928" xr3:uid="{FE560F7B-821C-46F3-BF7D-FE41E84B4121}" name="Column1921" dataDxfId="14467"/>
    <tableColumn id="1929" xr3:uid="{30328965-8900-44D2-9B78-ED50C1061B1A}" name="Column1922" dataDxfId="14466"/>
    <tableColumn id="1930" xr3:uid="{7AF87522-5F7D-4838-AE8B-6869B31FF16E}" name="Column1923" dataDxfId="14465"/>
    <tableColumn id="1931" xr3:uid="{8C9DC792-D344-439F-A9E1-0CC73E386095}" name="Column1924" dataDxfId="14464"/>
    <tableColumn id="1932" xr3:uid="{458F7483-43F7-46B0-8400-158502620F36}" name="Column1925" dataDxfId="14463"/>
    <tableColumn id="1933" xr3:uid="{296D75F4-A120-4845-8759-2590820F1202}" name="Column1926" dataDxfId="14462"/>
    <tableColumn id="1934" xr3:uid="{0ECD4E2E-664C-46D5-BD1F-E87DFC29CA7A}" name="Column1927" dataDxfId="14461"/>
    <tableColumn id="1935" xr3:uid="{319C702C-D25D-4398-8558-481164466406}" name="Column1928" dataDxfId="14460"/>
    <tableColumn id="1936" xr3:uid="{38FA2711-757D-474C-BE80-E1F3FEC669EB}" name="Column1929" dataDxfId="14459"/>
    <tableColumn id="1937" xr3:uid="{C6D6D9D4-FE8A-4132-9EEA-64EC097E31C5}" name="Column1930" dataDxfId="14458"/>
    <tableColumn id="1938" xr3:uid="{03CFB70C-9C3D-4D4E-9B1A-21E0CD70E03E}" name="Column1931" dataDxfId="14457"/>
    <tableColumn id="1939" xr3:uid="{5835BACC-7415-40E1-9521-182DBF94E088}" name="Column1932" dataDxfId="14456"/>
    <tableColumn id="1940" xr3:uid="{1395F717-99B6-4CBC-BA07-00B164FFAAD9}" name="Column1933" dataDxfId="14455"/>
    <tableColumn id="1941" xr3:uid="{24CBBF15-FC71-4F60-AE33-39AA6E7BC4D4}" name="Column1934" dataDxfId="14454"/>
    <tableColumn id="1942" xr3:uid="{1CD9E2F6-BCF9-4791-B46E-551B803C81EC}" name="Column1935" dataDxfId="14453"/>
    <tableColumn id="1943" xr3:uid="{EC8F49D2-5A4E-4CCE-85D2-61124142B383}" name="Column1936" dataDxfId="14452"/>
    <tableColumn id="1944" xr3:uid="{CFC70580-5B56-44E5-9731-5379CA80C6C1}" name="Column1937" dataDxfId="14451"/>
    <tableColumn id="1945" xr3:uid="{55E5BE88-F0DD-45F7-B4D5-0F5A72F67DE8}" name="Column1938" dataDxfId="14450"/>
    <tableColumn id="1946" xr3:uid="{B6FA5D26-08A1-4600-9771-74CD275BE35C}" name="Column1939" dataDxfId="14449"/>
    <tableColumn id="1947" xr3:uid="{C2A7FBA1-A980-42C6-88D7-17FFF37EDFDF}" name="Column1940" dataDxfId="14448"/>
    <tableColumn id="1948" xr3:uid="{EAAB5CAA-7C66-4C32-BEC0-AE2067F26CCE}" name="Column1941" dataDxfId="14447"/>
    <tableColumn id="1949" xr3:uid="{E353C785-634D-4FD4-969F-7C9CF50D9101}" name="Column1942" dataDxfId="14446"/>
    <tableColumn id="1950" xr3:uid="{7A90ECA2-DE66-4901-B691-185B4D7F7A46}" name="Column1943" dataDxfId="14445"/>
    <tableColumn id="1951" xr3:uid="{4B0416F1-C69D-4EBC-8C5A-C1B460967F31}" name="Column1944" dataDxfId="14444"/>
    <tableColumn id="1952" xr3:uid="{297A9644-07CB-4104-803F-237DFC9AECA9}" name="Column1945" dataDxfId="14443"/>
    <tableColumn id="1953" xr3:uid="{1A5DCAF5-4735-4617-96C7-3FEF29BAD037}" name="Column1946" dataDxfId="14442"/>
    <tableColumn id="1954" xr3:uid="{FD34CC38-73B1-4808-85FC-B5426A7957D4}" name="Column1947" dataDxfId="14441"/>
    <tableColumn id="1955" xr3:uid="{C0339B8D-73BC-4CEA-B629-0638E78CC542}" name="Column1948" dataDxfId="14440"/>
    <tableColumn id="1956" xr3:uid="{34C2546D-E82B-49E6-B29D-35CBE3F4E0B2}" name="Column1949" dataDxfId="14439"/>
    <tableColumn id="1957" xr3:uid="{ACE6D058-0D78-4F1E-8733-A6ADE74056E5}" name="Column1950" dataDxfId="14438"/>
    <tableColumn id="1958" xr3:uid="{3D4BCC74-6461-4E65-A972-919D931057EC}" name="Column1951" dataDxfId="14437"/>
    <tableColumn id="1959" xr3:uid="{3BE2E513-43C1-48B0-AA5F-BD5B169F8D01}" name="Column1952" dataDxfId="14436"/>
    <tableColumn id="1960" xr3:uid="{8EDF03CB-B060-4D7C-98A9-BFA857D8CDBC}" name="Column1953" dataDxfId="14435"/>
    <tableColumn id="1961" xr3:uid="{6A54AE4D-E8A9-4328-8729-30BFA5EDAC45}" name="Column1954" dataDxfId="14434"/>
    <tableColumn id="1962" xr3:uid="{04F6A345-F68D-4927-9955-CD10073C2799}" name="Column1955" dataDxfId="14433"/>
    <tableColumn id="1963" xr3:uid="{30DE0E58-3C8F-43FA-A74C-9AA45EE00CA5}" name="Column1956" dataDxfId="14432"/>
    <tableColumn id="1964" xr3:uid="{CC1B5054-1195-498A-9B8C-4A3BD94BF41E}" name="Column1957" dataDxfId="14431"/>
    <tableColumn id="1965" xr3:uid="{F820A03D-9D36-4878-BD42-C6883A84A778}" name="Column1958" dataDxfId="14430"/>
    <tableColumn id="1966" xr3:uid="{58E420F8-434C-4528-8ADB-2214F6AB3234}" name="Column1959" dataDxfId="14429"/>
    <tableColumn id="1967" xr3:uid="{AB430A43-628F-4C2D-8EB8-F19E8CD16007}" name="Column1960" dataDxfId="14428"/>
    <tableColumn id="1968" xr3:uid="{4ED602E7-06E4-4636-9F7F-0A2D58B7EEF0}" name="Column1961" dataDxfId="14427"/>
    <tableColumn id="1969" xr3:uid="{1BF1C9F3-4ABF-4280-9C1F-375FF671CF78}" name="Column1962" dataDxfId="14426"/>
    <tableColumn id="1970" xr3:uid="{18478494-2137-4978-8477-9BF063D656EB}" name="Column1963" dataDxfId="14425"/>
    <tableColumn id="1971" xr3:uid="{AFFB2606-162D-439B-A406-194AC6747E89}" name="Column1964" dataDxfId="14424"/>
    <tableColumn id="1972" xr3:uid="{CE80F1F3-674F-4EC5-8F30-A6F9EB5251D4}" name="Column1965" dataDxfId="14423"/>
    <tableColumn id="1973" xr3:uid="{608ED9DE-77F5-4875-8768-00DAD4F20568}" name="Column1966" dataDxfId="14422"/>
    <tableColumn id="1974" xr3:uid="{7618F423-4AAE-45FB-8158-B5066F2C6C77}" name="Column1967" dataDxfId="14421"/>
    <tableColumn id="1975" xr3:uid="{220CC481-E161-490A-A097-8327F9A601CF}" name="Column1968" dataDxfId="14420"/>
    <tableColumn id="1976" xr3:uid="{C9D3B5B0-A69F-4B19-B3B5-35F0682B50C2}" name="Column1969" dataDxfId="14419"/>
    <tableColumn id="1977" xr3:uid="{443E0248-7122-48B7-A546-D734457D7725}" name="Column1970" dataDxfId="14418"/>
    <tableColumn id="1978" xr3:uid="{BDC5FBEB-69B8-4176-916B-182AC92F09B6}" name="Column1971" dataDxfId="14417"/>
    <tableColumn id="1979" xr3:uid="{88FD1F51-8CAB-41ED-B63D-60ED8AF05B8D}" name="Column1972" dataDxfId="14416"/>
    <tableColumn id="1980" xr3:uid="{344C18A3-1259-48A8-A0F6-B41A534F6958}" name="Column1973" dataDxfId="14415"/>
    <tableColumn id="1981" xr3:uid="{FA2BCF92-D037-4EC7-AE27-9F9627CC622F}" name="Column1974" dataDxfId="14414"/>
    <tableColumn id="1982" xr3:uid="{4DEB93F0-2CE1-4F45-B18D-9508662F310A}" name="Column1975" dataDxfId="14413"/>
    <tableColumn id="1983" xr3:uid="{CC56A4B1-0F43-4DA2-B7C2-E6384ECB9AF7}" name="Column1976" dataDxfId="14412"/>
    <tableColumn id="1984" xr3:uid="{7AFBB2CA-BBFE-466A-AEE9-DEF34C0A069D}" name="Column1977" dataDxfId="14411"/>
    <tableColumn id="1985" xr3:uid="{515EAC93-10D2-479F-B214-4305D976CA40}" name="Column1978" dataDxfId="14410"/>
    <tableColumn id="1986" xr3:uid="{107C02DE-B03D-452A-9281-29B18270E811}" name="Column1979" dataDxfId="14409"/>
    <tableColumn id="1987" xr3:uid="{9A9C585D-2194-43FD-9B4A-E9467EDB53CB}" name="Column1980" dataDxfId="14408"/>
    <tableColumn id="1988" xr3:uid="{E5F2F56C-ABCB-456B-9DEF-750FD540152E}" name="Column1981" dataDxfId="14407"/>
    <tableColumn id="1989" xr3:uid="{0C5702DB-073A-4F88-826C-00183B42061B}" name="Column1982" dataDxfId="14406"/>
    <tableColumn id="1990" xr3:uid="{D86F833D-ACE7-4689-A608-7BF78FC00D1C}" name="Column1983" dataDxfId="14405"/>
    <tableColumn id="1991" xr3:uid="{69F1108B-569E-4EB3-899C-2B0A86405985}" name="Column1984" dataDxfId="14404"/>
    <tableColumn id="1992" xr3:uid="{ADC3A811-E24D-4A53-AED9-315B199F25A9}" name="Column1985" dataDxfId="14403"/>
    <tableColumn id="1993" xr3:uid="{2D42C58C-1A49-4246-BA92-7217AD173D68}" name="Column1986" dataDxfId="14402"/>
    <tableColumn id="1994" xr3:uid="{33F6337B-E2B3-4AC1-82E7-18B15F1BFB33}" name="Column1987" dataDxfId="14401"/>
    <tableColumn id="1995" xr3:uid="{25722CFE-771A-4BB2-906B-83C50CADFF2D}" name="Column1988" dataDxfId="14400"/>
    <tableColumn id="1996" xr3:uid="{319CD3B6-1DAD-43AF-8A87-5B41D18CA6AA}" name="Column1989" dataDxfId="14399"/>
    <tableColumn id="1997" xr3:uid="{24B8035E-80CE-4EE8-AA6D-9D8CB1233070}" name="Column1990" dataDxfId="14398"/>
    <tableColumn id="1998" xr3:uid="{191C1ABE-5A9D-47A2-9A79-F5D8DC21CA65}" name="Column1991" dataDxfId="14397"/>
    <tableColumn id="1999" xr3:uid="{7F436C2F-FA90-4797-B368-53D9D26D1368}" name="Column1992" dataDxfId="14396"/>
    <tableColumn id="2000" xr3:uid="{2F6F2180-60C6-45C6-B442-C59984CF78DA}" name="Column1993" dataDxfId="14395"/>
    <tableColumn id="2001" xr3:uid="{E4D9C53A-0BB7-40A0-AEC4-8F2060A91C9C}" name="Column1994" dataDxfId="14394"/>
    <tableColumn id="2002" xr3:uid="{D126CB4F-EA95-4781-BD17-9D04372E976D}" name="Column1995" dataDxfId="14393"/>
    <tableColumn id="2003" xr3:uid="{2952D774-DD29-4A13-890C-1BAD18E2BEDC}" name="Column1996" dataDxfId="14392"/>
    <tableColumn id="2004" xr3:uid="{C2B4665E-99F1-4692-811C-6D2E660F26D8}" name="Column1997" dataDxfId="14391"/>
    <tableColumn id="2005" xr3:uid="{F2EDAC38-FD22-43D1-AEB5-461ADA201CA4}" name="Column1998" dataDxfId="14390"/>
    <tableColumn id="2006" xr3:uid="{5F9BAC30-F39D-4C7D-949D-D2F13CA66E26}" name="Column1999" dataDxfId="14389"/>
    <tableColumn id="2007" xr3:uid="{2CDA55A0-1140-4D4E-A028-F9CC3A423148}" name="Column2000" dataDxfId="14388"/>
    <tableColumn id="2008" xr3:uid="{14013D1B-3611-4030-866A-3B9143C30857}" name="Column2001" dataDxfId="14387"/>
    <tableColumn id="2009" xr3:uid="{86DD1519-A59A-4CD7-8DCD-95A73F535F6F}" name="Column2002" dataDxfId="14386"/>
    <tableColumn id="2010" xr3:uid="{5EAAED25-8C9F-486E-AF67-7C763C6FA7C8}" name="Column2003" dataDxfId="14385"/>
    <tableColumn id="2011" xr3:uid="{F88495A3-8958-4C7D-9F52-1DF7F86CCF0C}" name="Column2004" dataDxfId="14384"/>
    <tableColumn id="2012" xr3:uid="{8F931840-60F2-4424-8DFD-5BCEAD79D6DF}" name="Column2005" dataDxfId="14383"/>
    <tableColumn id="2013" xr3:uid="{965C6CE8-0A27-4854-904B-0A5F3EA5A265}" name="Column2006" dataDxfId="14382"/>
    <tableColumn id="2014" xr3:uid="{9E54CBF2-DA2F-4521-848B-1D9364A28A63}" name="Column2007" dataDxfId="14381"/>
    <tableColumn id="2015" xr3:uid="{4309FC37-45FA-4400-8210-CC21EC426668}" name="Column2008" dataDxfId="14380"/>
    <tableColumn id="2016" xr3:uid="{53CEBD63-D557-4027-8F9C-239842849140}" name="Column2009" dataDxfId="14379"/>
    <tableColumn id="2017" xr3:uid="{08380C8C-CF60-49E9-BD77-9890214961BA}" name="Column2010" dataDxfId="14378"/>
    <tableColumn id="2018" xr3:uid="{94A02258-A711-41A6-9051-28A58959A772}" name="Column2011" dataDxfId="14377"/>
    <tableColumn id="2019" xr3:uid="{193A7E28-8A7A-4E0F-8C61-3D1FCC28CAF2}" name="Column2012" dataDxfId="14376"/>
    <tableColumn id="2020" xr3:uid="{096C41F9-75D8-4C77-80F5-7466BC334BC4}" name="Column2013" dataDxfId="14375"/>
    <tableColumn id="2021" xr3:uid="{1F02AF7B-EDC2-40F3-811B-17807E2F8663}" name="Column2014" dataDxfId="14374"/>
    <tableColumn id="2022" xr3:uid="{2DC5F071-676D-42D9-889B-FAFEC043DB4B}" name="Column2015" dataDxfId="14373"/>
    <tableColumn id="2023" xr3:uid="{FEC3B53D-0003-49F5-81D4-DDCAC0321090}" name="Column2016" dataDxfId="14372"/>
    <tableColumn id="2024" xr3:uid="{8EBD8F09-47F5-44CD-95FE-A1684CD0EE26}" name="Column2017" dataDxfId="14371"/>
    <tableColumn id="2025" xr3:uid="{A7FC7F57-D2CA-410E-A604-563F00BE15D8}" name="Column2018" dataDxfId="14370"/>
    <tableColumn id="2026" xr3:uid="{955D37D1-1DA6-4C82-9884-C1D358549C01}" name="Column2019" dataDxfId="14369"/>
    <tableColumn id="2027" xr3:uid="{7AEAFB4B-8EA1-431B-8EA3-278E559983D1}" name="Column2020" dataDxfId="14368"/>
    <tableColumn id="2028" xr3:uid="{B2F0BAD8-3157-4DDA-B5BC-290FCF203CC1}" name="Column2021" dataDxfId="14367"/>
    <tableColumn id="2029" xr3:uid="{0CEB4AF3-0E7D-4092-AB74-24E5927E5D86}" name="Column2022" dataDxfId="14366"/>
    <tableColumn id="2030" xr3:uid="{E2116DED-08D0-4C39-937A-D1805718A704}" name="Column2023" dataDxfId="14365"/>
    <tableColumn id="2031" xr3:uid="{558E04B5-429E-43F4-ADC9-B1F10EDB4653}" name="Column2024" dataDxfId="14364"/>
    <tableColumn id="2032" xr3:uid="{6849C16A-2DBC-45C0-824E-A4204986B447}" name="Column2025" dataDxfId="14363"/>
    <tableColumn id="2033" xr3:uid="{CA4B9669-E1F0-49C5-BBD4-DC903694492A}" name="Column2026" dataDxfId="14362"/>
    <tableColumn id="2034" xr3:uid="{69120137-3D81-4644-A81F-70263FB53814}" name="Column2027" dataDxfId="14361"/>
    <tableColumn id="2035" xr3:uid="{2DFD6F0E-CFF1-433A-9320-5A6FE0B2CC26}" name="Column2028" dataDxfId="14360"/>
    <tableColumn id="2036" xr3:uid="{4F196DF6-D4CE-4BF8-92FA-7B42A4054E63}" name="Column2029" dataDxfId="14359"/>
    <tableColumn id="2037" xr3:uid="{EF2E0210-0198-45D4-8D89-465C5CA212FA}" name="Column2030" dataDxfId="14358"/>
    <tableColumn id="2038" xr3:uid="{DFA60DF2-7D6F-4859-B5FA-48BF0BB051E2}" name="Column2031" dataDxfId="14357"/>
    <tableColumn id="2039" xr3:uid="{30330741-CEFA-4793-89C2-10F86948C7EA}" name="Column2032" dataDxfId="14356"/>
    <tableColumn id="2040" xr3:uid="{DE70B432-C07F-4364-9A2D-113C6E5EE8BF}" name="Column2033" dataDxfId="14355"/>
    <tableColumn id="2041" xr3:uid="{72B404BA-76EA-4671-8A99-CBA5C500EA0A}" name="Column2034" dataDxfId="14354"/>
    <tableColumn id="2042" xr3:uid="{79BD7DC6-5940-4153-A493-997CCA521081}" name="Column2035" dataDxfId="14353"/>
    <tableColumn id="2043" xr3:uid="{7C102FA6-8B40-4791-BDFC-A94E63B2477A}" name="Column2036" dataDxfId="14352"/>
    <tableColumn id="2044" xr3:uid="{890CA102-B67E-4BBD-9BE5-95A809E6CB42}" name="Column2037" dataDxfId="14351"/>
    <tableColumn id="2045" xr3:uid="{22AFB611-E2BF-4DDA-8C0A-43714C48D4CB}" name="Column2038" dataDxfId="14350"/>
    <tableColumn id="2046" xr3:uid="{BCAA0FB8-6FF6-459A-A587-0B877B117787}" name="Column2039" dataDxfId="14349"/>
    <tableColumn id="2047" xr3:uid="{63C04335-2970-41A4-8540-AF8166912113}" name="Column2040" dataDxfId="14348"/>
    <tableColumn id="2048" xr3:uid="{D939CAFE-4BDA-4D70-81EE-E8F18253ECF9}" name="Column2041" dataDxfId="14347"/>
    <tableColumn id="2049" xr3:uid="{26444F13-0F31-47FE-990B-AA598594E6EF}" name="Column2042" dataDxfId="14346"/>
    <tableColumn id="2050" xr3:uid="{8CE3F3C5-6295-47BF-A05D-101F3CC801B8}" name="Column2043" dataDxfId="14345"/>
    <tableColumn id="2051" xr3:uid="{C5A032E2-2BE7-410C-B943-4969EECA7305}" name="Column2044" dataDxfId="14344"/>
    <tableColumn id="2052" xr3:uid="{66DB453D-BEB4-4EE5-B0DC-6F61798D34CF}" name="Column2045" dataDxfId="14343"/>
    <tableColumn id="2053" xr3:uid="{6F837BA6-6820-4397-87A1-FD2120E822DE}" name="Column2046" dataDxfId="14342"/>
    <tableColumn id="2054" xr3:uid="{AD871ACB-4171-4CDF-AD2D-93D9AD9F14EF}" name="Column2047" dataDxfId="14341"/>
    <tableColumn id="2055" xr3:uid="{9031E9C5-A4CF-4759-96B8-C92B1ADEB57F}" name="Column2048" dataDxfId="14340"/>
    <tableColumn id="2056" xr3:uid="{934C481E-9A28-4EC4-B7CC-6ECC330FD1A2}" name="Column2049" dataDxfId="14339"/>
    <tableColumn id="2057" xr3:uid="{D5A93671-F543-427F-8F33-3A6AF9308579}" name="Column2050" dataDxfId="14338"/>
    <tableColumn id="2058" xr3:uid="{D39CD191-B490-4C44-84A5-F78876DC4A8D}" name="Column2051" dataDxfId="14337"/>
    <tableColumn id="2059" xr3:uid="{F62E841E-DC79-4268-83BC-17051315FA1D}" name="Column2052" dataDxfId="14336"/>
    <tableColumn id="2060" xr3:uid="{E6DA8CB1-60F1-4EDE-B0DC-F27A4F729160}" name="Column2053" dataDxfId="14335"/>
    <tableColumn id="2061" xr3:uid="{797E5703-D752-42B2-A2E4-95362BB3C9ED}" name="Column2054" dataDxfId="14334"/>
    <tableColumn id="2062" xr3:uid="{FD38ADEB-4E82-48FB-B16E-9D70B4A9BE27}" name="Column2055" dataDxfId="14333"/>
    <tableColumn id="2063" xr3:uid="{C3D9D0E2-3D72-4292-96D0-A80E9241243B}" name="Column2056" dataDxfId="14332"/>
    <tableColumn id="2064" xr3:uid="{C0E01841-0F62-4F9A-A5AF-BFD8B3C9D662}" name="Column2057" dataDxfId="14331"/>
    <tableColumn id="2065" xr3:uid="{EAACBAFD-82EB-4949-83AB-89AD8EC03AD8}" name="Column2058" dataDxfId="14330"/>
    <tableColumn id="2066" xr3:uid="{D8F900FE-ED06-431F-A218-121A599DFF43}" name="Column2059" dataDxfId="14329"/>
    <tableColumn id="2067" xr3:uid="{5F3B92DD-6C95-4CA1-B3D8-7B02C6E85E71}" name="Column2060" dataDxfId="14328"/>
    <tableColumn id="2068" xr3:uid="{ACE3D75F-0515-4D27-AD41-BE5C21A6A39E}" name="Column2061" dataDxfId="14327"/>
    <tableColumn id="2069" xr3:uid="{D722DE01-BEB3-4F19-B544-A88C821192B0}" name="Column2062" dataDxfId="14326"/>
    <tableColumn id="2070" xr3:uid="{85A7930B-2F4E-4CD7-94CE-1A50CD0705C9}" name="Column2063" dataDxfId="14325"/>
    <tableColumn id="2071" xr3:uid="{76A295FF-7C0C-4C5C-8E1A-DF069F71F6E5}" name="Column2064" dataDxfId="14324"/>
    <tableColumn id="2072" xr3:uid="{A1B4D57E-79A9-4200-AB1B-281AB6E15942}" name="Column2065" dataDxfId="14323"/>
    <tableColumn id="2073" xr3:uid="{FC7D85FA-2E83-4DEF-9B7B-0F6C30CAD60D}" name="Column2066" dataDxfId="14322"/>
    <tableColumn id="2074" xr3:uid="{40981F5B-AF3E-4793-B653-2D6F0CE8E7C2}" name="Column2067" dataDxfId="14321"/>
    <tableColumn id="2075" xr3:uid="{253CCD90-9D59-4082-83A8-F4E6C9BB45D9}" name="Column2068" dataDxfId="14320"/>
    <tableColumn id="2076" xr3:uid="{8E0667F7-FAEB-4E68-BC0E-C45E12BC0DAD}" name="Column2069" dataDxfId="14319"/>
    <tableColumn id="2077" xr3:uid="{5C8A51E0-AEA3-45AE-AB09-A4A356995C93}" name="Column2070" dataDxfId="14318"/>
    <tableColumn id="2078" xr3:uid="{27BCD4A7-CD0C-4505-828F-B3EF0F22BA6C}" name="Column2071" dataDxfId="14317"/>
    <tableColumn id="2079" xr3:uid="{B6746259-DBED-415A-9B77-087A89E96ED9}" name="Column2072" dataDxfId="14316"/>
    <tableColumn id="2080" xr3:uid="{A855CFFC-D58D-4FCD-991F-9139D5CB33DF}" name="Column2073" dataDxfId="14315"/>
    <tableColumn id="2081" xr3:uid="{489D82A8-39E6-47C3-A489-BBDD00018B41}" name="Column2074" dataDxfId="14314"/>
    <tableColumn id="2082" xr3:uid="{57C73804-6B5B-4926-A09C-0549D31AA167}" name="Column2075" dataDxfId="14313"/>
    <tableColumn id="2083" xr3:uid="{9F410475-1517-4651-ADF0-F0A11CA6E0B3}" name="Column2076" dataDxfId="14312"/>
    <tableColumn id="2084" xr3:uid="{0F1F7951-D3FD-44DA-AA38-3012A390DF3F}" name="Column2077" dataDxfId="14311"/>
    <tableColumn id="2085" xr3:uid="{DF06FBB1-143A-4C64-A0F5-17E58E4B603D}" name="Column2078" dataDxfId="14310"/>
    <tableColumn id="2086" xr3:uid="{A8042E61-C2A9-4C77-8A24-B59B6E2C1A54}" name="Column2079" dataDxfId="14309"/>
    <tableColumn id="2087" xr3:uid="{D8514EC5-E8F5-4211-9763-8E7FC4F0B77B}" name="Column2080" dataDxfId="14308"/>
    <tableColumn id="2088" xr3:uid="{38159DBD-3394-4118-8DFD-54CC77D63123}" name="Column2081" dataDxfId="14307"/>
    <tableColumn id="2089" xr3:uid="{AF52894F-369C-445F-B464-D16E2E39D5BA}" name="Column2082" dataDxfId="14306"/>
    <tableColumn id="2090" xr3:uid="{39A80B99-F358-414D-963E-C0F06EB1BD84}" name="Column2083" dataDxfId="14305"/>
    <tableColumn id="2091" xr3:uid="{7D76E618-E014-4B4A-BE84-7D6F0527B150}" name="Column2084" dataDxfId="14304"/>
    <tableColumn id="2092" xr3:uid="{A10EF0C3-CB6E-4A35-AEC8-A9D3752C10E7}" name="Column2085" dataDxfId="14303"/>
    <tableColumn id="2093" xr3:uid="{D3A53F9F-28E6-468A-ACE0-C04ECB0BD6A0}" name="Column2086" dataDxfId="14302"/>
    <tableColumn id="2094" xr3:uid="{E12774BE-C053-4A4D-A552-A8A44C98EC40}" name="Column2087" dataDxfId="14301"/>
    <tableColumn id="2095" xr3:uid="{E35B0A99-0840-497A-993F-6AA96F7918AE}" name="Column2088" dataDxfId="14300"/>
    <tableColumn id="2096" xr3:uid="{D895D3A6-F7AF-4974-916C-A85D5E0B69E8}" name="Column2089" dataDxfId="14299"/>
    <tableColumn id="2097" xr3:uid="{13C67625-66A2-42E7-92F8-B237D9945D1B}" name="Column2090" dataDxfId="14298"/>
    <tableColumn id="2098" xr3:uid="{7E986AB2-4556-4F71-951B-F3011FCE3D17}" name="Column2091" dataDxfId="14297"/>
    <tableColumn id="2099" xr3:uid="{BE7101C4-B420-46C1-9D38-15132019389F}" name="Column2092" dataDxfId="14296"/>
    <tableColumn id="2100" xr3:uid="{8F1AFE59-56A4-4C95-BDB9-95B1DBAC07DE}" name="Column2093" dataDxfId="14295"/>
    <tableColumn id="2101" xr3:uid="{6B11D5EA-9B0B-4AAE-B97D-56AAD1A27DF4}" name="Column2094" dataDxfId="14294"/>
    <tableColumn id="2102" xr3:uid="{DD81D350-E11E-490D-B9A0-E5104D5C007E}" name="Column2095" dataDxfId="14293"/>
    <tableColumn id="2103" xr3:uid="{2AB8875B-3FFE-4172-BCF7-EFF1BEB0BB21}" name="Column2096" dataDxfId="14292"/>
    <tableColumn id="2104" xr3:uid="{C8C14902-7184-4189-9B05-5B200AE22DCD}" name="Column2097" dataDxfId="14291"/>
    <tableColumn id="2105" xr3:uid="{7B301DD1-79BE-4D38-84D8-B30A43F7EB84}" name="Column2098" dataDxfId="14290"/>
    <tableColumn id="2106" xr3:uid="{C1E37BBA-9C30-4E76-B3EF-C555F36C057A}" name="Column2099" dataDxfId="14289"/>
    <tableColumn id="2107" xr3:uid="{AE12E22B-6E33-41C9-B0CE-947DF9A9B6E2}" name="Column2100" dataDxfId="14288"/>
    <tableColumn id="2108" xr3:uid="{6A560189-0863-4239-8A1B-C5E0CC2DA09F}" name="Column2101" dataDxfId="14287"/>
    <tableColumn id="2109" xr3:uid="{40E50F55-EE17-424F-9222-2395F24C2BC0}" name="Column2102" dataDxfId="14286"/>
    <tableColumn id="2110" xr3:uid="{271C9B7D-B2A1-4D5E-AD61-9559ABDCBC7A}" name="Column2103" dataDxfId="14285"/>
    <tableColumn id="2111" xr3:uid="{7835D7FC-2B84-4A70-83C2-D87457B402C5}" name="Column2104" dataDxfId="14284"/>
    <tableColumn id="2112" xr3:uid="{21480819-8CBD-4B11-A8F7-4F0E1F46A11C}" name="Column2105" dataDxfId="14283"/>
    <tableColumn id="2113" xr3:uid="{0D281C78-070C-4711-826C-B453E394DF98}" name="Column2106" dataDxfId="14282"/>
    <tableColumn id="2114" xr3:uid="{54DAE018-52EF-4BFF-B04B-7AFAEF0E4FCE}" name="Column2107" dataDxfId="14281"/>
    <tableColumn id="2115" xr3:uid="{900A7F54-20E4-4148-B506-6F12DF5E337C}" name="Column2108" dataDxfId="14280"/>
    <tableColumn id="2116" xr3:uid="{AC6E052E-09A0-4CA7-AFEB-EFA8040149FB}" name="Column2109" dataDxfId="14279"/>
    <tableColumn id="2117" xr3:uid="{6A350EC4-A3CF-491A-842D-A92B71F4CC0B}" name="Column2110" dataDxfId="14278"/>
    <tableColumn id="2118" xr3:uid="{2F0AE722-7DF0-418C-BFD7-A5CF6D1A1E5A}" name="Column2111" dataDxfId="14277"/>
    <tableColumn id="2119" xr3:uid="{56C79374-5A01-46B5-8808-4BA58AA8108A}" name="Column2112" dataDxfId="14276"/>
    <tableColumn id="2120" xr3:uid="{C3602706-47D4-45EE-874E-D29E98E09EF2}" name="Column2113" dataDxfId="14275"/>
    <tableColumn id="2121" xr3:uid="{530A226C-18C1-47CA-84D9-4152C529D74E}" name="Column2114" dataDxfId="14274"/>
    <tableColumn id="2122" xr3:uid="{BC3B27F2-B373-4452-92BD-576ACD7D411A}" name="Column2115" dataDxfId="14273"/>
    <tableColumn id="2123" xr3:uid="{73D16E0C-A9C3-4FD5-8E58-953992CEE238}" name="Column2116" dataDxfId="14272"/>
    <tableColumn id="2124" xr3:uid="{2F1DA5D4-AA7A-43C6-A5BC-80D4DBD09F29}" name="Column2117" dataDxfId="14271"/>
    <tableColumn id="2125" xr3:uid="{A0EDB634-5494-48BA-B860-0EC05C1541D7}" name="Column2118" dataDxfId="14270"/>
    <tableColumn id="2126" xr3:uid="{629DB2B8-27AA-46D5-B6EF-11652FACB498}" name="Column2119" dataDxfId="14269"/>
    <tableColumn id="2127" xr3:uid="{BE2692D8-886F-4733-8A44-D5230BF02857}" name="Column2120" dataDxfId="14268"/>
    <tableColumn id="2128" xr3:uid="{B204EB18-6BB3-4F5A-8850-F22F7304FD52}" name="Column2121" dataDxfId="14267"/>
    <tableColumn id="2129" xr3:uid="{D34246C3-8786-499F-8A48-53848EC7B63C}" name="Column2122" dataDxfId="14266"/>
    <tableColumn id="2130" xr3:uid="{9759C2DD-C56C-4694-9D44-F7DC17BCBA77}" name="Column2123" dataDxfId="14265"/>
    <tableColumn id="2131" xr3:uid="{09C779B3-BE7B-46A6-BAAA-B4FF13839D48}" name="Column2124" dataDxfId="14264"/>
    <tableColumn id="2132" xr3:uid="{400749E9-3D44-46E0-8126-FB2705A46418}" name="Column2125" dataDxfId="14263"/>
    <tableColumn id="2133" xr3:uid="{83A5F9E8-448C-4267-8374-E5543E4C78AA}" name="Column2126" dataDxfId="14262"/>
    <tableColumn id="2134" xr3:uid="{9374323E-9A4F-4150-B4B1-5200DCD8C42D}" name="Column2127" dataDxfId="14261"/>
    <tableColumn id="2135" xr3:uid="{F002175F-0AFA-49C9-BF43-F871E60CFA83}" name="Column2128" dataDxfId="14260"/>
    <tableColumn id="2136" xr3:uid="{AB4ADC1C-5A41-4C4A-8781-D8E03A2140A8}" name="Column2129" dataDxfId="14259"/>
    <tableColumn id="2137" xr3:uid="{EDFA128D-BD14-44A4-9AA4-01D30C352F16}" name="Column2130" dataDxfId="14258"/>
    <tableColumn id="2138" xr3:uid="{153F7DD5-16E0-44F5-84B8-74FF1949778D}" name="Column2131" dataDxfId="14257"/>
    <tableColumn id="2139" xr3:uid="{951B6CC8-1105-4121-ABC7-69CC90A29A05}" name="Column2132" dataDxfId="14256"/>
    <tableColumn id="2140" xr3:uid="{82D62B10-042F-48F3-BCD9-7C13300CF25A}" name="Column2133" dataDxfId="14255"/>
    <tableColumn id="2141" xr3:uid="{3B922968-E029-40A8-9CDC-E3645B5E55EA}" name="Column2134" dataDxfId="14254"/>
    <tableColumn id="2142" xr3:uid="{6848ADE6-95A0-4683-A9B9-CE560E05BC16}" name="Column2135" dataDxfId="14253"/>
    <tableColumn id="2143" xr3:uid="{4C9E2303-47A3-4433-BA13-91BEAA362602}" name="Column2136" dataDxfId="14252"/>
    <tableColumn id="2144" xr3:uid="{83F4D1CD-0E23-446E-AA76-FF789FF0DCEA}" name="Column2137" dataDxfId="14251"/>
    <tableColumn id="2145" xr3:uid="{5F8EDAE8-0490-4986-8D9E-5B9DB7DA2DD2}" name="Column2138" dataDxfId="14250"/>
    <tableColumn id="2146" xr3:uid="{D93A7515-FB66-4403-8EE2-E3B17AC4AA00}" name="Column2139" dataDxfId="14249"/>
    <tableColumn id="2147" xr3:uid="{F3CA4713-62BF-4B67-A1B5-49FE0682B261}" name="Column2140" dataDxfId="14248"/>
    <tableColumn id="2148" xr3:uid="{B6DE72B5-9A43-4667-83FD-3E25C2152C0E}" name="Column2141" dataDxfId="14247"/>
    <tableColumn id="2149" xr3:uid="{D425D261-CC9A-408A-8894-27C9D3460DDC}" name="Column2142" dataDxfId="14246"/>
    <tableColumn id="2150" xr3:uid="{0A8DF73D-9D14-42EA-91D9-8DFD94B4DD1A}" name="Column2143" dataDxfId="14245"/>
    <tableColumn id="2151" xr3:uid="{42F04457-D89D-4231-BDC6-B7327AFDDAE1}" name="Column2144" dataDxfId="14244"/>
    <tableColumn id="2152" xr3:uid="{2F0B6F55-D1A2-47B7-9109-3C6AC2A439A0}" name="Column2145" dataDxfId="14243"/>
    <tableColumn id="2153" xr3:uid="{E6BC244A-FA4A-4F26-BDC0-DAE77E519C51}" name="Column2146" dataDxfId="14242"/>
    <tableColumn id="2154" xr3:uid="{DD4C2CBF-5427-42F3-A6B8-05BAF389ABAA}" name="Column2147" dataDxfId="14241"/>
    <tableColumn id="2155" xr3:uid="{92E8E5AC-C331-485B-A21A-2A7B6525AD29}" name="Column2148" dataDxfId="14240"/>
    <tableColumn id="2156" xr3:uid="{8CF9DA24-71D0-476D-BD6E-D39B715C7EC2}" name="Column2149" dataDxfId="14239"/>
    <tableColumn id="2157" xr3:uid="{BB5B2158-0E1B-4D43-B5A5-EA749AAC1496}" name="Column2150" dataDxfId="14238"/>
    <tableColumn id="2158" xr3:uid="{7D4BEE3C-C172-4DE7-8D2A-1DCCCE2FE621}" name="Column2151" dataDxfId="14237"/>
    <tableColumn id="2159" xr3:uid="{BB21B08C-4D4F-4A82-B225-DB88D9BEF3A9}" name="Column2152" dataDxfId="14236"/>
    <tableColumn id="2160" xr3:uid="{7D6BF18A-4700-489B-B7CE-C60E7B7E7711}" name="Column2153" dataDxfId="14235"/>
    <tableColumn id="2161" xr3:uid="{81C58618-01CA-4B10-956A-91D5868AC750}" name="Column2154" dataDxfId="14234"/>
    <tableColumn id="2162" xr3:uid="{EBF62EFB-0449-465A-BF22-80CBC3C21F2E}" name="Column2155" dataDxfId="14233"/>
    <tableColumn id="2163" xr3:uid="{29E5BDB6-C8E3-4E1C-9C7E-7AA300C7CB28}" name="Column2156" dataDxfId="14232"/>
    <tableColumn id="2164" xr3:uid="{8E034FE0-4676-423E-8C96-4D61CDBB8807}" name="Column2157" dataDxfId="14231"/>
    <tableColumn id="2165" xr3:uid="{2577EFA4-13D3-4C1B-BE40-840395F44510}" name="Column2158" dataDxfId="14230"/>
    <tableColumn id="2166" xr3:uid="{35894568-E80C-472D-9DBE-ED0C0ACC2F3E}" name="Column2159" dataDxfId="14229"/>
    <tableColumn id="2167" xr3:uid="{BA7EAF50-012D-4C12-B89F-D2D5594B25FC}" name="Column2160" dataDxfId="14228"/>
    <tableColumn id="2168" xr3:uid="{9A1F8772-47FC-4611-94ED-27BD57433CB1}" name="Column2161" dataDxfId="14227"/>
    <tableColumn id="2169" xr3:uid="{1A14B38C-F542-44C2-A907-5F58A8B7B9B5}" name="Column2162" dataDxfId="14226"/>
    <tableColumn id="2170" xr3:uid="{D434D849-B44D-4A70-A7D3-F2F16AFD9AB8}" name="Column2163" dataDxfId="14225"/>
    <tableColumn id="2171" xr3:uid="{820E2F99-25B2-4502-9B07-CEF1F8974EED}" name="Column2164" dataDxfId="14224"/>
    <tableColumn id="2172" xr3:uid="{B125E746-7CC6-4C4C-8C68-F66F9F58DB30}" name="Column2165" dataDxfId="14223"/>
    <tableColumn id="2173" xr3:uid="{3DF11240-ADAB-4625-BE48-DDA95E5C5243}" name="Column2166" dataDxfId="14222"/>
    <tableColumn id="2174" xr3:uid="{3A38F574-B249-4B03-AFD8-177B3FD71C6B}" name="Column2167" dataDxfId="14221"/>
    <tableColumn id="2175" xr3:uid="{8BF30937-E072-4303-B213-6F279D32C27A}" name="Column2168" dataDxfId="14220"/>
    <tableColumn id="2176" xr3:uid="{E85CB452-277B-42E0-BF32-2CB4DA97FDC3}" name="Column2169" dataDxfId="14219"/>
    <tableColumn id="2177" xr3:uid="{2641060E-5FB9-49D9-94ED-AFF52A68757D}" name="Column2170" dataDxfId="14218"/>
    <tableColumn id="2178" xr3:uid="{F4F91FD4-F313-4C1C-9AF4-72B7D3845626}" name="Column2171" dataDxfId="14217"/>
    <tableColumn id="2179" xr3:uid="{59F86D89-4061-4555-BCFE-73F15DB99BF8}" name="Column2172" dataDxfId="14216"/>
    <tableColumn id="2180" xr3:uid="{5FFA7A10-79F0-44DB-946F-1BB4C08A8C28}" name="Column2173" dataDxfId="14215"/>
    <tableColumn id="2181" xr3:uid="{890DF14F-DB5E-4E42-8E08-FB950A1AEBD3}" name="Column2174" dataDxfId="14214"/>
    <tableColumn id="2182" xr3:uid="{20B1A098-24C2-4DD8-A2A9-8A4D683DAEE8}" name="Column2175" dataDxfId="14213"/>
    <tableColumn id="2183" xr3:uid="{0A0E75BB-5C06-4705-8CCE-5B3874779969}" name="Column2176" dataDxfId="14212"/>
    <tableColumn id="2184" xr3:uid="{2E8F8DD3-1AF0-4AD4-A123-D9BABA53AEAA}" name="Column2177" dataDxfId="14211"/>
    <tableColumn id="2185" xr3:uid="{1E684B7C-6785-4ED6-92B9-A978A4121B8E}" name="Column2178" dataDxfId="14210"/>
    <tableColumn id="2186" xr3:uid="{CF37D9FC-A160-44BF-8AED-61200F05AC68}" name="Column2179" dataDxfId="14209"/>
    <tableColumn id="2187" xr3:uid="{43F94196-21E9-4EEE-90A2-182C4CAD97CB}" name="Column2180" dataDxfId="14208"/>
    <tableColumn id="2188" xr3:uid="{858FE6E0-234D-48BD-AC88-A0D138CD3DD0}" name="Column2181" dataDxfId="14207"/>
    <tableColumn id="2189" xr3:uid="{D725F720-5D59-4896-B04F-55F4170BA14A}" name="Column2182" dataDxfId="14206"/>
    <tableColumn id="2190" xr3:uid="{1B1311B8-02F7-4957-A7E3-814D8CC3C3BF}" name="Column2183" dataDxfId="14205"/>
    <tableColumn id="2191" xr3:uid="{6F36D7A0-76A4-4FC7-88D2-FFF64792E223}" name="Column2184" dataDxfId="14204"/>
    <tableColumn id="2192" xr3:uid="{3CAADD72-C88A-492C-801A-C9BB2E06D9F6}" name="Column2185" dataDxfId="14203"/>
    <tableColumn id="2193" xr3:uid="{53C5DADE-1A4D-434C-BCF9-DD9CE8DE344F}" name="Column2186" dataDxfId="14202"/>
    <tableColumn id="2194" xr3:uid="{3A64AE6E-F511-42CD-A3DE-76916FC8AEBE}" name="Column2187" dataDxfId="14201"/>
    <tableColumn id="2195" xr3:uid="{AA3FF9F6-0810-4306-98D4-630F3B06A1A9}" name="Column2188" dataDxfId="14200"/>
    <tableColumn id="2196" xr3:uid="{4F12A6B0-0B77-45A3-B3B6-31F0503B6F64}" name="Column2189" dataDxfId="14199"/>
    <tableColumn id="2197" xr3:uid="{919E9C54-F758-498C-BDF6-C59583F5CAB1}" name="Column2190" dataDxfId="14198"/>
    <tableColumn id="2198" xr3:uid="{E9CC7F08-47F5-439D-A82A-6CD96A12D85E}" name="Column2191" dataDxfId="14197"/>
    <tableColumn id="2199" xr3:uid="{968F23B3-8499-4494-98BC-795CB1F123F0}" name="Column2192" dataDxfId="14196"/>
    <tableColumn id="2200" xr3:uid="{037B6405-C929-49BC-AA8E-B07EF7C81BEA}" name="Column2193" dataDxfId="14195"/>
    <tableColumn id="2201" xr3:uid="{5F7A8032-1180-4A0B-8BEB-CAABDC9F5CBD}" name="Column2194" dataDxfId="14194"/>
    <tableColumn id="2202" xr3:uid="{AF100329-FDCF-4254-BDB3-2ED169CE21A7}" name="Column2195" dataDxfId="14193"/>
    <tableColumn id="2203" xr3:uid="{12C4F366-511A-4A55-B6B0-15B2ABA1DF53}" name="Column2196" dataDxfId="14192"/>
    <tableColumn id="2204" xr3:uid="{9F6500DD-2D9D-4E96-9DC9-0D1EDC501D9E}" name="Column2197" dataDxfId="14191"/>
    <tableColumn id="2205" xr3:uid="{30DBA591-E7CB-4A87-B50D-7349B9B6C3BF}" name="Column2198" dataDxfId="14190"/>
    <tableColumn id="2206" xr3:uid="{9275DBF2-48E2-4144-8F22-52EABC72F270}" name="Column2199" dataDxfId="14189"/>
    <tableColumn id="2207" xr3:uid="{B5AE4EC4-28D4-4A1C-A911-D7DB41ADAF0B}" name="Column2200" dataDxfId="14188"/>
    <tableColumn id="2208" xr3:uid="{47CA3622-8895-48A6-A6AA-CE5D085E85AB}" name="Column2201" dataDxfId="14187"/>
    <tableColumn id="2209" xr3:uid="{F00300AB-5B1F-429E-AAB3-32BE3B0A10CF}" name="Column2202" dataDxfId="14186"/>
    <tableColumn id="2210" xr3:uid="{4B085F38-1324-4F5B-9EB4-4F2D805D03DA}" name="Column2203" dataDxfId="14185"/>
    <tableColumn id="2211" xr3:uid="{A2D8F28A-35A4-41F1-BB8F-366D0E5E499D}" name="Column2204" dataDxfId="14184"/>
    <tableColumn id="2212" xr3:uid="{07DCB3FA-4847-4A67-8078-9CA4FD7E10D9}" name="Column2205" dataDxfId="14183"/>
    <tableColumn id="2213" xr3:uid="{8B87F431-870E-456D-8DD2-B79627FB1B12}" name="Column2206" dataDxfId="14182"/>
    <tableColumn id="2214" xr3:uid="{BABD5D2B-FDF0-4778-910D-B4A839988009}" name="Column2207" dataDxfId="14181"/>
    <tableColumn id="2215" xr3:uid="{74A0EF19-69EA-4962-89B6-75775E220A66}" name="Column2208" dataDxfId="14180"/>
    <tableColumn id="2216" xr3:uid="{F5774364-ECA6-4610-BE13-A864239EA076}" name="Column2209" dataDxfId="14179"/>
    <tableColumn id="2217" xr3:uid="{85A2A126-337C-4443-9752-59173FBD579D}" name="Column2210" dataDxfId="14178"/>
    <tableColumn id="2218" xr3:uid="{EC843B58-09EE-41CF-90FD-20BEC9312869}" name="Column2211" dataDxfId="14177"/>
    <tableColumn id="2219" xr3:uid="{E74B2125-2643-4521-9F7D-E455ADAAF60D}" name="Column2212" dataDxfId="14176"/>
    <tableColumn id="2220" xr3:uid="{B939CCB8-C85A-4B3A-8C9D-510A1AB0E423}" name="Column2213" dataDxfId="14175"/>
    <tableColumn id="2221" xr3:uid="{7970B1FF-58A4-4FE9-93CD-935F809A267F}" name="Column2214" dataDxfId="14174"/>
    <tableColumn id="2222" xr3:uid="{7FC53D33-DADA-4939-969A-36AA3D109456}" name="Column2215" dataDxfId="14173"/>
    <tableColumn id="2223" xr3:uid="{3557C463-6D33-435C-9190-ABB3B4ACAE04}" name="Column2216" dataDxfId="14172"/>
    <tableColumn id="2224" xr3:uid="{94F3810F-26F7-4B0A-BCBB-4A9E72D02365}" name="Column2217" dataDxfId="14171"/>
    <tableColumn id="2225" xr3:uid="{26BBCE28-B795-4933-8B34-5F6A71344538}" name="Column2218" dataDxfId="14170"/>
    <tableColumn id="2226" xr3:uid="{27201E03-A861-498B-8348-60D869857CBE}" name="Column2219" dataDxfId="14169"/>
    <tableColumn id="2227" xr3:uid="{173675AE-9C11-4540-B27C-B19B7D8C33E2}" name="Column2220" dataDxfId="14168"/>
    <tableColumn id="2228" xr3:uid="{8F761FF4-A9BA-4945-90B3-28256E943A64}" name="Column2221" dataDxfId="14167"/>
    <tableColumn id="2229" xr3:uid="{A20817C8-CE33-4216-84CD-E631D65BDB0B}" name="Column2222" dataDxfId="14166"/>
    <tableColumn id="2230" xr3:uid="{22FFBFDD-4084-4A4D-8CC3-F223080A6A31}" name="Column2223" dataDxfId="14165"/>
    <tableColumn id="2231" xr3:uid="{F3707B77-C2FD-47E0-8B77-CFE241BBA7BD}" name="Column2224" dataDxfId="14164"/>
    <tableColumn id="2232" xr3:uid="{E5404A0B-347B-4EC1-912C-E8B509730EDE}" name="Column2225" dataDxfId="14163"/>
    <tableColumn id="2233" xr3:uid="{E9618A7D-1F4D-4248-BC57-F90E8C7C1062}" name="Column2226" dataDxfId="14162"/>
    <tableColumn id="2234" xr3:uid="{B5114274-C56F-4DCA-8EEA-5C08CC314E53}" name="Column2227" dataDxfId="14161"/>
    <tableColumn id="2235" xr3:uid="{CA0EEBDE-1B65-429E-B826-7FAC94DC1BF6}" name="Column2228" dataDxfId="14160"/>
    <tableColumn id="2236" xr3:uid="{47CF0592-3D11-4B05-8ECB-39D9ACCDF138}" name="Column2229" dataDxfId="14159"/>
    <tableColumn id="2237" xr3:uid="{2B639A20-0CFF-4504-A9EC-4C74C42D5E18}" name="Column2230" dataDxfId="14158"/>
    <tableColumn id="2238" xr3:uid="{CC68DBBA-3EF0-40BB-AA73-921F18BA0DEE}" name="Column2231" dataDxfId="14157"/>
    <tableColumn id="2239" xr3:uid="{85996753-DB17-4C17-A751-96F5C768907E}" name="Column2232" dataDxfId="14156"/>
    <tableColumn id="2240" xr3:uid="{C6523820-C435-4610-8E79-22D6F7E6FCF5}" name="Column2233" dataDxfId="14155"/>
    <tableColumn id="2241" xr3:uid="{3D81D9B4-E432-418D-8A82-7DDEC1B0877F}" name="Column2234" dataDxfId="14154"/>
    <tableColumn id="2242" xr3:uid="{B85F4B38-63A6-48B6-9E33-BD461339E865}" name="Column2235" dataDxfId="14153"/>
    <tableColumn id="2243" xr3:uid="{69C9DDB4-5F1D-40CA-B8D5-42701CA61398}" name="Column2236" dataDxfId="14152"/>
    <tableColumn id="2244" xr3:uid="{EAE12E97-72A2-457A-8306-9D25E6B4AAFC}" name="Column2237" dataDxfId="14151"/>
    <tableColumn id="2245" xr3:uid="{8B345396-F264-40D3-AB81-0F5A9F98EC16}" name="Column2238" dataDxfId="14150"/>
    <tableColumn id="2246" xr3:uid="{B8CB2F1A-072C-4AF4-AE41-91B8C7363494}" name="Column2239" dataDxfId="14149"/>
    <tableColumn id="2247" xr3:uid="{A3F0B327-CF64-402E-9217-C6C1543CC3DE}" name="Column2240" dataDxfId="14148"/>
    <tableColumn id="2248" xr3:uid="{83BFAC05-605A-45CE-ABBE-2D30EDBC2899}" name="Column2241" dataDxfId="14147"/>
    <tableColumn id="2249" xr3:uid="{830D8D93-FC60-4822-A021-7D9D3971EC71}" name="Column2242" dataDxfId="14146"/>
    <tableColumn id="2250" xr3:uid="{A6468EC9-194D-4AA6-87A0-E67B09A3D1DC}" name="Column2243" dataDxfId="14145"/>
    <tableColumn id="2251" xr3:uid="{8DD76592-414D-4674-A9B5-49AFB85D1EF4}" name="Column2244" dataDxfId="14144"/>
    <tableColumn id="2252" xr3:uid="{545568F3-DC8E-49B7-94F5-F5CCD861CF38}" name="Column2245" dataDxfId="14143"/>
    <tableColumn id="2253" xr3:uid="{8AF6EFC9-EF1E-436B-AD39-891FEB65A624}" name="Column2246" dataDxfId="14142"/>
    <tableColumn id="2254" xr3:uid="{F45EF948-08A3-4798-925B-B93C9109A674}" name="Column2247" dataDxfId="14141"/>
    <tableColumn id="2255" xr3:uid="{886E6F13-D31E-4B41-9B1F-B1CCD63D6BA5}" name="Column2248" dataDxfId="14140"/>
    <tableColumn id="2256" xr3:uid="{C0319A6E-2E26-4268-8832-B18E04D0B659}" name="Column2249" dataDxfId="14139"/>
    <tableColumn id="2257" xr3:uid="{00C616B7-1A76-43B8-A874-3BCACB9EEE62}" name="Column2250" dataDxfId="14138"/>
    <tableColumn id="2258" xr3:uid="{A054D51E-7FB5-4495-8FB5-6AB333ACB805}" name="Column2251" dataDxfId="14137"/>
    <tableColumn id="2259" xr3:uid="{A84EC8F4-DF06-43EA-8367-A753932FDCB1}" name="Column2252" dataDxfId="14136"/>
    <tableColumn id="2260" xr3:uid="{908865FC-6254-4885-B3D9-EE3D4FBB0DC0}" name="Column2253" dataDxfId="14135"/>
    <tableColumn id="2261" xr3:uid="{3FA6FEFA-D901-4D40-B012-AAE3B2C89E71}" name="Column2254" dataDxfId="14134"/>
    <tableColumn id="2262" xr3:uid="{35794062-52D9-4C1D-92D4-3E13BFC7418C}" name="Column2255" dataDxfId="14133"/>
    <tableColumn id="2263" xr3:uid="{4743D17D-6098-4304-8021-2E379184B613}" name="Column2256" dataDxfId="14132"/>
    <tableColumn id="2264" xr3:uid="{14CE782F-68AA-4448-B3CB-F91323C2146E}" name="Column2257" dataDxfId="14131"/>
    <tableColumn id="2265" xr3:uid="{7FA92AAC-ECC4-44D3-B4EC-C125162A947C}" name="Column2258" dataDxfId="14130"/>
    <tableColumn id="2266" xr3:uid="{80DEB151-5779-460B-B6D0-C13A97987F2D}" name="Column2259" dataDxfId="14129"/>
    <tableColumn id="2267" xr3:uid="{B73A3404-5F91-460A-9971-64991EB1D09D}" name="Column2260" dataDxfId="14128"/>
    <tableColumn id="2268" xr3:uid="{3D25C3DC-C931-488A-A787-8F09559DD416}" name="Column2261" dataDxfId="14127"/>
    <tableColumn id="2269" xr3:uid="{AB83FD32-8B29-4772-93D3-DC895E30C536}" name="Column2262" dataDxfId="14126"/>
    <tableColumn id="2270" xr3:uid="{7A9BDA41-5B86-493A-B6B7-8990F5571A8D}" name="Column2263" dataDxfId="14125"/>
    <tableColumn id="2271" xr3:uid="{77F375CC-8E1F-4D51-89BF-22E0CD31DA2D}" name="Column2264" dataDxfId="14124"/>
    <tableColumn id="2272" xr3:uid="{74A08D15-3B83-46D4-BA8C-F5AB4FDB8702}" name="Column2265" dataDxfId="14123"/>
    <tableColumn id="2273" xr3:uid="{2EB05892-F67B-4DF6-AC8C-83686EDCBAD5}" name="Column2266" dataDxfId="14122"/>
    <tableColumn id="2274" xr3:uid="{9679B119-4397-4A10-8E95-0A766B63D387}" name="Column2267" dataDxfId="14121"/>
    <tableColumn id="2275" xr3:uid="{61BA946F-B758-48D2-907A-C616DC1CD9AA}" name="Column2268" dataDxfId="14120"/>
    <tableColumn id="2276" xr3:uid="{5E4D8808-CD33-49D0-87C2-883F1DC6DAE9}" name="Column2269" dataDxfId="14119"/>
    <tableColumn id="2277" xr3:uid="{00998D35-1E7D-4F72-BD72-1CDE6E23E838}" name="Column2270" dataDxfId="14118"/>
    <tableColumn id="2278" xr3:uid="{ACAFBEA0-D2BC-40E1-8081-3CD30EBCC9B8}" name="Column2271" dataDxfId="14117"/>
    <tableColumn id="2279" xr3:uid="{491BC17B-B87F-4458-A11C-C5DC075FEE58}" name="Column2272" dataDxfId="14116"/>
    <tableColumn id="2280" xr3:uid="{6A3C63E5-09AA-4EDD-9E17-3B87F129D60F}" name="Column2273" dataDxfId="14115"/>
    <tableColumn id="2281" xr3:uid="{14586B3E-CC90-4C91-86E9-25F294AEC7FA}" name="Column2274" dataDxfId="14114"/>
    <tableColumn id="2282" xr3:uid="{10CD491A-6599-4509-90A2-E111DCD3420C}" name="Column2275" dataDxfId="14113"/>
    <tableColumn id="2283" xr3:uid="{05433507-6AE4-41A3-A385-9F53C3216F0E}" name="Column2276" dataDxfId="14112"/>
    <tableColumn id="2284" xr3:uid="{FD6DEA3F-3B6E-40BB-BDD2-174FB6D8C345}" name="Column2277" dataDxfId="14111"/>
    <tableColumn id="2285" xr3:uid="{B76707DC-5031-4E7F-AF6A-740F9533DF2F}" name="Column2278" dataDxfId="14110"/>
    <tableColumn id="2286" xr3:uid="{A639F0E5-4890-4BE2-9C02-B14BB9424ACC}" name="Column2279" dataDxfId="14109"/>
    <tableColumn id="2287" xr3:uid="{96CAACC0-1034-45EC-A60C-0B139DC1073A}" name="Column2280" dataDxfId="14108"/>
    <tableColumn id="2288" xr3:uid="{6AD2C114-2BDD-47C1-BD40-5FB3542C77BB}" name="Column2281" dataDxfId="14107"/>
    <tableColumn id="2289" xr3:uid="{602C9512-9532-4E87-B532-DDFB79F001AA}" name="Column2282" dataDxfId="14106"/>
    <tableColumn id="2290" xr3:uid="{71E16E47-2D21-4979-AC69-61EE130001D5}" name="Column2283" dataDxfId="14105"/>
    <tableColumn id="2291" xr3:uid="{2D6AD17C-6618-4C60-A381-E7771D1755D2}" name="Column2284" dataDxfId="14104"/>
    <tableColumn id="2292" xr3:uid="{27908964-E653-45BC-A919-F9C1E9882804}" name="Column2285" dataDxfId="14103"/>
    <tableColumn id="2293" xr3:uid="{4A7907CF-A027-462C-B497-1DC263EA07FA}" name="Column2286" dataDxfId="14102"/>
    <tableColumn id="2294" xr3:uid="{F33BF945-E531-4B6F-BE6B-987B51F0C528}" name="Column2287" dataDxfId="14101"/>
    <tableColumn id="2295" xr3:uid="{6E973BFD-CEB9-47A7-8BF8-D92954C18B6F}" name="Column2288" dataDxfId="14100"/>
    <tableColumn id="2296" xr3:uid="{A24AADA4-BDD7-471C-AE24-E49BFC433CB7}" name="Column2289" dataDxfId="14099"/>
    <tableColumn id="2297" xr3:uid="{E9BC11F9-1ACC-41CA-9845-974D146633A1}" name="Column2290" dataDxfId="14098"/>
    <tableColumn id="2298" xr3:uid="{76229A80-0C36-46EC-A78C-374F372BE096}" name="Column2291" dataDxfId="14097"/>
    <tableColumn id="2299" xr3:uid="{A96EA2C4-F055-4CF7-90BF-8C4E06CD40AE}" name="Column2292" dataDxfId="14096"/>
    <tableColumn id="2300" xr3:uid="{85EF19A1-33BE-4B5A-9B13-CDD0C6959BE7}" name="Column2293" dataDxfId="14095"/>
    <tableColumn id="2301" xr3:uid="{D1F39C19-C168-4126-8F1E-CB2E2792AEBC}" name="Column2294" dataDxfId="14094"/>
    <tableColumn id="2302" xr3:uid="{E656815C-01AC-4D02-9807-EC3CEF955D2B}" name="Column2295" dataDxfId="14093"/>
    <tableColumn id="2303" xr3:uid="{DEDADE56-95E7-4315-99A3-165C25BC93A3}" name="Column2296" dataDxfId="14092"/>
    <tableColumn id="2304" xr3:uid="{1A4BC4F8-3F96-467D-A791-47A1D67C43C8}" name="Column2297" dataDxfId="14091"/>
    <tableColumn id="2305" xr3:uid="{5A1B55DF-DF27-454B-8FBA-03481FA07D8A}" name="Column2298" dataDxfId="14090"/>
    <tableColumn id="2306" xr3:uid="{BFAF5D31-5B3D-46D8-838E-C62492DDCC74}" name="Column2299" dataDxfId="14089"/>
    <tableColumn id="2307" xr3:uid="{D8B079B8-C2C8-4E78-BDF9-31F48BCCC9D8}" name="Column2300" dataDxfId="14088"/>
    <tableColumn id="2308" xr3:uid="{647F758E-EB1D-4D2F-AC7C-09BBB450BED6}" name="Column2301" dataDxfId="14087"/>
    <tableColumn id="2309" xr3:uid="{0E83EAD0-F74D-455E-88B5-EE62B77552A1}" name="Column2302" dataDxfId="14086"/>
    <tableColumn id="2310" xr3:uid="{CF1AF21D-4FF0-47A2-905E-BA58C4AF39D0}" name="Column2303" dataDxfId="14085"/>
    <tableColumn id="2311" xr3:uid="{4F346CFE-F0BE-4238-8F0D-9C0C87C44A03}" name="Column2304" dataDxfId="14084"/>
    <tableColumn id="2312" xr3:uid="{479A3F75-BF2C-4885-9DF4-147BAC88F441}" name="Column2305" dataDxfId="14083"/>
    <tableColumn id="2313" xr3:uid="{69FE992E-37B9-4974-9346-49D75D8EBCC1}" name="Column2306" dataDxfId="14082"/>
    <tableColumn id="2314" xr3:uid="{8CF92D36-AD0D-43D1-BC4C-BB864CFF38AD}" name="Column2307" dataDxfId="14081"/>
    <tableColumn id="2315" xr3:uid="{166A436B-7F93-4C10-999A-3C6039E62454}" name="Column2308" dataDxfId="14080"/>
    <tableColumn id="2316" xr3:uid="{30E68C63-0D09-40E5-8028-F73175A1C931}" name="Column2309" dataDxfId="14079"/>
    <tableColumn id="2317" xr3:uid="{F3936C5A-7D94-4AFC-9259-567158CD2015}" name="Column2310" dataDxfId="14078"/>
    <tableColumn id="2318" xr3:uid="{6AB631ED-D41B-495C-B754-DA626F12FB2F}" name="Column2311" dataDxfId="14077"/>
    <tableColumn id="2319" xr3:uid="{6FCA3395-4900-4EB3-B848-A3BE7CCD07C3}" name="Column2312" dataDxfId="14076"/>
    <tableColumn id="2320" xr3:uid="{401C2BC4-6F30-44C4-910E-E3EE70CBC89A}" name="Column2313" dataDxfId="14075"/>
    <tableColumn id="2321" xr3:uid="{5770A17F-9ECC-4019-995B-46EFDDBA61A5}" name="Column2314" dataDxfId="14074"/>
    <tableColumn id="2322" xr3:uid="{2F404775-84A6-41A0-8F46-00788F46E7C9}" name="Column2315" dataDxfId="14073"/>
    <tableColumn id="2323" xr3:uid="{BEF48F16-0812-4AA0-A671-94133E68D82E}" name="Column2316" dataDxfId="14072"/>
    <tableColumn id="2324" xr3:uid="{96DCFFD5-E1BD-4A48-A4A3-FD1CA376D804}" name="Column2317" dataDxfId="14071"/>
    <tableColumn id="2325" xr3:uid="{E48A0EDF-E5F8-4451-B498-3E44B30621B1}" name="Column2318" dataDxfId="14070"/>
    <tableColumn id="2326" xr3:uid="{C49F2AE8-B764-4EBC-8B68-218616130E75}" name="Column2319" dataDxfId="14069"/>
    <tableColumn id="2327" xr3:uid="{C3963411-BEAE-4CDF-ACBF-C91BDDA84A1B}" name="Column2320" dataDxfId="14068"/>
    <tableColumn id="2328" xr3:uid="{FD796723-C122-4982-8161-D8FDCDF6BD64}" name="Column2321" dataDxfId="14067"/>
    <tableColumn id="2329" xr3:uid="{C7DE4FD7-87B8-4A94-91D2-A9296F95CF56}" name="Column2322" dataDxfId="14066"/>
    <tableColumn id="2330" xr3:uid="{BC8B821F-CBA2-4B89-8057-1D69B1291353}" name="Column2323" dataDxfId="14065"/>
    <tableColumn id="2331" xr3:uid="{E6BCA612-5902-4914-B5D3-B09F2CCE79E4}" name="Column2324" dataDxfId="14064"/>
    <tableColumn id="2332" xr3:uid="{E6171139-9327-4F2C-80AE-6660655C74B3}" name="Column2325" dataDxfId="14063"/>
    <tableColumn id="2333" xr3:uid="{43C32A9C-A4AA-4AC6-9573-5AECDEF6E148}" name="Column2326" dataDxfId="14062"/>
    <tableColumn id="2334" xr3:uid="{988885B3-68BF-49C3-AFEC-E45004AD4AE4}" name="Column2327" dataDxfId="14061"/>
    <tableColumn id="2335" xr3:uid="{870FE0BF-6005-4025-9482-F85CDFCD836B}" name="Column2328" dataDxfId="14060"/>
    <tableColumn id="2336" xr3:uid="{1CCC1BCE-A41B-424C-B229-9E17142B350B}" name="Column2329" dataDxfId="14059"/>
    <tableColumn id="2337" xr3:uid="{899F6B26-25B4-4157-8E29-676E059C5883}" name="Column2330" dataDxfId="14058"/>
    <tableColumn id="2338" xr3:uid="{1168B402-C613-4128-A878-CB8044F453DB}" name="Column2331" dataDxfId="14057"/>
    <tableColumn id="2339" xr3:uid="{B4B4C952-6FE2-4588-BA41-6791D15E8C8B}" name="Column2332" dataDxfId="14056"/>
    <tableColumn id="2340" xr3:uid="{6F2AE251-0224-4302-A5A0-AB38A92B3A4C}" name="Column2333" dataDxfId="14055"/>
    <tableColumn id="2341" xr3:uid="{968A8415-B20C-45B7-AA91-873F90767164}" name="Column2334" dataDxfId="14054"/>
    <tableColumn id="2342" xr3:uid="{27B18C40-2D6C-4BFF-A89E-01E6E9E58922}" name="Column2335" dataDxfId="14053"/>
    <tableColumn id="2343" xr3:uid="{BE85208F-907F-4EC8-A2D3-574E948F16ED}" name="Column2336" dataDxfId="14052"/>
    <tableColumn id="2344" xr3:uid="{4B97DFD0-9662-445B-9E8A-A5D876886750}" name="Column2337" dataDxfId="14051"/>
    <tableColumn id="2345" xr3:uid="{EDFEFC22-4B67-4635-A676-6D915AFD7EDE}" name="Column2338" dataDxfId="14050"/>
    <tableColumn id="2346" xr3:uid="{4A131F01-EFE5-454A-A6C1-04221446840A}" name="Column2339" dataDxfId="14049"/>
    <tableColumn id="2347" xr3:uid="{B6E2D74E-498D-491B-AE20-02BDE2CC25FE}" name="Column2340" dataDxfId="14048"/>
    <tableColumn id="2348" xr3:uid="{513417E2-298B-4AC3-A385-7CA848846F5C}" name="Column2341" dataDxfId="14047"/>
    <tableColumn id="2349" xr3:uid="{264BFE2B-27DF-47B5-9663-ACB0068CDC0E}" name="Column2342" dataDxfId="14046"/>
    <tableColumn id="2350" xr3:uid="{F4D410D2-654C-4EB1-ADDE-E352367ECB89}" name="Column2343" dataDxfId="14045"/>
    <tableColumn id="2351" xr3:uid="{50FC1438-C74D-4849-861E-95D50FE4C011}" name="Column2344" dataDxfId="14044"/>
    <tableColumn id="2352" xr3:uid="{24254A7D-20EC-43D6-8364-7C2B0D763AA7}" name="Column2345" dataDxfId="14043"/>
    <tableColumn id="2353" xr3:uid="{E8E9DF34-5377-4E6F-99B5-0CD90A128A91}" name="Column2346" dataDxfId="14042"/>
    <tableColumn id="2354" xr3:uid="{8F23B92E-D5D6-42E3-81B9-47C70127625B}" name="Column2347" dataDxfId="14041"/>
    <tableColumn id="2355" xr3:uid="{B7C5237B-4672-48FD-9482-AC3471D4C140}" name="Column2348" dataDxfId="14040"/>
    <tableColumn id="2356" xr3:uid="{797541D9-48F3-4C71-9767-3502B4DC343C}" name="Column2349" dataDxfId="14039"/>
    <tableColumn id="2357" xr3:uid="{03AFC490-F924-4063-BF9F-8E759ACD23F2}" name="Column2350" dataDxfId="14038"/>
    <tableColumn id="2358" xr3:uid="{7B75BBF9-D3BF-45F4-96A9-6D8541B250F0}" name="Column2351" dataDxfId="14037"/>
    <tableColumn id="2359" xr3:uid="{B33DD957-CDC9-401A-94A0-2929C41ECB98}" name="Column2352" dataDxfId="14036"/>
    <tableColumn id="2360" xr3:uid="{2F5E308F-8F55-4F5F-A852-B208B7CB6475}" name="Column2353" dataDxfId="14035"/>
    <tableColumn id="2361" xr3:uid="{6F9561C7-A301-419B-8873-6CB2DC8CFD6A}" name="Column2354" dataDxfId="14034"/>
    <tableColumn id="2362" xr3:uid="{A4BA0FD9-F604-4945-B1CD-EBF4A85A0106}" name="Column2355" dataDxfId="14033"/>
    <tableColumn id="2363" xr3:uid="{8CF36FDC-7DC1-4ECA-B460-A040F49BDBD9}" name="Column2356" dataDxfId="14032"/>
    <tableColumn id="2364" xr3:uid="{2C9184CB-3305-430A-B11B-391F16BE59A2}" name="Column2357" dataDxfId="14031"/>
    <tableColumn id="2365" xr3:uid="{4F8AC0FC-F351-49A3-B49C-CF83E2EC9D17}" name="Column2358" dataDxfId="14030"/>
    <tableColumn id="2366" xr3:uid="{5FF2FE97-8C77-4A22-A726-093B09D1D6B5}" name="Column2359" dataDxfId="14029"/>
    <tableColumn id="2367" xr3:uid="{2C81AAE9-857E-4741-8718-44DD7E277B22}" name="Column2360" dataDxfId="14028"/>
    <tableColumn id="2368" xr3:uid="{E7D9CD5C-F495-491E-A299-0DBE0DAE5C48}" name="Column2361" dataDxfId="14027"/>
    <tableColumn id="2369" xr3:uid="{70620541-0450-4873-BA80-54BBFD88D4D0}" name="Column2362" dataDxfId="14026"/>
    <tableColumn id="2370" xr3:uid="{F23D3FC4-4C2E-451F-BDC6-5EF02D1A7B4B}" name="Column2363" dataDxfId="14025"/>
    <tableColumn id="2371" xr3:uid="{89A8BD79-03A0-47A6-87B5-8FA463D36683}" name="Column2364" dataDxfId="14024"/>
    <tableColumn id="2372" xr3:uid="{6D657BA0-69E7-4E75-B329-0BA90E6C26B0}" name="Column2365" dataDxfId="14023"/>
    <tableColumn id="2373" xr3:uid="{A75316BF-00D0-4270-8D1F-7CFF0A1ADE2B}" name="Column2366" dataDxfId="14022"/>
    <tableColumn id="2374" xr3:uid="{0C773451-122C-4B87-B589-D2862B22E185}" name="Column2367" dataDxfId="14021"/>
    <tableColumn id="2375" xr3:uid="{287145CF-3B20-4B82-AFF4-0EB3DA20E7A0}" name="Column2368" dataDxfId="14020"/>
    <tableColumn id="2376" xr3:uid="{D9A4FDB4-590F-4113-8174-E06BDA98643E}" name="Column2369" dataDxfId="14019"/>
    <tableColumn id="2377" xr3:uid="{5A021A40-3B6B-467A-937C-BC7F8996C73F}" name="Column2370" dataDxfId="14018"/>
    <tableColumn id="2378" xr3:uid="{27C8C98F-DF69-4844-AC6B-02D4D552BDCC}" name="Column2371" dataDxfId="14017"/>
    <tableColumn id="2379" xr3:uid="{38F24D18-85D7-4873-892B-FBAE3447952A}" name="Column2372" dataDxfId="14016"/>
    <tableColumn id="2380" xr3:uid="{AE5A06E8-DBB0-4A70-B60A-9AEB9D04DD16}" name="Column2373" dataDxfId="14015"/>
    <tableColumn id="2381" xr3:uid="{36D38615-3A44-4F4B-9F5A-E445B9BD9350}" name="Column2374" dataDxfId="14014"/>
    <tableColumn id="2382" xr3:uid="{FD333B23-FEE6-4122-819F-DF34ACB162AC}" name="Column2375" dataDxfId="14013"/>
    <tableColumn id="2383" xr3:uid="{16C6638C-BE74-4EF9-9607-C84C68E07A99}" name="Column2376" dataDxfId="14012"/>
    <tableColumn id="2384" xr3:uid="{3F6CB09A-9DF1-4818-A0C8-4FDED9453351}" name="Column2377" dataDxfId="14011"/>
    <tableColumn id="2385" xr3:uid="{6F87D1E3-2AE7-4CF6-8839-177268E3C5DF}" name="Column2378" dataDxfId="14010"/>
    <tableColumn id="2386" xr3:uid="{570DE51A-400C-4D91-AAA9-FF2F93D87CFD}" name="Column2379" dataDxfId="14009"/>
    <tableColumn id="2387" xr3:uid="{EC0ACB17-E2C7-4EA2-ADE3-99DDE5CFFFE2}" name="Column2380" dataDxfId="14008"/>
    <tableColumn id="2388" xr3:uid="{593BAF09-5BC2-4F66-BAC3-9C7CC5E2A439}" name="Column2381" dataDxfId="14007"/>
    <tableColumn id="2389" xr3:uid="{EC1A5857-3C29-40DF-98B7-90F2695A7FA2}" name="Column2382" dataDxfId="14006"/>
    <tableColumn id="2390" xr3:uid="{EDF495E8-0207-46DE-945B-55092B1EC9F1}" name="Column2383" dataDxfId="14005"/>
    <tableColumn id="2391" xr3:uid="{9B298762-DB5D-4069-A1C1-50BD06E46BE0}" name="Column2384" dataDxfId="14004"/>
    <tableColumn id="2392" xr3:uid="{6DDA8712-8CEB-40D2-8CA8-00E808D1A342}" name="Column2385" dataDxfId="14003"/>
    <tableColumn id="2393" xr3:uid="{6DB6B85A-F55B-4C2B-B5F9-374478686F3C}" name="Column2386" dataDxfId="14002"/>
    <tableColumn id="2394" xr3:uid="{64ECAD4F-C9A1-4CFA-BBEA-97BA25C51A20}" name="Column2387" dataDxfId="14001"/>
    <tableColumn id="2395" xr3:uid="{433F5D7F-37E4-4D71-A809-AB0B12827DDD}" name="Column2388" dataDxfId="14000"/>
    <tableColumn id="2396" xr3:uid="{0749B405-F9EA-48EB-BD2D-84A89E3CB3BC}" name="Column2389" dataDxfId="13999"/>
    <tableColumn id="2397" xr3:uid="{D25CBF4C-D740-484C-89C5-C8C54D1225E4}" name="Column2390" dataDxfId="13998"/>
    <tableColumn id="2398" xr3:uid="{7ECEF65F-08E2-4E3F-947C-9B66571C0B07}" name="Column2391" dataDxfId="13997"/>
    <tableColumn id="2399" xr3:uid="{ECE85279-59BF-4E3A-9A11-3BC0BE1155F4}" name="Column2392" dataDxfId="13996"/>
    <tableColumn id="2400" xr3:uid="{8D9680A4-9908-4CF0-BE80-402DF86A8AA3}" name="Column2393" dataDxfId="13995"/>
    <tableColumn id="2401" xr3:uid="{E77AE9B9-D811-4CFB-9A91-2433596DA420}" name="Column2394" dataDxfId="13994"/>
    <tableColumn id="2402" xr3:uid="{CB0A3E9D-39A4-4CDC-BAD4-4030B9409AF0}" name="Column2395" dataDxfId="13993"/>
    <tableColumn id="2403" xr3:uid="{2CC93EA5-3A6D-4F87-9269-EDAA5FFC9CC4}" name="Column2396" dataDxfId="13992"/>
    <tableColumn id="2404" xr3:uid="{F8F361DB-1519-4286-B975-40A28C3AD91F}" name="Column2397" dataDxfId="13991"/>
    <tableColumn id="2405" xr3:uid="{E4E09E47-C20A-4E3C-8CD1-D0EE81876D34}" name="Column2398" dataDxfId="13990"/>
    <tableColumn id="2406" xr3:uid="{8FBD8E0F-5A07-42BE-86C2-A8A83B6D34C4}" name="Column2399" dataDxfId="13989"/>
    <tableColumn id="2407" xr3:uid="{34FD35A5-3AC8-44D8-BA09-7C85B6BBA966}" name="Column2400" dataDxfId="13988"/>
    <tableColumn id="2408" xr3:uid="{85BF5EBA-5E83-413B-877D-0B374373510B}" name="Column2401" dataDxfId="13987"/>
    <tableColumn id="2409" xr3:uid="{2A0073A1-8812-4F86-91DF-981A37A06F43}" name="Column2402" dataDxfId="13986"/>
    <tableColumn id="2410" xr3:uid="{2C6831D2-C355-49AE-B548-386D5DDF1F83}" name="Column2403" dataDxfId="13985"/>
    <tableColumn id="2411" xr3:uid="{71A61E7D-153E-4155-8F09-26EEBAB6DCE1}" name="Column2404" dataDxfId="13984"/>
    <tableColumn id="2412" xr3:uid="{8A3579AF-61F5-41EB-B1F0-AAEF3B2F4B6A}" name="Column2405" dataDxfId="13983"/>
    <tableColumn id="2413" xr3:uid="{F6A99FFC-48F9-4833-A39A-0D38525E765C}" name="Column2406" dataDxfId="13982"/>
    <tableColumn id="2414" xr3:uid="{7D068473-54DA-4A46-81C3-917F50746EBA}" name="Column2407" dataDxfId="13981"/>
    <tableColumn id="2415" xr3:uid="{37AB2652-40C3-47FD-98D4-3C0F92B988F5}" name="Column2408" dataDxfId="13980"/>
    <tableColumn id="2416" xr3:uid="{6FFA6069-A353-4B91-A95C-76C70E40C0F9}" name="Column2409" dataDxfId="13979"/>
    <tableColumn id="2417" xr3:uid="{29618A0D-AE4C-4A73-98A7-A082FEEAE964}" name="Column2410" dataDxfId="13978"/>
    <tableColumn id="2418" xr3:uid="{346D977D-3138-4F05-9AEC-DA8E5D6CB7A8}" name="Column2411" dataDxfId="13977"/>
    <tableColumn id="2419" xr3:uid="{CB749325-7B10-4A09-8EB6-5A9EABB36F99}" name="Column2412" dataDxfId="13976"/>
    <tableColumn id="2420" xr3:uid="{C7A47B53-585E-41C5-86CA-5B770C595694}" name="Column2413" dataDxfId="13975"/>
    <tableColumn id="2421" xr3:uid="{AE6E0129-5E09-4A2D-A24B-59FBAA2B0721}" name="Column2414" dataDxfId="13974"/>
    <tableColumn id="2422" xr3:uid="{2C3744A4-435F-48E9-AAF0-812814640392}" name="Column2415" dataDxfId="13973"/>
    <tableColumn id="2423" xr3:uid="{18CD4E9C-29FF-4598-A8E1-5E5A45A9665B}" name="Column2416" dataDxfId="13972"/>
    <tableColumn id="2424" xr3:uid="{658928EB-6106-40B9-A305-4AAE35D4B5BB}" name="Column2417" dataDxfId="13971"/>
    <tableColumn id="2425" xr3:uid="{1C302159-B38F-4F31-AEF1-ACE92B25A40C}" name="Column2418" dataDxfId="13970"/>
    <tableColumn id="2426" xr3:uid="{D936B3B4-1117-40E2-8EC7-F20EF1AF0B14}" name="Column2419" dataDxfId="13969"/>
    <tableColumn id="2427" xr3:uid="{F0937E18-1F53-4EBE-8F8A-486D0107535D}" name="Column2420" dataDxfId="13968"/>
    <tableColumn id="2428" xr3:uid="{5B58C1E9-A6A0-4C41-B3A9-AE5B9B58B8E9}" name="Column2421" dataDxfId="13967"/>
    <tableColumn id="2429" xr3:uid="{7E43C22A-2C70-458E-B8AB-DB8D0F182311}" name="Column2422" dataDxfId="13966"/>
    <tableColumn id="2430" xr3:uid="{5EE7457E-7800-46DD-B0DC-FB131840F42E}" name="Column2423" dataDxfId="13965"/>
    <tableColumn id="2431" xr3:uid="{1351D4EB-537E-4214-B2EE-79D24B9E14BE}" name="Column2424" dataDxfId="13964"/>
    <tableColumn id="2432" xr3:uid="{B946E1FF-4563-43C2-B3DF-F5A9ED3267DB}" name="Column2425" dataDxfId="13963"/>
    <tableColumn id="2433" xr3:uid="{D03A9D76-A576-4F64-A526-8D9F8483A2BC}" name="Column2426" dataDxfId="13962"/>
    <tableColumn id="2434" xr3:uid="{AC2D8A7F-B69F-4E86-B07B-EA4E40A4EE83}" name="Column2427" dataDxfId="13961"/>
    <tableColumn id="2435" xr3:uid="{7B8674EC-2D53-4EB7-83D1-FD0151809C75}" name="Column2428" dataDxfId="13960"/>
    <tableColumn id="2436" xr3:uid="{5A2A9D8B-DBDA-4F09-BA70-C6EA44D0A924}" name="Column2429" dataDxfId="13959"/>
    <tableColumn id="2437" xr3:uid="{F7F46E84-2FED-4413-868B-65E075222E7F}" name="Column2430" dataDxfId="13958"/>
    <tableColumn id="2438" xr3:uid="{FF563934-D331-4568-BCD4-B41D0A53B1A4}" name="Column2431" dataDxfId="13957"/>
    <tableColumn id="2439" xr3:uid="{91B48110-AC86-45A9-942A-DDC374D49CCD}" name="Column2432" dataDxfId="13956"/>
    <tableColumn id="2440" xr3:uid="{2CCD98FA-8D4A-4D94-8C20-6FE31B496799}" name="Column2433" dataDxfId="13955"/>
    <tableColumn id="2441" xr3:uid="{52E80407-3278-45A0-9EE1-FFBC167C67B8}" name="Column2434" dataDxfId="13954"/>
    <tableColumn id="2442" xr3:uid="{BCC8AEE1-C4B5-4D39-A878-1093C8146C27}" name="Column2435" dataDxfId="13953"/>
    <tableColumn id="2443" xr3:uid="{225283E2-3E2F-4731-B76E-BFF92BB2962B}" name="Column2436" dataDxfId="13952"/>
    <tableColumn id="2444" xr3:uid="{33EC13E4-7931-4A71-A229-487186153E7C}" name="Column2437" dataDxfId="13951"/>
    <tableColumn id="2445" xr3:uid="{88911B20-B418-4A1F-8720-92A5E8C88066}" name="Column2438" dataDxfId="13950"/>
    <tableColumn id="2446" xr3:uid="{D1C18389-7685-42E6-BA41-1B6DC7C29894}" name="Column2439" dataDxfId="13949"/>
    <tableColumn id="2447" xr3:uid="{10211DA5-954C-4DC1-B38A-E1A4444ACB83}" name="Column2440" dataDxfId="13948"/>
    <tableColumn id="2448" xr3:uid="{04DE927E-C9B9-4FB0-B21A-F85250263505}" name="Column2441" dataDxfId="13947"/>
    <tableColumn id="2449" xr3:uid="{08A03706-3F12-487B-9743-1D96DDE077AF}" name="Column2442" dataDxfId="13946"/>
    <tableColumn id="2450" xr3:uid="{28BF1375-50A7-4DCF-B510-A369B6C3C3C0}" name="Column2443" dataDxfId="13945"/>
    <tableColumn id="2451" xr3:uid="{6AD2771F-2CB4-4A3C-B2F6-81EBDA00179D}" name="Column2444" dataDxfId="13944"/>
    <tableColumn id="2452" xr3:uid="{3F268595-129E-4B23-B3D5-96CF9F89BEDB}" name="Column2445" dataDxfId="13943"/>
    <tableColumn id="2453" xr3:uid="{0211EA55-6E56-4BA0-8926-8912F7BC0284}" name="Column2446" dataDxfId="13942"/>
    <tableColumn id="2454" xr3:uid="{A77659BF-FE9A-4F59-8250-AA82939D7D9B}" name="Column2447" dataDxfId="13941"/>
    <tableColumn id="2455" xr3:uid="{DDD5332C-47C9-44E0-B4F3-1FC0DC89C3D9}" name="Column2448" dataDxfId="13940"/>
    <tableColumn id="2456" xr3:uid="{57C81BAC-BDA8-49DE-A58C-48AED72F356A}" name="Column2449" dataDxfId="13939"/>
    <tableColumn id="2457" xr3:uid="{DD5A5C46-C20A-41BF-8DDD-B54614278281}" name="Column2450" dataDxfId="13938"/>
    <tableColumn id="2458" xr3:uid="{7394FDA5-D692-4B4B-B13A-BB03860D660B}" name="Column2451" dataDxfId="13937"/>
    <tableColumn id="2459" xr3:uid="{48F4AF80-766F-4BAF-A8F0-F096FAC42FCA}" name="Column2452" dataDxfId="13936"/>
    <tableColumn id="2460" xr3:uid="{0375FDEF-9321-4665-B745-DB8EFE13164D}" name="Column2453" dataDxfId="13935"/>
    <tableColumn id="2461" xr3:uid="{4E66190C-3936-4484-B7EA-FF647F896BF8}" name="Column2454" dataDxfId="13934"/>
    <tableColumn id="2462" xr3:uid="{63024820-4EFF-4B73-B18F-2BDE3D0094D6}" name="Column2455" dataDxfId="13933"/>
    <tableColumn id="2463" xr3:uid="{36D3EBBF-AB1D-4D64-AD9A-0E418E7618E4}" name="Column2456" dataDxfId="13932"/>
    <tableColumn id="2464" xr3:uid="{CDFFA25A-1F08-4555-871E-889E44044823}" name="Column2457" dataDxfId="13931"/>
    <tableColumn id="2465" xr3:uid="{27241569-8975-457D-8CD2-7BD9F88D95CA}" name="Column2458" dataDxfId="13930"/>
    <tableColumn id="2466" xr3:uid="{162385CD-6DBA-45EE-A7B1-6F6A14812BA8}" name="Column2459" dataDxfId="13929"/>
    <tableColumn id="2467" xr3:uid="{EAC4BDEC-0ED3-43BE-A13E-F0FF157730FB}" name="Column2460" dataDxfId="13928"/>
    <tableColumn id="2468" xr3:uid="{51D95528-DE79-49FF-86D6-CBE7B4B731C0}" name="Column2461" dataDxfId="13927"/>
    <tableColumn id="2469" xr3:uid="{8819C216-922D-4464-8838-0D7F955534BD}" name="Column2462" dataDxfId="13926"/>
    <tableColumn id="2470" xr3:uid="{65D32249-0439-4ED9-ACDF-74231B9A9FD6}" name="Column2463" dataDxfId="13925"/>
    <tableColumn id="2471" xr3:uid="{55B17507-91D7-43FD-9AA2-FAFF62C529B3}" name="Column2464" dataDxfId="13924"/>
    <tableColumn id="2472" xr3:uid="{3FBC6D5D-8138-43F4-AE32-BAD948146231}" name="Column2465" dataDxfId="13923"/>
    <tableColumn id="2473" xr3:uid="{CA2335FC-F0B7-45D6-BC55-41C0E4C1F825}" name="Column2466" dataDxfId="13922"/>
    <tableColumn id="2474" xr3:uid="{62077936-B23E-45F6-B9F1-43939FB27446}" name="Column2467" dataDxfId="13921"/>
    <tableColumn id="2475" xr3:uid="{267E6C63-FA0D-43A5-9F21-85540E3D4B01}" name="Column2468" dataDxfId="13920"/>
    <tableColumn id="2476" xr3:uid="{8F4C5D52-9787-4933-83B3-55FEBEAB41EA}" name="Column2469" dataDxfId="13919"/>
    <tableColumn id="2477" xr3:uid="{79179F49-3AA4-4376-9CE4-EAE130C98081}" name="Column2470" dataDxfId="13918"/>
    <tableColumn id="2478" xr3:uid="{754B3A98-390D-4608-8376-B2EEB67375E5}" name="Column2471" dataDxfId="13917"/>
    <tableColumn id="2479" xr3:uid="{84EEF1D9-B342-41D7-9666-010842C22C4B}" name="Column2472" dataDxfId="13916"/>
    <tableColumn id="2480" xr3:uid="{19D1BE18-DE3C-4349-ADE0-0AD6E7E5D152}" name="Column2473" dataDxfId="13915"/>
    <tableColumn id="2481" xr3:uid="{8C39E66E-7867-4A69-9105-A7822005A623}" name="Column2474" dataDxfId="13914"/>
    <tableColumn id="2482" xr3:uid="{46D94E4E-9464-4C8A-9DA3-7F74FF54ECBE}" name="Column2475" dataDxfId="13913"/>
    <tableColumn id="2483" xr3:uid="{AF8FD5BD-FD0E-41A2-BB55-51FEC6BDEE33}" name="Column2476" dataDxfId="13912"/>
    <tableColumn id="2484" xr3:uid="{D048EE88-5B04-43B0-90C0-E214C1EB4B98}" name="Column2477" dataDxfId="13911"/>
    <tableColumn id="2485" xr3:uid="{B48EC1E3-6ECB-43C7-9CDE-DFFB7A6D10CA}" name="Column2478" dataDxfId="13910"/>
    <tableColumn id="2486" xr3:uid="{87251A49-DAD9-4BFE-9B29-2A845798C4CA}" name="Column2479" dataDxfId="13909"/>
    <tableColumn id="2487" xr3:uid="{025316A7-0CC7-4DBC-8FDF-6C049904CFA7}" name="Column2480" dataDxfId="13908"/>
    <tableColumn id="2488" xr3:uid="{A2F311F5-6780-4D80-91B8-AA3DC21F3C5F}" name="Column2481" dataDxfId="13907"/>
    <tableColumn id="2489" xr3:uid="{5E70D1A3-997A-4BFC-A5B5-7C771751AC5F}" name="Column2482" dataDxfId="13906"/>
    <tableColumn id="2490" xr3:uid="{45CE82AB-7060-41BD-B850-0996868EF2A3}" name="Column2483" dataDxfId="13905"/>
    <tableColumn id="2491" xr3:uid="{535D854B-93AD-4631-A599-C59F04E1834C}" name="Column2484" dataDxfId="13904"/>
    <tableColumn id="2492" xr3:uid="{B8B4B6EF-CFBF-4796-AB84-46AFE4AEE5EC}" name="Column2485" dataDxfId="13903"/>
    <tableColumn id="2493" xr3:uid="{FBC4605B-0AB1-40BA-B7CB-4C3F11163D33}" name="Column2486" dataDxfId="13902"/>
    <tableColumn id="2494" xr3:uid="{93BB6B01-E16F-433A-A23D-9D52D19D5372}" name="Column2487" dataDxfId="13901"/>
    <tableColumn id="2495" xr3:uid="{8E9A3B09-F88B-49A6-96A4-E1DEFFF71898}" name="Column2488" dataDxfId="13900"/>
    <tableColumn id="2496" xr3:uid="{965846B4-E495-4D13-8CCB-AC74CF2B1C34}" name="Column2489" dataDxfId="13899"/>
    <tableColumn id="2497" xr3:uid="{DA06C699-63A1-4F0A-A7ED-A18C8C23A2CB}" name="Column2490" dataDxfId="13898"/>
    <tableColumn id="2498" xr3:uid="{FED60196-9D44-4604-B0A5-FE2AA2B0F62E}" name="Column2491" dataDxfId="13897"/>
    <tableColumn id="2499" xr3:uid="{D50C97E1-5915-45B4-BD4C-54F591C85BF8}" name="Column2492" dataDxfId="13896"/>
    <tableColumn id="2500" xr3:uid="{FCEA25A8-0E8E-44F6-ABC1-230E82E8E69C}" name="Column2493" dataDxfId="13895"/>
    <tableColumn id="2501" xr3:uid="{490D3CA4-2CCC-45BD-820B-47B156EF80BC}" name="Column2494" dataDxfId="13894"/>
    <tableColumn id="2502" xr3:uid="{AC9B59AB-D82D-4D4A-95A2-9331A5525A3C}" name="Column2495" dataDxfId="13893"/>
    <tableColumn id="2503" xr3:uid="{5BA79522-2460-4A0A-8DFA-3AB5209AE373}" name="Column2496" dataDxfId="13892"/>
    <tableColumn id="2504" xr3:uid="{0D83ECE8-E0A8-463C-A9F4-5616BFEFEECD}" name="Column2497" dataDxfId="13891"/>
    <tableColumn id="2505" xr3:uid="{8FA3E70C-850D-4156-B0AC-8964164B7D37}" name="Column2498" dataDxfId="13890"/>
    <tableColumn id="2506" xr3:uid="{434AC205-31EC-4DA8-8EAE-B05FCB867F97}" name="Column2499" dataDxfId="13889"/>
    <tableColumn id="2507" xr3:uid="{4F4A5160-2C78-4F9E-8E2B-9A8E7A4D16DD}" name="Column2500" dataDxfId="13888"/>
    <tableColumn id="2508" xr3:uid="{F35E2DD7-0422-474F-A545-0DF05CDB1970}" name="Column2501" dataDxfId="13887"/>
    <tableColumn id="2509" xr3:uid="{BC0607A9-2306-402B-956B-0346680495A7}" name="Column2502" dataDxfId="13886"/>
    <tableColumn id="2510" xr3:uid="{70C021CC-48BA-49D0-A24E-154E6A3F703A}" name="Column2503" dataDxfId="13885"/>
    <tableColumn id="2511" xr3:uid="{2055430A-F0EB-4366-9286-B6F9455C8D0D}" name="Column2504" dataDxfId="13884"/>
    <tableColumn id="2512" xr3:uid="{E9777F62-99C9-433C-BCD7-D42CC64A9DFF}" name="Column2505" dataDxfId="13883"/>
    <tableColumn id="2513" xr3:uid="{BD9E0980-D4CE-4FF3-A461-A562DC9FC05F}" name="Column2506" dataDxfId="13882"/>
    <tableColumn id="2514" xr3:uid="{7F82B21F-DE84-4B25-83C8-7086B6E0AF9D}" name="Column2507" dataDxfId="13881"/>
    <tableColumn id="2515" xr3:uid="{A1FA0DD6-4A09-480C-9E6B-3D6AA20E710D}" name="Column2508" dataDxfId="13880"/>
    <tableColumn id="2516" xr3:uid="{06D92BA7-D8A4-494A-9D8C-CC52D80DD0F8}" name="Column2509" dataDxfId="13879"/>
    <tableColumn id="2517" xr3:uid="{FA16E4DC-FD28-4D79-A7E0-B29563FA268C}" name="Column2510" dataDxfId="13878"/>
    <tableColumn id="2518" xr3:uid="{58BC655E-DA77-4036-B813-20B91D0E67DC}" name="Column2511" dataDxfId="13877"/>
    <tableColumn id="2519" xr3:uid="{A2CA4093-B04F-48C5-BD6B-2435F9035999}" name="Column2512" dataDxfId="13876"/>
    <tableColumn id="2520" xr3:uid="{94D681DD-78E7-4473-9D44-6A1C0CDCCCBB}" name="Column2513" dataDxfId="13875"/>
    <tableColumn id="2521" xr3:uid="{4665A10D-866F-4148-90C6-BA1354476DBC}" name="Column2514" dataDxfId="13874"/>
    <tableColumn id="2522" xr3:uid="{2CB02CE1-6FA0-4D2D-B0A5-FB40B824EAD4}" name="Column2515" dataDxfId="13873"/>
    <tableColumn id="2523" xr3:uid="{C3312286-D973-43E9-B67E-60602120AE49}" name="Column2516" dataDxfId="13872"/>
    <tableColumn id="2524" xr3:uid="{343EEE73-ED8A-4FC8-AC90-BA3522D06F51}" name="Column2517" dataDxfId="13871"/>
    <tableColumn id="2525" xr3:uid="{5D4F9523-79C5-4609-BA2A-BBE5423957DF}" name="Column2518" dataDxfId="13870"/>
    <tableColumn id="2526" xr3:uid="{1C17C0A5-048A-4832-B049-28E77F34318A}" name="Column2519" dataDxfId="13869"/>
    <tableColumn id="2527" xr3:uid="{E68CDEA0-216D-4F7A-A30B-56B34E673CCF}" name="Column2520" dataDxfId="13868"/>
    <tableColumn id="2528" xr3:uid="{FF68A7AD-B34A-41C3-9F2C-AFDBC4C660FD}" name="Column2521" dataDxfId="13867"/>
    <tableColumn id="2529" xr3:uid="{F770FA6B-44A6-4717-AE54-7D2CFB14025F}" name="Column2522" dataDxfId="13866"/>
    <tableColumn id="2530" xr3:uid="{18D38CB5-E421-47CA-8B73-CFC6BCBABFFE}" name="Column2523" dataDxfId="13865"/>
    <tableColumn id="2531" xr3:uid="{D9A6AD5D-7D02-4553-BE55-444035B6B107}" name="Column2524" dataDxfId="13864"/>
    <tableColumn id="2532" xr3:uid="{39A86E2D-ED60-47E0-B128-A9C1C77D90E9}" name="Column2525" dataDxfId="13863"/>
    <tableColumn id="2533" xr3:uid="{282C05D7-A963-4F0A-92FC-B56CBF82AC8A}" name="Column2526" dataDxfId="13862"/>
    <tableColumn id="2534" xr3:uid="{D61AD1CD-31ED-44E6-835E-5172A069150F}" name="Column2527" dataDxfId="13861"/>
    <tableColumn id="2535" xr3:uid="{73E584F6-BC08-4E12-A339-DAA64FE7CA6F}" name="Column2528" dataDxfId="13860"/>
    <tableColumn id="2536" xr3:uid="{89F84011-AB2C-4AA4-B7AC-B4E539DBF649}" name="Column2529" dataDxfId="13859"/>
    <tableColumn id="2537" xr3:uid="{25519BA5-A57B-4116-9465-E3DF0962378F}" name="Column2530" dataDxfId="13858"/>
    <tableColumn id="2538" xr3:uid="{AF20A2B3-93EB-4BE8-97B8-AEBBA363B2C0}" name="Column2531" dataDxfId="13857"/>
    <tableColumn id="2539" xr3:uid="{B1DE50FC-5E11-4AE3-88B4-DA33E836C0CE}" name="Column2532" dataDxfId="13856"/>
    <tableColumn id="2540" xr3:uid="{288A919E-743E-484F-A86D-CDCC51CFC332}" name="Column2533" dataDxfId="13855"/>
    <tableColumn id="2541" xr3:uid="{D8F553F3-4E12-4D02-B308-37E4DFA072F3}" name="Column2534" dataDxfId="13854"/>
    <tableColumn id="2542" xr3:uid="{6C22D4ED-4494-444C-8D6A-8052CAFF234B}" name="Column2535" dataDxfId="13853"/>
    <tableColumn id="2543" xr3:uid="{06C46082-764B-4B47-A2F6-F81DAFD2A223}" name="Column2536" dataDxfId="13852"/>
    <tableColumn id="2544" xr3:uid="{7808DBE8-FA00-48C5-9075-B73519B3FA56}" name="Column2537" dataDxfId="13851"/>
    <tableColumn id="2545" xr3:uid="{7DEEF6C1-D2CD-4AE6-A36D-8F2F067984C0}" name="Column2538" dataDxfId="13850"/>
    <tableColumn id="2546" xr3:uid="{F8B6B35D-EB48-4AFE-8085-118BB06C431B}" name="Column2539" dataDxfId="13849"/>
    <tableColumn id="2547" xr3:uid="{09DFB716-10AF-4358-BE33-DF947EE4B0DB}" name="Column2540" dataDxfId="13848"/>
    <tableColumn id="2548" xr3:uid="{DDA894C0-A3FC-4A71-856A-597434016918}" name="Column2541" dataDxfId="13847"/>
    <tableColumn id="2549" xr3:uid="{099DD931-CF3D-44CD-9C29-BDA52A60F759}" name="Column2542" dataDxfId="13846"/>
    <tableColumn id="2550" xr3:uid="{462A020A-4AB0-4037-A269-9E6CC37AC0CA}" name="Column2543" dataDxfId="13845"/>
    <tableColumn id="2551" xr3:uid="{C9F8FA3B-5FB7-4685-83A9-26E06816CC8B}" name="Column2544" dataDxfId="13844"/>
    <tableColumn id="2552" xr3:uid="{C8499C44-1896-4F91-A4B0-79D013FE7BB7}" name="Column2545" dataDxfId="13843"/>
    <tableColumn id="2553" xr3:uid="{60B05FB8-1379-4571-A789-3538D638FBCF}" name="Column2546" dataDxfId="13842"/>
    <tableColumn id="2554" xr3:uid="{EC2E8869-EE01-4240-879B-6EA22946FD69}" name="Column2547" dataDxfId="13841"/>
    <tableColumn id="2555" xr3:uid="{BBADD306-EDDB-4D3E-A506-C0BE2EAE84B4}" name="Column2548" dataDxfId="13840"/>
    <tableColumn id="2556" xr3:uid="{0B8262D5-CED7-4E89-A062-C8FFC0CADFFD}" name="Column2549" dataDxfId="13839"/>
    <tableColumn id="2557" xr3:uid="{3C7E02C1-D939-4A09-BB34-34A4EBB633BA}" name="Column2550" dataDxfId="13838"/>
    <tableColumn id="2558" xr3:uid="{0C55395C-3F2B-4557-AE03-C254B15D8F9B}" name="Column2551" dataDxfId="13837"/>
    <tableColumn id="2559" xr3:uid="{56339F4D-C8E6-426D-A415-15961816FB5B}" name="Column2552" dataDxfId="13836"/>
    <tableColumn id="2560" xr3:uid="{6469B5CD-5A69-4C95-8CD1-0C0FBD8EE390}" name="Column2553" dataDxfId="13835"/>
    <tableColumn id="2561" xr3:uid="{093D659C-B541-4530-AEAE-6E155C1861F3}" name="Column2554" dataDxfId="13834"/>
    <tableColumn id="2562" xr3:uid="{24DB9455-F972-48EB-9911-7D32CB99C229}" name="Column2555" dataDxfId="13833"/>
    <tableColumn id="2563" xr3:uid="{0A5C47D8-EE7D-4871-A004-9D5475D89B9B}" name="Column2556" dataDxfId="13832"/>
    <tableColumn id="2564" xr3:uid="{12B069C0-2DD8-4A5D-897E-EE656F9E45A2}" name="Column2557" dataDxfId="13831"/>
    <tableColumn id="2565" xr3:uid="{00243E61-EE9C-437F-A066-CF8F2A8CCDF0}" name="Column2558" dataDxfId="13830"/>
    <tableColumn id="2566" xr3:uid="{7CB8968D-CEB7-4F58-A575-55B298B6EEB0}" name="Column2559" dataDxfId="13829"/>
    <tableColumn id="2567" xr3:uid="{5012925B-55B5-4F19-A6A4-3288545322AB}" name="Column2560" dataDxfId="13828"/>
    <tableColumn id="2568" xr3:uid="{AF1E2CFA-A1CB-438C-ACA6-DC8A747A7DFE}" name="Column2561" dataDxfId="13827"/>
    <tableColumn id="2569" xr3:uid="{A3C8542A-556D-444C-9D17-4056E1400BC2}" name="Column2562" dataDxfId="13826"/>
    <tableColumn id="2570" xr3:uid="{588B4BF0-F2F6-43F1-A5CC-874AF2B6A789}" name="Column2563" dataDxfId="13825"/>
    <tableColumn id="2571" xr3:uid="{B6AD31CD-41A1-431C-8BD6-F365B4D1FAD7}" name="Column2564" dataDxfId="13824"/>
    <tableColumn id="2572" xr3:uid="{34704F57-4280-4F65-BEA7-0BEBF94E205E}" name="Column2565" dataDxfId="13823"/>
    <tableColumn id="2573" xr3:uid="{782666DC-4390-4B80-AE1C-96DBD81AE817}" name="Column2566" dataDxfId="13822"/>
    <tableColumn id="2574" xr3:uid="{AE102BA2-4709-4BF1-A1D9-643B9733D68C}" name="Column2567" dataDxfId="13821"/>
    <tableColumn id="2575" xr3:uid="{8EA6CB34-8CAE-42F2-8255-3CF7DD46AF87}" name="Column2568" dataDxfId="13820"/>
    <tableColumn id="2576" xr3:uid="{4DB0FEF2-1E8A-4181-816F-F827B6E9244E}" name="Column2569" dataDxfId="13819"/>
    <tableColumn id="2577" xr3:uid="{AB3A54A2-BDA0-4115-A07B-C4D3BBF588D1}" name="Column2570" dataDxfId="13818"/>
    <tableColumn id="2578" xr3:uid="{71A4A62A-E8DC-4466-A212-0F7DEA5F2449}" name="Column2571" dataDxfId="13817"/>
    <tableColumn id="2579" xr3:uid="{4621F31B-215F-43F6-A260-EF1652C55FF1}" name="Column2572" dataDxfId="13816"/>
    <tableColumn id="2580" xr3:uid="{3B7C74A6-C794-4953-A43A-8D9FA4454FD6}" name="Column2573" dataDxfId="13815"/>
    <tableColumn id="2581" xr3:uid="{5556B576-0BDB-411D-B2AA-28D311A36E8F}" name="Column2574" dataDxfId="13814"/>
    <tableColumn id="2582" xr3:uid="{DEF38B04-0979-4692-86E2-205CFF303D3C}" name="Column2575" dataDxfId="13813"/>
    <tableColumn id="2583" xr3:uid="{967BD1EE-851D-46E7-88B0-49C80993BB43}" name="Column2576" dataDxfId="13812"/>
    <tableColumn id="2584" xr3:uid="{17A1CDF3-8E98-49A9-8D65-36EE0F0F668E}" name="Column2577" dataDxfId="13811"/>
    <tableColumn id="2585" xr3:uid="{D2EED2EC-620A-456F-A81B-515EA32D6ED9}" name="Column2578" dataDxfId="13810"/>
    <tableColumn id="2586" xr3:uid="{8EBFC81C-3ED4-4420-B7F3-81D77181B20C}" name="Column2579" dataDxfId="13809"/>
    <tableColumn id="2587" xr3:uid="{C41E0355-E213-447C-9B53-5D4F883A81A7}" name="Column2580" dataDxfId="13808"/>
    <tableColumn id="2588" xr3:uid="{9EA1EFE8-D619-4025-9576-E300770634EB}" name="Column2581" dataDxfId="13807"/>
    <tableColumn id="2589" xr3:uid="{24819975-48EC-4406-9925-DCA17E996553}" name="Column2582" dataDxfId="13806"/>
    <tableColumn id="2590" xr3:uid="{AC977ABC-C7F5-4508-A4E0-175CE5472D98}" name="Column2583" dataDxfId="13805"/>
    <tableColumn id="2591" xr3:uid="{0DDD9E9C-BB4C-4785-9646-ACF27B7D1C9E}" name="Column2584" dataDxfId="13804"/>
    <tableColumn id="2592" xr3:uid="{6A6A0DEF-60B9-45EA-9B12-E183D1081B26}" name="Column2585" dataDxfId="13803"/>
    <tableColumn id="2593" xr3:uid="{A594C2B7-321B-4960-8D1B-393B58D417DE}" name="Column2586" dataDxfId="13802"/>
    <tableColumn id="2594" xr3:uid="{C73268ED-1330-4909-9C00-1AF27BCFDC9E}" name="Column2587" dataDxfId="13801"/>
    <tableColumn id="2595" xr3:uid="{25CD5E54-5559-4664-809F-D1C3AF04B31E}" name="Column2588" dataDxfId="13800"/>
    <tableColumn id="2596" xr3:uid="{73E07C1E-87DF-4E69-A878-9694702BA618}" name="Column2589" dataDxfId="13799"/>
    <tableColumn id="2597" xr3:uid="{AB51580C-1BD9-472A-B539-E8F8889B14C5}" name="Column2590" dataDxfId="13798"/>
    <tableColumn id="2598" xr3:uid="{E0B954D0-23F7-4ADF-B7D1-1A1E95B94C7F}" name="Column2591" dataDxfId="13797"/>
    <tableColumn id="2599" xr3:uid="{2C0FD7B7-02DB-42F4-AD7A-7222FE9A0720}" name="Column2592" dataDxfId="13796"/>
    <tableColumn id="2600" xr3:uid="{BA3F052E-77D1-45FB-9EA7-F14FE2B2DD8A}" name="Column2593" dataDxfId="13795"/>
    <tableColumn id="2601" xr3:uid="{56D7D0DC-1E1F-4DA1-A6B7-4ACD67D2A676}" name="Column2594" dataDxfId="13794"/>
    <tableColumn id="2602" xr3:uid="{DEF82376-B2F0-4F90-B595-159FDA2D4540}" name="Column2595" dataDxfId="13793"/>
    <tableColumn id="2603" xr3:uid="{36300530-A339-4A7C-8E0F-688EB947221C}" name="Column2596" dataDxfId="13792"/>
    <tableColumn id="2604" xr3:uid="{CCBA8138-5D67-4FD9-80AE-96ACA669F54F}" name="Column2597" dataDxfId="13791"/>
    <tableColumn id="2605" xr3:uid="{354BA81D-C62E-431B-BCEC-59DC198AEF33}" name="Column2598" dataDxfId="13790"/>
    <tableColumn id="2606" xr3:uid="{DEB5D4D3-7B15-4126-83C5-6CF530704B24}" name="Column2599" dataDxfId="13789"/>
    <tableColumn id="2607" xr3:uid="{A904271C-CDAA-43C9-ACBF-B20C05C92DD4}" name="Column2600" dataDxfId="13788"/>
    <tableColumn id="2608" xr3:uid="{A492C59E-714A-475E-AB3D-1CFC29DFEA7A}" name="Column2601" dataDxfId="13787"/>
    <tableColumn id="2609" xr3:uid="{D36C7F9B-96AF-413D-87DC-7D06F38C27DD}" name="Column2602" dataDxfId="13786"/>
    <tableColumn id="2610" xr3:uid="{0FBA2407-DA87-4215-9323-2BE5CFE46A5C}" name="Column2603" dataDxfId="13785"/>
    <tableColumn id="2611" xr3:uid="{7BC92BFF-0AB2-4C4A-8014-8C3DD3F4F3CE}" name="Column2604" dataDxfId="13784"/>
    <tableColumn id="2612" xr3:uid="{A4A25E5C-0D88-491F-8267-24497287CE59}" name="Column2605" dataDxfId="13783"/>
    <tableColumn id="2613" xr3:uid="{343BBDAC-164A-4F1E-AE1B-B84D49B1668F}" name="Column2606" dataDxfId="13782"/>
    <tableColumn id="2614" xr3:uid="{E162217E-1F35-415C-AAEB-4440D704FD86}" name="Column2607" dataDxfId="13781"/>
    <tableColumn id="2615" xr3:uid="{DA81C57B-E212-44A1-91C4-3BD7760ACF8D}" name="Column2608" dataDxfId="13780"/>
    <tableColumn id="2616" xr3:uid="{BE35D5AC-7137-445F-81C4-07A5F7C0E070}" name="Column2609" dataDxfId="13779"/>
    <tableColumn id="2617" xr3:uid="{F0A834D0-F94E-4E7C-9650-66B73A6C7935}" name="Column2610" dataDxfId="13778"/>
    <tableColumn id="2618" xr3:uid="{53420992-B79E-49AF-8288-DBF969877087}" name="Column2611" dataDxfId="13777"/>
    <tableColumn id="2619" xr3:uid="{3CFA1110-9461-4540-A44A-5B7C2F2AEC80}" name="Column2612" dataDxfId="13776"/>
    <tableColumn id="2620" xr3:uid="{DB1FCDF1-CA64-4BF8-B2BF-5F9BB57D15C9}" name="Column2613" dataDxfId="13775"/>
    <tableColumn id="2621" xr3:uid="{1BD9D584-E94E-4533-B90E-36A844774B7E}" name="Column2614" dataDxfId="13774"/>
    <tableColumn id="2622" xr3:uid="{7850905E-A4A2-4AED-8588-8EB6369A4DEA}" name="Column2615" dataDxfId="13773"/>
    <tableColumn id="2623" xr3:uid="{945512DF-1F0D-49A0-8EBA-88A4BD4BE539}" name="Column2616" dataDxfId="13772"/>
    <tableColumn id="2624" xr3:uid="{FB2CC27E-A530-43BC-A158-F79FC90283F7}" name="Column2617" dataDxfId="13771"/>
    <tableColumn id="2625" xr3:uid="{A6800D82-FC33-43D9-AD5B-1642FB626C77}" name="Column2618" dataDxfId="13770"/>
    <tableColumn id="2626" xr3:uid="{92F73B77-7973-43AC-B80F-39860237B107}" name="Column2619" dataDxfId="13769"/>
    <tableColumn id="2627" xr3:uid="{9F51A421-29F9-4676-BB7E-7DDDA4A5C8DB}" name="Column2620" dataDxfId="13768"/>
    <tableColumn id="2628" xr3:uid="{46F78E9D-86D0-487D-B4FE-38C00A840064}" name="Column2621" dataDxfId="13767"/>
    <tableColumn id="2629" xr3:uid="{8D0D32F2-8B70-4096-9F52-EC13C4CBC6EA}" name="Column2622" dataDxfId="13766"/>
    <tableColumn id="2630" xr3:uid="{0DF7DB9F-4C3E-4F9C-B0B1-8C655E3EC76A}" name="Column2623" dataDxfId="13765"/>
    <tableColumn id="2631" xr3:uid="{39FAE621-6A20-4412-B15D-DBFFE35482D6}" name="Column2624" dataDxfId="13764"/>
    <tableColumn id="2632" xr3:uid="{628400EF-8B37-4A0C-8A8D-09C1A3D62E99}" name="Column2625" dataDxfId="13763"/>
    <tableColumn id="2633" xr3:uid="{20576991-256D-458D-80A7-1750B92C8C92}" name="Column2626" dataDxfId="13762"/>
    <tableColumn id="2634" xr3:uid="{CDFA0CED-38F1-4EC1-93DE-62BD11C036BB}" name="Column2627" dataDxfId="13761"/>
    <tableColumn id="2635" xr3:uid="{F1A6A3C0-3C3B-4CC2-87D0-D7BF2EBE1C41}" name="Column2628" dataDxfId="13760"/>
    <tableColumn id="2636" xr3:uid="{87F718D0-D26F-4273-BEB5-D3D37EF3F828}" name="Column2629" dataDxfId="13759"/>
    <tableColumn id="2637" xr3:uid="{0F7D8FC0-1038-409D-8FAD-885260EF11B6}" name="Column2630" dataDxfId="13758"/>
    <tableColumn id="2638" xr3:uid="{988C53BA-67F3-4F54-88ED-4CAC7CAA9D35}" name="Column2631" dataDxfId="13757"/>
    <tableColumn id="2639" xr3:uid="{7D85AF64-2C03-423D-A967-620713991309}" name="Column2632" dataDxfId="13756"/>
    <tableColumn id="2640" xr3:uid="{4756AFB6-1686-4349-A5A7-9A74FFE012F1}" name="Column2633" dataDxfId="13755"/>
    <tableColumn id="2641" xr3:uid="{0C134000-1A25-441A-9EF3-8D7829DD9274}" name="Column2634" dataDxfId="13754"/>
    <tableColumn id="2642" xr3:uid="{89F8A0A9-094E-4500-B9A9-22CDB1C09172}" name="Column2635" dataDxfId="13753"/>
    <tableColumn id="2643" xr3:uid="{4AFF0EE6-5B2E-4B46-BDCC-EDC95855E9F8}" name="Column2636" dataDxfId="13752"/>
    <tableColumn id="2644" xr3:uid="{13FF1A80-2FEE-4724-AA1B-6D41EB62F72F}" name="Column2637" dataDxfId="13751"/>
    <tableColumn id="2645" xr3:uid="{17B4BE43-0F3D-4AA5-ADFC-65734F3AC664}" name="Column2638" dataDxfId="13750"/>
    <tableColumn id="2646" xr3:uid="{62FE8338-670F-4201-BC5E-43908F6892BA}" name="Column2639" dataDxfId="13749"/>
    <tableColumn id="2647" xr3:uid="{08541F52-3D7E-4560-B71A-01C1F8CA9922}" name="Column2640" dataDxfId="13748"/>
    <tableColumn id="2648" xr3:uid="{9D1406DF-94F6-4DB2-ABD8-1AC8D7BDE56D}" name="Column2641" dataDxfId="13747"/>
    <tableColumn id="2649" xr3:uid="{C6D2A42B-1CA2-4B6E-851E-D4C934C0ABAE}" name="Column2642" dataDxfId="13746"/>
    <tableColumn id="2650" xr3:uid="{79E2C67F-2E60-462C-BD8A-D732D3E27C39}" name="Column2643" dataDxfId="13745"/>
    <tableColumn id="2651" xr3:uid="{9BCD3FF8-78C9-46F9-9B8F-BE1D70DA22A2}" name="Column2644" dataDxfId="13744"/>
    <tableColumn id="2652" xr3:uid="{AF3163C9-2EF5-4D93-BE7A-0ED2E878707D}" name="Column2645" dataDxfId="13743"/>
    <tableColumn id="2653" xr3:uid="{F01B905D-D0F3-4C74-BDE7-E3995168E748}" name="Column2646" dataDxfId="13742"/>
    <tableColumn id="2654" xr3:uid="{C85253D4-D94B-4DB8-9921-92BD3E2D8CDA}" name="Column2647" dataDxfId="13741"/>
    <tableColumn id="2655" xr3:uid="{863E45DF-8458-424E-89C3-C95130053A72}" name="Column2648" dataDxfId="13740"/>
    <tableColumn id="2656" xr3:uid="{EA334AAF-D6ED-4684-8EA2-1AB48FE1C940}" name="Column2649" dataDxfId="13739"/>
    <tableColumn id="2657" xr3:uid="{6D6E9D06-AE4D-4AE0-A190-64D5494D552F}" name="Column2650" dataDxfId="13738"/>
    <tableColumn id="2658" xr3:uid="{3DB94BDF-7071-4C14-92B0-3960A214EDF7}" name="Column2651" dataDxfId="13737"/>
    <tableColumn id="2659" xr3:uid="{46B27AC9-54D5-4AC8-B423-2982C8956056}" name="Column2652" dataDxfId="13736"/>
    <tableColumn id="2660" xr3:uid="{FB6E13CF-62FD-485C-962B-D53409FCC86C}" name="Column2653" dataDxfId="13735"/>
    <tableColumn id="2661" xr3:uid="{8AEEB83D-4DE1-43E2-92DA-61AB1474644D}" name="Column2654" dataDxfId="13734"/>
    <tableColumn id="2662" xr3:uid="{58B47A49-0336-4C0F-8963-23CF9B872197}" name="Column2655" dataDxfId="13733"/>
    <tableColumn id="2663" xr3:uid="{7A8EE553-8803-4619-8632-400EDEF50955}" name="Column2656" dataDxfId="13732"/>
    <tableColumn id="2664" xr3:uid="{0D221FDD-C717-40D6-8B4D-E953DBD658A9}" name="Column2657" dataDxfId="13731"/>
    <tableColumn id="2665" xr3:uid="{8FBB7A43-44B9-4936-B1C3-FCC967CD2C24}" name="Column2658" dataDxfId="13730"/>
    <tableColumn id="2666" xr3:uid="{287EE355-78E3-4A16-B601-7B55EC0B8310}" name="Column2659" dataDxfId="13729"/>
    <tableColumn id="2667" xr3:uid="{80B06C28-4FB1-455A-B4C8-201408047CE2}" name="Column2660" dataDxfId="13728"/>
    <tableColumn id="2668" xr3:uid="{6F5854BF-E4ED-45C6-9720-3852D56DE47E}" name="Column2661" dataDxfId="13727"/>
    <tableColumn id="2669" xr3:uid="{25B8AF4C-4611-4AE7-9E23-BA90723A6A74}" name="Column2662" dataDxfId="13726"/>
    <tableColumn id="2670" xr3:uid="{CCEE331B-5E7E-4E81-B1A0-C709D91BDBBA}" name="Column2663" dataDxfId="13725"/>
    <tableColumn id="2671" xr3:uid="{92A6D943-FF71-4ABC-B457-1DF29E3C18AD}" name="Column2664" dataDxfId="13724"/>
    <tableColumn id="2672" xr3:uid="{9481AA1F-E83F-43DC-A2FC-24F1890C9DCA}" name="Column2665" dataDxfId="13723"/>
    <tableColumn id="2673" xr3:uid="{61BE1353-EB6E-4465-B07A-56420FEB676B}" name="Column2666" dataDxfId="13722"/>
    <tableColumn id="2674" xr3:uid="{1000ED3A-11F4-4310-B4DA-A2EB7E3DB206}" name="Column2667" dataDxfId="13721"/>
    <tableColumn id="2675" xr3:uid="{482A363E-F69E-4A17-AB10-A8D7569B496A}" name="Column2668" dataDxfId="13720"/>
    <tableColumn id="2676" xr3:uid="{892FDDAD-F30F-4282-815A-63878046A96F}" name="Column2669" dataDxfId="13719"/>
    <tableColumn id="2677" xr3:uid="{A4661E31-5B47-4725-9866-4991CECEA485}" name="Column2670" dataDxfId="13718"/>
    <tableColumn id="2678" xr3:uid="{0C37960C-4A3F-45C7-95C2-12797FAFF039}" name="Column2671" dataDxfId="13717"/>
    <tableColumn id="2679" xr3:uid="{D83CEF23-5DD5-4201-9E5A-5C88036AB61C}" name="Column2672" dataDxfId="13716"/>
    <tableColumn id="2680" xr3:uid="{BECF7032-F243-4DCE-BFA8-54140BBED1CE}" name="Column2673" dataDxfId="13715"/>
    <tableColumn id="2681" xr3:uid="{7147C4FA-449E-4FB3-AD38-37F1B6C032EB}" name="Column2674" dataDxfId="13714"/>
    <tableColumn id="2682" xr3:uid="{5A50977D-2123-432A-B04B-23A04259A4E9}" name="Column2675" dataDxfId="13713"/>
    <tableColumn id="2683" xr3:uid="{7B00FDC5-0A59-403F-83EB-5B5B31EEB4AA}" name="Column2676" dataDxfId="13712"/>
    <tableColumn id="2684" xr3:uid="{A0FAFCFC-1F6D-48CC-A19B-76DC2182EED0}" name="Column2677" dataDxfId="13711"/>
    <tableColumn id="2685" xr3:uid="{44E046B9-06FE-4877-89E7-690DE5A62D6A}" name="Column2678" dataDxfId="13710"/>
    <tableColumn id="2686" xr3:uid="{D9F4C639-DE3A-4EB4-B890-C14292229078}" name="Column2679" dataDxfId="13709"/>
    <tableColumn id="2687" xr3:uid="{E0802997-F9CE-4A0A-BF83-2B5C078B2B50}" name="Column2680" dataDxfId="13708"/>
    <tableColumn id="2688" xr3:uid="{B6ED2120-20FC-4B96-BFE3-149ADD5F9B74}" name="Column2681" dataDxfId="13707"/>
    <tableColumn id="2689" xr3:uid="{E5AE743F-C3AF-4658-97CB-3C57B4F71384}" name="Column2682" dataDxfId="13706"/>
    <tableColumn id="2690" xr3:uid="{3C92904D-9682-4CCF-ACF3-575B2811B55A}" name="Column2683" dataDxfId="13705"/>
    <tableColumn id="2691" xr3:uid="{E93F6538-FABC-4ABB-9235-C10EBA2CB4E2}" name="Column2684" dataDxfId="13704"/>
    <tableColumn id="2692" xr3:uid="{42F31142-FD61-4BAA-8620-0531245E1537}" name="Column2685" dataDxfId="13703"/>
    <tableColumn id="2693" xr3:uid="{EFD5DC80-81E4-4BDA-A6F8-7D07E4C3A582}" name="Column2686" dataDxfId="13702"/>
    <tableColumn id="2694" xr3:uid="{D82D1E9B-22F8-49F7-B238-DE911B213A08}" name="Column2687" dataDxfId="13701"/>
    <tableColumn id="2695" xr3:uid="{1D4C75FF-2441-4CD8-B86B-0DB5809D1486}" name="Column2688" dataDxfId="13700"/>
    <tableColumn id="2696" xr3:uid="{5603A913-24A5-4ADA-A111-3CD87378323B}" name="Column2689" dataDxfId="13699"/>
    <tableColumn id="2697" xr3:uid="{676FA50C-8718-48A8-8D8D-B2FFD715550C}" name="Column2690" dataDxfId="13698"/>
    <tableColumn id="2698" xr3:uid="{B1ACFAFC-544C-4973-8D0C-BE3B5AC12DDA}" name="Column2691" dataDxfId="13697"/>
    <tableColumn id="2699" xr3:uid="{E5A1DFC1-2629-41CD-A68E-F7F9E7E46F86}" name="Column2692" dataDxfId="13696"/>
    <tableColumn id="2700" xr3:uid="{0ABF38C5-DCE6-45F6-A83A-538C672F2228}" name="Column2693" dataDxfId="13695"/>
    <tableColumn id="2701" xr3:uid="{605CA00F-E857-4D90-B801-84764CB60D6F}" name="Column2694" dataDxfId="13694"/>
    <tableColumn id="2702" xr3:uid="{63803075-7193-4B4B-9292-B436D8432B6C}" name="Column2695" dataDxfId="13693"/>
    <tableColumn id="2703" xr3:uid="{ADB71129-0032-4A16-8743-921BE485D86A}" name="Column2696" dataDxfId="13692"/>
    <tableColumn id="2704" xr3:uid="{ACE1C565-E9C4-4814-A14C-15F8980E7D41}" name="Column2697" dataDxfId="13691"/>
    <tableColumn id="2705" xr3:uid="{56A81005-6C14-4A76-A38C-45116B9D5FD2}" name="Column2698" dataDxfId="13690"/>
    <tableColumn id="2706" xr3:uid="{1300B96E-D957-49E4-A851-90E57A527F63}" name="Column2699" dataDxfId="13689"/>
    <tableColumn id="2707" xr3:uid="{58455476-30C5-4564-B51D-CBCFD1091494}" name="Column2700" dataDxfId="13688"/>
    <tableColumn id="2708" xr3:uid="{F87C96A6-0109-4B29-8A87-69AFB75EB67A}" name="Column2701" dataDxfId="13687"/>
    <tableColumn id="2709" xr3:uid="{57092270-382E-4ABA-A2E8-6C8705B9D4BD}" name="Column2702" dataDxfId="13686"/>
    <tableColumn id="2710" xr3:uid="{C117266B-7AF3-4E65-9EBB-6258BB71CD5D}" name="Column2703" dataDxfId="13685"/>
    <tableColumn id="2711" xr3:uid="{68ADADC8-8F61-460D-A893-06FF95BB6A8E}" name="Column2704" dataDxfId="13684"/>
    <tableColumn id="2712" xr3:uid="{C59B0FB5-4FDE-45F8-9481-B5A857961629}" name="Column2705" dataDxfId="13683"/>
    <tableColumn id="2713" xr3:uid="{C051209A-90DE-4DE1-870B-807C9BE7314C}" name="Column2706" dataDxfId="13682"/>
    <tableColumn id="2714" xr3:uid="{43A2CF69-5759-4A17-BAC1-0CCED121BE7E}" name="Column2707" dataDxfId="13681"/>
    <tableColumn id="2715" xr3:uid="{68167228-FB64-4EA6-A9F3-0E91A7C98350}" name="Column2708" dataDxfId="13680"/>
    <tableColumn id="2716" xr3:uid="{42768822-E628-4B68-A357-17EFDA4FB671}" name="Column2709" dataDxfId="13679"/>
    <tableColumn id="2717" xr3:uid="{52790414-396B-41E1-B446-4C1326C9235C}" name="Column2710" dataDxfId="13678"/>
    <tableColumn id="2718" xr3:uid="{2277C7E8-984B-4D54-885A-C782B28A1E92}" name="Column2711" dataDxfId="13677"/>
    <tableColumn id="2719" xr3:uid="{2AC037D2-D619-4C2D-BA1F-B6401E00027E}" name="Column2712" dataDxfId="13676"/>
    <tableColumn id="2720" xr3:uid="{71D9BB3D-6659-4AE7-9E83-E6047FECAC23}" name="Column2713" dataDxfId="13675"/>
    <tableColumn id="2721" xr3:uid="{CABC7859-EBE9-46C8-8D67-0089086464C2}" name="Column2714" dataDxfId="13674"/>
    <tableColumn id="2722" xr3:uid="{1AE9D8F5-64B0-4E65-B510-071D6D04A683}" name="Column2715" dataDxfId="13673"/>
    <tableColumn id="2723" xr3:uid="{3FA7C6A4-89C6-4B27-B570-0510F923E4DA}" name="Column2716" dataDxfId="13672"/>
    <tableColumn id="2724" xr3:uid="{BB12F348-840A-4210-9477-B0F273A8755B}" name="Column2717" dataDxfId="13671"/>
    <tableColumn id="2725" xr3:uid="{C2569EBE-C122-43A6-8233-40E2C91B164D}" name="Column2718" dataDxfId="13670"/>
    <tableColumn id="2726" xr3:uid="{A145D8A1-A2DE-4846-A0A5-4A5CDAE7A0E1}" name="Column2719" dataDxfId="13669"/>
    <tableColumn id="2727" xr3:uid="{F878903D-A29F-4442-8E22-182243BD492A}" name="Column2720" dataDxfId="13668"/>
    <tableColumn id="2728" xr3:uid="{53B1F689-9ABB-4464-ABB8-1C101F7F0047}" name="Column2721" dataDxfId="13667"/>
    <tableColumn id="2729" xr3:uid="{ACE285B5-1DC4-4F0C-A1A4-A334A2B062E6}" name="Column2722" dataDxfId="13666"/>
    <tableColumn id="2730" xr3:uid="{50536B0A-7EF7-42B5-8723-9F76A05FA7D8}" name="Column2723" dataDxfId="13665"/>
    <tableColumn id="2731" xr3:uid="{B571D8C7-50CA-4DED-BB7B-041CC415F126}" name="Column2724" dataDxfId="13664"/>
    <tableColumn id="2732" xr3:uid="{799FBEE4-B04A-431E-A02C-92C811786765}" name="Column2725" dataDxfId="13663"/>
    <tableColumn id="2733" xr3:uid="{27C00F21-5333-448B-BE07-501371B831F6}" name="Column2726" dataDxfId="13662"/>
    <tableColumn id="2734" xr3:uid="{6B885688-96FB-4E19-8C98-796E9EBE0096}" name="Column2727" dataDxfId="13661"/>
    <tableColumn id="2735" xr3:uid="{3204A697-7720-49C9-8FB9-9CB8F838C6D1}" name="Column2728" dataDxfId="13660"/>
    <tableColumn id="2736" xr3:uid="{CE7B5C28-A94F-4F22-A515-79DDCF3D1A3B}" name="Column2729" dataDxfId="13659"/>
    <tableColumn id="2737" xr3:uid="{982F15E6-9391-4364-B8F6-4B126DCE9C5D}" name="Column2730" dataDxfId="13658"/>
    <tableColumn id="2738" xr3:uid="{FA8E1F42-7002-429D-AFB4-96ED53463DA6}" name="Column2731" dataDxfId="13657"/>
    <tableColumn id="2739" xr3:uid="{50C25CB1-F67A-4C24-B057-CA4E88A982F3}" name="Column2732" dataDxfId="13656"/>
    <tableColumn id="2740" xr3:uid="{5E5FA8BD-79E5-448E-A233-E5DCF33FA569}" name="Column2733" dataDxfId="13655"/>
    <tableColumn id="2741" xr3:uid="{91FF89D7-0B68-4F74-8CA0-17851FB55088}" name="Column2734" dataDxfId="13654"/>
    <tableColumn id="2742" xr3:uid="{A750A169-C604-41AB-B6E2-E408A36B28A2}" name="Column2735" dataDxfId="13653"/>
    <tableColumn id="2743" xr3:uid="{F486A0C3-3E01-4B30-BAA7-48FF36544B17}" name="Column2736" dataDxfId="13652"/>
    <tableColumn id="2744" xr3:uid="{B5BD7B02-A12A-4FAC-9E4B-45BA0C02A7B7}" name="Column2737" dataDxfId="13651"/>
    <tableColumn id="2745" xr3:uid="{A2F8543E-31E3-4733-8305-CD40FE1AD0F5}" name="Column2738" dataDxfId="13650"/>
    <tableColumn id="2746" xr3:uid="{BE00ED15-56D0-4790-98B8-EAC1E6E18C8A}" name="Column2739" dataDxfId="13649"/>
    <tableColumn id="2747" xr3:uid="{6CCB05D9-7C5B-4E4B-AB7C-E9CA77590268}" name="Column2740" dataDxfId="13648"/>
    <tableColumn id="2748" xr3:uid="{2F699D55-FAB5-4AB2-BA8F-BEED9E37DA5D}" name="Column2741" dataDxfId="13647"/>
    <tableColumn id="2749" xr3:uid="{069F1AED-CFC4-4539-A1AF-AD84B89EDE74}" name="Column2742" dataDxfId="13646"/>
    <tableColumn id="2750" xr3:uid="{FDCA65DE-728B-4145-A59D-C27CB066807A}" name="Column2743" dataDxfId="13645"/>
    <tableColumn id="2751" xr3:uid="{327875C4-CD41-4D5A-99F9-3D12219D76DF}" name="Column2744" dataDxfId="13644"/>
    <tableColumn id="2752" xr3:uid="{321E57BC-A33F-40BB-9024-29F6DB6D56BD}" name="Column2745" dataDxfId="13643"/>
    <tableColumn id="2753" xr3:uid="{B85A93DA-370A-4633-B451-C287A632296E}" name="Column2746" dataDxfId="13642"/>
    <tableColumn id="2754" xr3:uid="{BEDC991B-016E-43F1-8EE0-2576AE316AB4}" name="Column2747" dataDxfId="13641"/>
    <tableColumn id="2755" xr3:uid="{E62750D2-BC81-42F2-A166-B0803BFB5B4D}" name="Column2748" dataDxfId="13640"/>
    <tableColumn id="2756" xr3:uid="{80702758-4370-4C3B-927B-323BB2DC7D19}" name="Column2749" dataDxfId="13639"/>
    <tableColumn id="2757" xr3:uid="{6F00CDE6-E4CD-419F-B167-115B55AC2EFA}" name="Column2750" dataDxfId="13638"/>
    <tableColumn id="2758" xr3:uid="{D4C573A4-EEEA-483F-8CDD-E94B8227BA32}" name="Column2751" dataDxfId="13637"/>
    <tableColumn id="2759" xr3:uid="{B82A8CF1-A44C-45DA-B306-48BDB025F3EC}" name="Column2752" dataDxfId="13636"/>
    <tableColumn id="2760" xr3:uid="{36FF7BDB-0A50-4838-AE8C-77CC10BDFE11}" name="Column2753" dataDxfId="13635"/>
    <tableColumn id="2761" xr3:uid="{8749F9F3-AC15-466C-8089-8351DAE658E7}" name="Column2754" dataDxfId="13634"/>
    <tableColumn id="2762" xr3:uid="{A946F34D-03C4-4BC2-8DA9-7B8466FED3FE}" name="Column2755" dataDxfId="13633"/>
    <tableColumn id="2763" xr3:uid="{197918E9-9383-4473-AC92-5E6F34CF1BD2}" name="Column2756" dataDxfId="13632"/>
    <tableColumn id="2764" xr3:uid="{17AEB51E-7080-4F71-A73A-75828FD65CF2}" name="Column2757" dataDxfId="13631"/>
    <tableColumn id="2765" xr3:uid="{8D5A7D89-34F1-40DE-819A-C9727688F355}" name="Column2758" dataDxfId="13630"/>
    <tableColumn id="2766" xr3:uid="{7E0FCB8D-0F92-4077-80DD-33E6176715AA}" name="Column2759" dataDxfId="13629"/>
    <tableColumn id="2767" xr3:uid="{78AD1711-FB3C-43D5-88DA-E3FD64D9ED7C}" name="Column2760" dataDxfId="13628"/>
    <tableColumn id="2768" xr3:uid="{ECBD10C3-BD04-4CC8-9699-8CD6FFAFAAC4}" name="Column2761" dataDxfId="13627"/>
    <tableColumn id="2769" xr3:uid="{A6E114A9-6A0C-4BC0-9F10-502F44AE8D6E}" name="Column2762" dataDxfId="13626"/>
    <tableColumn id="2770" xr3:uid="{0810B2C9-F6A2-4E2A-A158-86F116B3AF19}" name="Column2763" dataDxfId="13625"/>
    <tableColumn id="2771" xr3:uid="{CE5EF7AD-3865-4455-918C-A40D752AC328}" name="Column2764" dataDxfId="13624"/>
    <tableColumn id="2772" xr3:uid="{06852A0F-6C20-4711-B0EA-1EAE80DFEA42}" name="Column2765" dataDxfId="13623"/>
    <tableColumn id="2773" xr3:uid="{0906F153-CB6A-4F43-8937-21203E82E776}" name="Column2766" dataDxfId="13622"/>
    <tableColumn id="2774" xr3:uid="{6E64241D-FFFD-487B-8B6F-D2EFF4D09377}" name="Column2767" dataDxfId="13621"/>
    <tableColumn id="2775" xr3:uid="{F3F30ED4-8B67-4F84-9997-BF7279D0188D}" name="Column2768" dataDxfId="13620"/>
    <tableColumn id="2776" xr3:uid="{D37BC772-F528-43B4-9928-1F43E8E2E4F0}" name="Column2769" dataDxfId="13619"/>
    <tableColumn id="2777" xr3:uid="{A6A7892A-9C38-46F2-9DC3-6550D46B85F0}" name="Column2770" dataDxfId="13618"/>
    <tableColumn id="2778" xr3:uid="{DD0D78F1-2ADB-471F-9D87-AA836E802EA3}" name="Column2771" dataDxfId="13617"/>
    <tableColumn id="2779" xr3:uid="{66E86BCC-F1BA-486A-906D-F933C7E78EE0}" name="Column2772" dataDxfId="13616"/>
    <tableColumn id="2780" xr3:uid="{8D36069D-33A7-4E65-B613-E1FB20E2E578}" name="Column2773" dataDxfId="13615"/>
    <tableColumn id="2781" xr3:uid="{2D61BB30-C112-4430-8120-39C963A2735E}" name="Column2774" dataDxfId="13614"/>
    <tableColumn id="2782" xr3:uid="{2E43E97C-B1EB-4806-9B23-EDBBB3271292}" name="Column2775" dataDxfId="13613"/>
    <tableColumn id="2783" xr3:uid="{CC2C226E-CB33-442C-B327-16C8353B0BA4}" name="Column2776" dataDxfId="13612"/>
    <tableColumn id="2784" xr3:uid="{E29ABD9A-F35F-4667-B269-7474AF02A476}" name="Column2777" dataDxfId="13611"/>
    <tableColumn id="2785" xr3:uid="{30AFA481-A215-41A0-B514-4C0CFFC202B4}" name="Column2778" dataDxfId="13610"/>
    <tableColumn id="2786" xr3:uid="{69FC8A02-278E-4C90-839E-C3FF137E973D}" name="Column2779" dataDxfId="13609"/>
    <tableColumn id="2787" xr3:uid="{038CE174-E973-4BBA-92E3-59618C79594A}" name="Column2780" dataDxfId="13608"/>
    <tableColumn id="2788" xr3:uid="{03FD1068-EC85-4D13-93F8-5609DF67730A}" name="Column2781" dataDxfId="13607"/>
    <tableColumn id="2789" xr3:uid="{6F66DEEF-3F71-4C44-B5C3-3A8A0C26A3D5}" name="Column2782" dataDxfId="13606"/>
    <tableColumn id="2790" xr3:uid="{E4DEFF32-CD7F-4EB6-A592-6C303F31F463}" name="Column2783" dataDxfId="13605"/>
    <tableColumn id="2791" xr3:uid="{65D0B144-E911-4938-B4DB-6E5C448B747C}" name="Column2784" dataDxfId="13604"/>
    <tableColumn id="2792" xr3:uid="{71F4E7FD-9AE0-445B-8D3B-14E94559B0A7}" name="Column2785" dataDxfId="13603"/>
    <tableColumn id="2793" xr3:uid="{BED0E09E-3633-4228-9F98-B44A7955E6E6}" name="Column2786" dataDxfId="13602"/>
    <tableColumn id="2794" xr3:uid="{8358CE1F-3DA2-4996-A4C8-FF9359DC1D2E}" name="Column2787" dataDxfId="13601"/>
    <tableColumn id="2795" xr3:uid="{772DFABA-DFD5-444A-ABA7-4D0B8F27F994}" name="Column2788" dataDxfId="13600"/>
    <tableColumn id="2796" xr3:uid="{4F9974E9-32AA-407E-A60E-30A88E2A27C7}" name="Column2789" dataDxfId="13599"/>
    <tableColumn id="2797" xr3:uid="{FCE4398A-1DB0-4A19-9C25-14D12758BAE1}" name="Column2790" dataDxfId="13598"/>
    <tableColumn id="2798" xr3:uid="{2E4FCC31-E521-494D-BA46-22C5D5023D2B}" name="Column2791" dataDxfId="13597"/>
    <tableColumn id="2799" xr3:uid="{1F139EE3-8A75-4B5E-8032-0FEB1F45E215}" name="Column2792" dataDxfId="13596"/>
    <tableColumn id="2800" xr3:uid="{71F4AE45-23FA-4FF8-87D2-A6977F2D3990}" name="Column2793" dataDxfId="13595"/>
    <tableColumn id="2801" xr3:uid="{7530A19B-D0B7-4FB7-B6C0-22D892352B07}" name="Column2794" dataDxfId="13594"/>
    <tableColumn id="2802" xr3:uid="{2EC9982F-6BCB-40C3-94FC-4BA83CA5FE27}" name="Column2795" dataDxfId="13593"/>
    <tableColumn id="2803" xr3:uid="{3D03DADC-A3D3-45E3-B175-EDE45CD2EF74}" name="Column2796" dataDxfId="13592"/>
    <tableColumn id="2804" xr3:uid="{DEB08EDF-8DD7-4AE0-B079-215BE50EBA41}" name="Column2797" dataDxfId="13591"/>
    <tableColumn id="2805" xr3:uid="{2366EC11-53D6-46F9-A028-CADE298D55D2}" name="Column2798" dataDxfId="13590"/>
    <tableColumn id="2806" xr3:uid="{40FD88C7-F4F2-4233-80A2-11803A39FB45}" name="Column2799" dataDxfId="13589"/>
    <tableColumn id="2807" xr3:uid="{285F5044-967E-4DFA-89A3-ECF180ECA8AB}" name="Column2800" dataDxfId="13588"/>
    <tableColumn id="2808" xr3:uid="{EC58517B-F4E9-4DC9-BC62-F821CFC783E9}" name="Column2801" dataDxfId="13587"/>
    <tableColumn id="2809" xr3:uid="{349F6558-92A4-4EF9-9AB8-00944FCCCE6D}" name="Column2802" dataDxfId="13586"/>
    <tableColumn id="2810" xr3:uid="{5B36CC49-CC78-449A-8305-7401359A8431}" name="Column2803" dataDxfId="13585"/>
    <tableColumn id="2811" xr3:uid="{6E43153C-9342-4ADF-BBB5-7B477D60B3CD}" name="Column2804" dataDxfId="13584"/>
    <tableColumn id="2812" xr3:uid="{7959600D-376F-429D-908D-91E24450C993}" name="Column2805" dataDxfId="13583"/>
    <tableColumn id="2813" xr3:uid="{327B7FC2-9E7F-4E65-AC8E-1ACD87C59257}" name="Column2806" dataDxfId="13582"/>
    <tableColumn id="2814" xr3:uid="{5329A845-7A6A-44D4-9036-D0B84C0FB321}" name="Column2807" dataDxfId="13581"/>
    <tableColumn id="2815" xr3:uid="{C9582BD0-0FAB-4E47-9A63-BB9ADB17B15F}" name="Column2808" dataDxfId="13580"/>
    <tableColumn id="2816" xr3:uid="{899B904F-2264-48F1-BC9D-67B95C7AD295}" name="Column2809" dataDxfId="13579"/>
    <tableColumn id="2817" xr3:uid="{63D97910-9A32-4B71-A943-C275705BBC0A}" name="Column2810" dataDxfId="13578"/>
    <tableColumn id="2818" xr3:uid="{F360B4FA-99E6-4440-8E27-EB66B6B3E5F6}" name="Column2811" dataDxfId="13577"/>
    <tableColumn id="2819" xr3:uid="{14046588-A1EA-46E6-B211-E35849C4306A}" name="Column2812" dataDxfId="13576"/>
    <tableColumn id="2820" xr3:uid="{A24E729A-B7BA-4370-ACB0-F208DC8687E8}" name="Column2813" dataDxfId="13575"/>
    <tableColumn id="2821" xr3:uid="{EF628618-447B-4391-8315-D114C1AD25FC}" name="Column2814" dataDxfId="13574"/>
    <tableColumn id="2822" xr3:uid="{A9F8CC11-0DE4-447F-A3A9-D52AF7B64CF0}" name="Column2815" dataDxfId="13573"/>
    <tableColumn id="2823" xr3:uid="{9DB02AD2-39F3-4CFA-8F08-F43A6A3D5674}" name="Column2816" dataDxfId="13572"/>
    <tableColumn id="2824" xr3:uid="{676FD7BD-3C69-463E-9215-8CBE7460550C}" name="Column2817" dataDxfId="13571"/>
    <tableColumn id="2825" xr3:uid="{CC4157A6-2EEE-44B0-BD58-F051B841E985}" name="Column2818" dataDxfId="13570"/>
    <tableColumn id="2826" xr3:uid="{AD0811C1-8AC1-4286-90AA-0D3306111567}" name="Column2819" dataDxfId="13569"/>
    <tableColumn id="2827" xr3:uid="{801CFB05-18FE-4C75-BEE8-B3398F451043}" name="Column2820" dataDxfId="13568"/>
    <tableColumn id="2828" xr3:uid="{3900FD96-F0CF-4605-84A6-A0EC97108782}" name="Column2821" dataDxfId="13567"/>
    <tableColumn id="2829" xr3:uid="{2CAF8A22-125C-46C0-B678-508C00ECC740}" name="Column2822" dataDxfId="13566"/>
    <tableColumn id="2830" xr3:uid="{BBAAF65A-C5A8-4C7D-BEFA-B97DF0E1BBBB}" name="Column2823" dataDxfId="13565"/>
    <tableColumn id="2831" xr3:uid="{203C4AA1-64E3-474C-B548-D5E53E7AE6DB}" name="Column2824" dataDxfId="13564"/>
    <tableColumn id="2832" xr3:uid="{BD0B422A-C532-43D7-A502-D6561CF8ABA9}" name="Column2825" dataDxfId="13563"/>
    <tableColumn id="2833" xr3:uid="{35EF1C70-C53B-4809-8A01-9F47CF8FAE4B}" name="Column2826" dataDxfId="13562"/>
    <tableColumn id="2834" xr3:uid="{A460E902-62AD-48E9-A758-88C10644FE53}" name="Column2827" dataDxfId="13561"/>
    <tableColumn id="2835" xr3:uid="{D57BD4A8-FAB3-41A7-A1CC-B21D717E2EC4}" name="Column2828" dataDxfId="13560"/>
    <tableColumn id="2836" xr3:uid="{7AE8F480-EED9-41CC-AAE4-2B5CEE45B7A8}" name="Column2829" dataDxfId="13559"/>
    <tableColumn id="2837" xr3:uid="{79F7DEE4-A2E4-468D-A6F7-2788105E4F8D}" name="Column2830" dataDxfId="13558"/>
    <tableColumn id="2838" xr3:uid="{66B8D095-726B-4AB2-8495-95A269D092C7}" name="Column2831" dataDxfId="13557"/>
    <tableColumn id="2839" xr3:uid="{4364A050-B856-40D2-AC78-7B285AD92281}" name="Column2832" dataDxfId="13556"/>
    <tableColumn id="2840" xr3:uid="{F0352F2C-D301-41D9-8F03-F34CE5D7D992}" name="Column2833" dataDxfId="13555"/>
    <tableColumn id="2841" xr3:uid="{12B9A599-02FD-4602-B5E1-11F1A5E8D51D}" name="Column2834" dataDxfId="13554"/>
    <tableColumn id="2842" xr3:uid="{298F28C5-9395-4D7E-A149-A3CBB172CC05}" name="Column2835" dataDxfId="13553"/>
    <tableColumn id="2843" xr3:uid="{81250F31-4665-41AB-8B09-59A6D843CCD0}" name="Column2836" dataDxfId="13552"/>
    <tableColumn id="2844" xr3:uid="{E3F4DF19-71F2-4D74-9924-85B46F5011DB}" name="Column2837" dataDxfId="13551"/>
    <tableColumn id="2845" xr3:uid="{6870C9E5-4185-48FB-96E4-4FAF5C5C8005}" name="Column2838" dataDxfId="13550"/>
    <tableColumn id="2846" xr3:uid="{167EC57D-BB63-4913-A74B-20466474101B}" name="Column2839" dataDxfId="13549"/>
    <tableColumn id="2847" xr3:uid="{CFDDDE52-06EC-4225-918D-AE39D0630B34}" name="Column2840" dataDxfId="13548"/>
    <tableColumn id="2848" xr3:uid="{176BA540-B06C-471C-A697-7A731CACD641}" name="Column2841" dataDxfId="13547"/>
    <tableColumn id="2849" xr3:uid="{823FEB52-DE0B-455C-B014-85C65B9CFD87}" name="Column2842" dataDxfId="13546"/>
    <tableColumn id="2850" xr3:uid="{708D142D-46B8-4836-9D7B-C88855D9F0F9}" name="Column2843" dataDxfId="13545"/>
    <tableColumn id="2851" xr3:uid="{AA6D2396-51B2-4B39-A615-928CD8BCBF39}" name="Column2844" dataDxfId="13544"/>
    <tableColumn id="2852" xr3:uid="{F2029C39-17EF-45D3-88DD-5A05BEAFC734}" name="Column2845" dataDxfId="13543"/>
    <tableColumn id="2853" xr3:uid="{81840791-A2A9-42D1-A7BF-12AE84FCEE51}" name="Column2846" dataDxfId="13542"/>
    <tableColumn id="2854" xr3:uid="{1F2F0B29-D3F3-4C35-BF3F-27600B232B44}" name="Column2847" dataDxfId="13541"/>
    <tableColumn id="2855" xr3:uid="{E17430E8-4E70-423C-9657-1D3825E2A5C2}" name="Column2848" dataDxfId="13540"/>
    <tableColumn id="2856" xr3:uid="{37501FC6-3B9A-499E-824A-BA10019FD308}" name="Column2849" dataDxfId="13539"/>
    <tableColumn id="2857" xr3:uid="{EFF80555-A19C-455F-B38C-D9271AE881FF}" name="Column2850" dataDxfId="13538"/>
    <tableColumn id="2858" xr3:uid="{0D8DFA54-30A4-44B0-A10B-924AFE476ED9}" name="Column2851" dataDxfId="13537"/>
    <tableColumn id="2859" xr3:uid="{C31F3AEA-C8CF-417E-9123-63F3EB4A1A86}" name="Column2852" dataDxfId="13536"/>
    <tableColumn id="2860" xr3:uid="{4DC06CB4-3180-4686-A38B-B8FF9D8B48A6}" name="Column2853" dataDxfId="13535"/>
    <tableColumn id="2861" xr3:uid="{D2279945-E1D1-4F28-B61B-894106B5D0EA}" name="Column2854" dataDxfId="13534"/>
    <tableColumn id="2862" xr3:uid="{A2C5E676-C6E2-402B-9672-C73473113EC1}" name="Column2855" dataDxfId="13533"/>
    <tableColumn id="2863" xr3:uid="{BEEBE840-61AE-4FA6-A831-1D48A8F26592}" name="Column2856" dataDxfId="13532"/>
    <tableColumn id="2864" xr3:uid="{523C8541-724A-4730-AD56-E75282078ACF}" name="Column2857" dataDxfId="13531"/>
    <tableColumn id="2865" xr3:uid="{213C0971-14BC-4D8F-B4A3-B2F1E72A3CF4}" name="Column2858" dataDxfId="13530"/>
    <tableColumn id="2866" xr3:uid="{C5247FE2-DBA6-4F98-B89A-544DA67AAF39}" name="Column2859" dataDxfId="13529"/>
    <tableColumn id="2867" xr3:uid="{9B83E590-3EB9-464A-A9CF-6BBD7C32934E}" name="Column2860" dataDxfId="13528"/>
    <tableColumn id="2868" xr3:uid="{A07F0B98-4CD4-43EA-AD60-BEDF8F854509}" name="Column2861" dataDxfId="13527"/>
    <tableColumn id="2869" xr3:uid="{6FCE0BF4-3E59-4C71-87C8-E50238D62E09}" name="Column2862" dataDxfId="13526"/>
    <tableColumn id="2870" xr3:uid="{A64CA321-FCB2-4845-A713-215649E8A837}" name="Column2863" dataDxfId="13525"/>
    <tableColumn id="2871" xr3:uid="{EAA46586-484A-419E-A9CE-1E0CE4C0553E}" name="Column2864" dataDxfId="13524"/>
    <tableColumn id="2872" xr3:uid="{C5B16345-D114-48AF-9C04-75172F829841}" name="Column2865" dataDxfId="13523"/>
    <tableColumn id="2873" xr3:uid="{554BC48B-6C2F-410B-9333-27B2BB452D1F}" name="Column2866" dataDxfId="13522"/>
    <tableColumn id="2874" xr3:uid="{5968D54D-357B-418E-A3B5-07F68464E2AD}" name="Column2867" dataDxfId="13521"/>
    <tableColumn id="2875" xr3:uid="{A355C596-64A4-4A28-BA24-FD34C3FA8310}" name="Column2868" dataDxfId="13520"/>
    <tableColumn id="2876" xr3:uid="{35427797-87BD-4D29-8FDA-4BAC3E9EED93}" name="Column2869" dataDxfId="13519"/>
    <tableColumn id="2877" xr3:uid="{21EC4A40-E397-47D6-9BCD-A143F715313B}" name="Column2870" dataDxfId="13518"/>
    <tableColumn id="2878" xr3:uid="{06033D25-598F-4C43-8AC5-B6A016C3641C}" name="Column2871" dataDxfId="13517"/>
    <tableColumn id="2879" xr3:uid="{C32161DB-AC20-4B6B-9E7E-BCFC127A33E5}" name="Column2872" dataDxfId="13516"/>
    <tableColumn id="2880" xr3:uid="{E1CF6A49-6D6E-47F5-ABFE-D3E24B8D5A2E}" name="Column2873" dataDxfId="13515"/>
    <tableColumn id="2881" xr3:uid="{4C5650C7-9623-4549-91A7-A3DEC0D020F3}" name="Column2874" dataDxfId="13514"/>
    <tableColumn id="2882" xr3:uid="{8B0CEB10-DC47-47D4-A3CA-80A40E51E70C}" name="Column2875" dataDxfId="13513"/>
    <tableColumn id="2883" xr3:uid="{49979118-893F-44FE-90E2-A627BEDCE796}" name="Column2876" dataDxfId="13512"/>
    <tableColumn id="2884" xr3:uid="{539073FF-268B-4C3B-A5BA-949BB51C8DB7}" name="Column2877" dataDxfId="13511"/>
    <tableColumn id="2885" xr3:uid="{7E07B060-A874-41AE-9CDE-C5E162DD118B}" name="Column2878" dataDxfId="13510"/>
    <tableColumn id="2886" xr3:uid="{71DF2CDC-DDB0-4FD6-88E7-88BF82576C6B}" name="Column2879" dataDxfId="13509"/>
    <tableColumn id="2887" xr3:uid="{116D1577-37D8-4019-8339-772ADB1EA56F}" name="Column2880" dataDxfId="13508"/>
    <tableColumn id="2888" xr3:uid="{E1CA52F3-3A6E-41EE-A83B-2B6940868E75}" name="Column2881" dataDxfId="13507"/>
    <tableColumn id="2889" xr3:uid="{94665ECF-7BBD-4D20-A0D9-A735094F98E4}" name="Column2882" dataDxfId="13506"/>
    <tableColumn id="2890" xr3:uid="{493BDFA9-21BE-4A43-A9EA-E369DD551E43}" name="Column2883" dataDxfId="13505"/>
    <tableColumn id="2891" xr3:uid="{D0741A87-511F-4B4D-BCA3-582E6A0D62AE}" name="Column2884" dataDxfId="13504"/>
    <tableColumn id="2892" xr3:uid="{4BE1ED46-0AE0-4000-AC98-885597E511C9}" name="Column2885" dataDxfId="13503"/>
    <tableColumn id="2893" xr3:uid="{CC9D51A7-C241-4FF9-9311-CC4155058C55}" name="Column2886" dataDxfId="13502"/>
    <tableColumn id="2894" xr3:uid="{202575C8-AC5F-4331-A751-345DB57B0236}" name="Column2887" dataDxfId="13501"/>
    <tableColumn id="2895" xr3:uid="{59D16F60-1BF8-4DB8-89A2-333312AE3EE7}" name="Column2888" dataDxfId="13500"/>
    <tableColumn id="2896" xr3:uid="{BE9ABE15-DDBC-4346-932C-936DC3E238EB}" name="Column2889" dataDxfId="13499"/>
    <tableColumn id="2897" xr3:uid="{3FB096E6-AB9D-4E3E-8AD5-FCD375860463}" name="Column2890" dataDxfId="13498"/>
    <tableColumn id="2898" xr3:uid="{6F5A805C-A575-4188-88E7-CA3B963AAE57}" name="Column2891" dataDxfId="13497"/>
    <tableColumn id="2899" xr3:uid="{AAC2838D-B3BF-45EB-A3D8-1E3267B88449}" name="Column2892" dataDxfId="13496"/>
    <tableColumn id="2900" xr3:uid="{1C1175E9-BAC7-4536-9082-F63F0CFDD761}" name="Column2893" dataDxfId="13495"/>
    <tableColumn id="2901" xr3:uid="{A2C679BD-530F-48E6-9311-A342A8F29016}" name="Column2894" dataDxfId="13494"/>
    <tableColumn id="2902" xr3:uid="{27E20E74-FA19-4565-8A6E-3FCDE56302C5}" name="Column2895" dataDxfId="13493"/>
    <tableColumn id="2903" xr3:uid="{B792D8E4-830B-422B-915C-DBE9F84BBF2A}" name="Column2896" dataDxfId="13492"/>
    <tableColumn id="2904" xr3:uid="{CA5EF5DE-437B-4960-B193-84528C1F24A6}" name="Column2897" dataDxfId="13491"/>
    <tableColumn id="2905" xr3:uid="{B14AAB40-92B5-4B61-9423-E4C3414ED4C9}" name="Column2898" dataDxfId="13490"/>
    <tableColumn id="2906" xr3:uid="{E6EF0773-4795-4062-8F85-05169D711CF0}" name="Column2899" dataDxfId="13489"/>
    <tableColumn id="2907" xr3:uid="{3A5CBC9C-CF1B-4D89-BF57-F80DB6B625E9}" name="Column2900" dataDxfId="13488"/>
    <tableColumn id="2908" xr3:uid="{F8B6597A-550D-461A-9E9F-871859A951AC}" name="Column2901" dataDxfId="13487"/>
    <tableColumn id="2909" xr3:uid="{836C9127-5893-4D74-A6EC-7279257B371E}" name="Column2902" dataDxfId="13486"/>
    <tableColumn id="2910" xr3:uid="{4F8A7D79-B7D7-4E59-9BA9-0C7BE6E0F86C}" name="Column2903" dataDxfId="13485"/>
    <tableColumn id="2911" xr3:uid="{256811EC-3738-4A68-BB84-02627561F93D}" name="Column2904" dataDxfId="13484"/>
    <tableColumn id="2912" xr3:uid="{28C25CC1-A206-4623-B82F-194098B34F39}" name="Column2905" dataDxfId="13483"/>
    <tableColumn id="2913" xr3:uid="{446D5AF0-4A03-445D-9C1C-7858F2592CEB}" name="Column2906" dataDxfId="13482"/>
    <tableColumn id="2914" xr3:uid="{D7889201-1138-48E2-B55B-7E24E1B17423}" name="Column2907" dataDxfId="13481"/>
    <tableColumn id="2915" xr3:uid="{1AA4D6E2-251D-4701-8A8D-230C76846666}" name="Column2908" dataDxfId="13480"/>
    <tableColumn id="2916" xr3:uid="{A6BC12CF-CA56-4616-8B42-7B8348C4B587}" name="Column2909" dataDxfId="13479"/>
    <tableColumn id="2917" xr3:uid="{551D1E10-7D37-4CFE-924D-F6B5159340E7}" name="Column2910" dataDxfId="13478"/>
    <tableColumn id="2918" xr3:uid="{F163EE76-6CBB-440A-820C-F8509226B2C9}" name="Column2911" dataDxfId="13477"/>
    <tableColumn id="2919" xr3:uid="{7C101F74-82E6-44E9-832B-1350A5197095}" name="Column2912" dataDxfId="13476"/>
    <tableColumn id="2920" xr3:uid="{3A31CEB6-0F70-4ADB-9347-1E54B04C40FA}" name="Column2913" dataDxfId="13475"/>
    <tableColumn id="2921" xr3:uid="{8791F069-AFAD-4781-8EB2-0437889211C4}" name="Column2914" dataDxfId="13474"/>
    <tableColumn id="2922" xr3:uid="{2EE706E8-1454-4212-8F53-53C748322A2B}" name="Column2915" dataDxfId="13473"/>
    <tableColumn id="2923" xr3:uid="{67608EB2-E8F1-44F2-A0C7-A0AFDC2912D4}" name="Column2916" dataDxfId="13472"/>
    <tableColumn id="2924" xr3:uid="{47897173-0215-46AD-BE48-5C4E6492C34B}" name="Column2917" dataDxfId="13471"/>
    <tableColumn id="2925" xr3:uid="{06C86FD5-16D1-4443-8180-D5A0E0B84050}" name="Column2918" dataDxfId="13470"/>
    <tableColumn id="2926" xr3:uid="{56BF67E2-8C46-4941-BF69-8DF29C354F6E}" name="Column2919" dataDxfId="13469"/>
    <tableColumn id="2927" xr3:uid="{AAB55C08-59A8-448F-B20E-BFEA0602E944}" name="Column2920" dataDxfId="13468"/>
    <tableColumn id="2928" xr3:uid="{9A3EB721-E90A-467E-A392-3D2F88F7BBDE}" name="Column2921" dataDxfId="13467"/>
    <tableColumn id="2929" xr3:uid="{6CB22C27-4DC4-476B-AA23-16DFF09659BF}" name="Column2922" dataDxfId="13466"/>
    <tableColumn id="2930" xr3:uid="{6DC46DE6-827B-47C3-88DC-9D6DBFCFBC57}" name="Column2923" dataDxfId="13465"/>
    <tableColumn id="2931" xr3:uid="{D5AB9504-F131-471C-AD34-3505CE85C9D2}" name="Column2924" dataDxfId="13464"/>
    <tableColumn id="2932" xr3:uid="{108AC2FE-9E6B-478E-B233-A1B5ADEE9DAB}" name="Column2925" dataDxfId="13463"/>
    <tableColumn id="2933" xr3:uid="{B6CF0331-F835-4838-90F0-A1B49A431773}" name="Column2926" dataDxfId="13462"/>
    <tableColumn id="2934" xr3:uid="{F0532424-BADC-4828-8AAA-FC5E8CA77849}" name="Column2927" dataDxfId="13461"/>
    <tableColumn id="2935" xr3:uid="{D0CA907A-64A4-48BC-8B4B-209CEE9E1AA5}" name="Column2928" dataDxfId="13460"/>
    <tableColumn id="2936" xr3:uid="{B11A6431-5176-42E9-9B1A-052B66ADF064}" name="Column2929" dataDxfId="13459"/>
    <tableColumn id="2937" xr3:uid="{C71A45AA-7A74-4D22-B67D-F135C68835AF}" name="Column2930" dataDxfId="13458"/>
    <tableColumn id="2938" xr3:uid="{9FA70574-3160-450F-8F44-70D9646148E9}" name="Column2931" dataDxfId="13457"/>
    <tableColumn id="2939" xr3:uid="{453E998E-0543-4345-8333-5C737DAE7D32}" name="Column2932" dataDxfId="13456"/>
    <tableColumn id="2940" xr3:uid="{C823D0CE-D356-4181-B05E-0F36CCF61E35}" name="Column2933" dataDxfId="13455"/>
    <tableColumn id="2941" xr3:uid="{68C0772A-44BC-490D-8B1A-7FA4271D3CFF}" name="Column2934" dataDxfId="13454"/>
    <tableColumn id="2942" xr3:uid="{F13ED30A-A50B-4B6D-B337-A256BBF8A815}" name="Column2935" dataDxfId="13453"/>
    <tableColumn id="2943" xr3:uid="{D8B20835-D694-4071-9BBD-B797DA49A101}" name="Column2936" dataDxfId="13452"/>
    <tableColumn id="2944" xr3:uid="{FEEC1345-0374-4C6E-85EE-48EA9194B470}" name="Column2937" dataDxfId="13451"/>
    <tableColumn id="2945" xr3:uid="{17EAE891-A5B8-443A-86F9-E3C20EDE1025}" name="Column2938" dataDxfId="13450"/>
    <tableColumn id="2946" xr3:uid="{9FA4E95F-6C48-4D90-A400-15D9B957D273}" name="Column2939" dataDxfId="13449"/>
    <tableColumn id="2947" xr3:uid="{8632C25E-2471-4ADF-A87F-27F0B0BCAF89}" name="Column2940" dataDxfId="13448"/>
    <tableColumn id="2948" xr3:uid="{363854FF-FEB6-493F-AE0D-7D94C4740D1D}" name="Column2941" dataDxfId="13447"/>
    <tableColumn id="2949" xr3:uid="{26EE0E7A-C726-465F-85F8-D9A4D26EAC91}" name="Column2942" dataDxfId="13446"/>
    <tableColumn id="2950" xr3:uid="{20CCE863-6649-49CB-97A1-9FA8B7544484}" name="Column2943" dataDxfId="13445"/>
    <tableColumn id="2951" xr3:uid="{4A5B6448-047C-4ADF-9E37-F7DFB2D0213B}" name="Column2944" dataDxfId="13444"/>
    <tableColumn id="2952" xr3:uid="{88F0D87C-6805-425D-8517-D85FCE5EFEF9}" name="Column2945" dataDxfId="13443"/>
    <tableColumn id="2953" xr3:uid="{EFE2281E-F887-43F8-AF1D-BB4E426F54A4}" name="Column2946" dataDxfId="13442"/>
    <tableColumn id="2954" xr3:uid="{4018271E-7EDF-42CA-8C04-0D63FE6CC707}" name="Column2947" dataDxfId="13441"/>
    <tableColumn id="2955" xr3:uid="{E0B9096C-9FDD-4110-B8AA-3F569A7027DD}" name="Column2948" dataDxfId="13440"/>
    <tableColumn id="2956" xr3:uid="{0C6B485D-D7DA-42AC-A776-B94E2820B250}" name="Column2949" dataDxfId="13439"/>
    <tableColumn id="2957" xr3:uid="{C1DDB9D3-10E8-492C-8D0B-54B2E120C1C2}" name="Column2950" dataDxfId="13438"/>
    <tableColumn id="2958" xr3:uid="{3BE5B22C-20DB-41D1-8EF9-1181B354EC54}" name="Column2951" dataDxfId="13437"/>
    <tableColumn id="2959" xr3:uid="{E5A9D867-BCBB-4D6A-B9B1-097618CF176E}" name="Column2952" dataDxfId="13436"/>
    <tableColumn id="2960" xr3:uid="{5A4ECC19-0DD3-4917-8A5C-6EF4931E5DB7}" name="Column2953" dataDxfId="13435"/>
    <tableColumn id="2961" xr3:uid="{DE64E552-9E7B-4870-B376-AB6F3E232C1F}" name="Column2954" dataDxfId="13434"/>
    <tableColumn id="2962" xr3:uid="{0FEBB7B7-2583-469C-9830-A8FCDF0E4F48}" name="Column2955" dataDxfId="13433"/>
    <tableColumn id="2963" xr3:uid="{A4E3806F-8D62-4462-8D5A-E1755CE15991}" name="Column2956" dataDxfId="13432"/>
    <tableColumn id="2964" xr3:uid="{3CA5EB04-246E-4A4B-8BA2-8EABFDFC71EC}" name="Column2957" dataDxfId="13431"/>
    <tableColumn id="2965" xr3:uid="{9C2DFD0A-B96A-4F02-A117-528D50A995E6}" name="Column2958" dataDxfId="13430"/>
    <tableColumn id="2966" xr3:uid="{30231E5F-7FF1-42A6-AB19-B0B2140C63F1}" name="Column2959" dataDxfId="13429"/>
    <tableColumn id="2967" xr3:uid="{C3ECA6B3-694B-42C0-94C7-D9A5B349E2CC}" name="Column2960" dataDxfId="13428"/>
    <tableColumn id="2968" xr3:uid="{73A708AD-9DD0-4DFE-BF88-15A1EEA6FADA}" name="Column2961" dataDxfId="13427"/>
    <tableColumn id="2969" xr3:uid="{3C95C8E7-C5C0-48A0-939A-FE110346B893}" name="Column2962" dataDxfId="13426"/>
    <tableColumn id="2970" xr3:uid="{C8B177B4-9D71-4FA1-A05E-5DDE1AE889E5}" name="Column2963" dataDxfId="13425"/>
    <tableColumn id="2971" xr3:uid="{3292E8B9-CCD5-40ED-968D-AFAF81C60CB7}" name="Column2964" dataDxfId="13424"/>
    <tableColumn id="2972" xr3:uid="{2B0B0E9C-DF6C-4D62-A039-E443CCC15239}" name="Column2965" dataDxfId="13423"/>
    <tableColumn id="2973" xr3:uid="{6A92FAC1-B02C-47A5-90C0-841F351BEAB5}" name="Column2966" dataDxfId="13422"/>
    <tableColumn id="2974" xr3:uid="{E9D07FF9-0A22-4E93-8260-7A12B029251B}" name="Column2967" dataDxfId="13421"/>
    <tableColumn id="2975" xr3:uid="{DD3B7068-26DB-4BCD-8B9F-035F64B52F3D}" name="Column2968" dataDxfId="13420"/>
    <tableColumn id="2976" xr3:uid="{0784B84B-36A7-41DC-AB5C-D55B986FEB8A}" name="Column2969" dataDxfId="13419"/>
    <tableColumn id="2977" xr3:uid="{B9806986-606F-4FE5-9109-51DC9839CB54}" name="Column2970" dataDxfId="13418"/>
    <tableColumn id="2978" xr3:uid="{46932023-15A8-4657-8975-A0E37B643E47}" name="Column2971" dataDxfId="13417"/>
    <tableColumn id="2979" xr3:uid="{73EDC5C0-5D3E-4BDF-9D18-E970E74EEDB9}" name="Column2972" dataDxfId="13416"/>
    <tableColumn id="2980" xr3:uid="{3FD2070F-E8F0-4DED-B45C-2A922134F143}" name="Column2973" dataDxfId="13415"/>
    <tableColumn id="2981" xr3:uid="{FA6D4B78-2739-4B6B-B4B0-805F822FED63}" name="Column2974" dataDxfId="13414"/>
    <tableColumn id="2982" xr3:uid="{F265132C-5231-47A8-A306-A61725483E7E}" name="Column2975" dataDxfId="13413"/>
    <tableColumn id="2983" xr3:uid="{6EB38692-6FAB-4A70-BA9E-6B95EC67A62A}" name="Column2976" dataDxfId="13412"/>
    <tableColumn id="2984" xr3:uid="{198E4434-0D8C-4885-AEF1-EC02F0DBB7C8}" name="Column2977" dataDxfId="13411"/>
    <tableColumn id="2985" xr3:uid="{41E6782A-A518-4739-9C78-23692131FA76}" name="Column2978" dataDxfId="13410"/>
    <tableColumn id="2986" xr3:uid="{172C18C1-EE9C-4266-87AC-327AB7109033}" name="Column2979" dataDxfId="13409"/>
    <tableColumn id="2987" xr3:uid="{C9373E1A-7C4F-4A47-8FBC-84C43D0D4768}" name="Column2980" dataDxfId="13408"/>
    <tableColumn id="2988" xr3:uid="{4B9776D4-2EA1-41A8-BA01-E46753B4F960}" name="Column2981" dataDxfId="13407"/>
    <tableColumn id="2989" xr3:uid="{69A42A73-4B16-4222-BA2A-3827D6371AA0}" name="Column2982" dataDxfId="13406"/>
    <tableColumn id="2990" xr3:uid="{4B08BB07-B053-4979-A005-62530450EB17}" name="Column2983" dataDxfId="13405"/>
    <tableColumn id="2991" xr3:uid="{91B7CBF5-2942-4585-89FF-0D1D2168D5C3}" name="Column2984" dataDxfId="13404"/>
    <tableColumn id="2992" xr3:uid="{D86F6B30-71D4-4998-8A62-A377D59C04A8}" name="Column2985" dataDxfId="13403"/>
    <tableColumn id="2993" xr3:uid="{3BD9E2F1-7C69-43D8-9E04-65E9D086EF5F}" name="Column2986" dataDxfId="13402"/>
    <tableColumn id="2994" xr3:uid="{1B701680-4579-4970-A79B-2DB8FBCC2A85}" name="Column2987" dataDxfId="13401"/>
    <tableColumn id="2995" xr3:uid="{C9CEFB35-3E86-4A0A-B26A-524958BA32B3}" name="Column2988" dataDxfId="13400"/>
    <tableColumn id="2996" xr3:uid="{FD22822F-79A5-400F-A482-5DA0D5A533BF}" name="Column2989" dataDxfId="13399"/>
    <tableColumn id="2997" xr3:uid="{B7BFBBE6-5177-4658-BD12-9DD19C468C8F}" name="Column2990" dataDxfId="13398"/>
    <tableColumn id="2998" xr3:uid="{18EFD5DE-B068-4485-8E5D-F84003B2D707}" name="Column2991" dataDxfId="13397"/>
    <tableColumn id="2999" xr3:uid="{8A24F871-5833-4457-B547-B95F7496BED7}" name="Column2992" dataDxfId="13396"/>
    <tableColumn id="3000" xr3:uid="{1B06960E-E42F-47AB-B4D3-2C03CDE75C60}" name="Column2993" dataDxfId="13395"/>
    <tableColumn id="3001" xr3:uid="{9C9DDB44-B44B-4445-AE47-98F45390B9FE}" name="Column2994" dataDxfId="13394"/>
    <tableColumn id="3002" xr3:uid="{51937228-9229-4B77-9ED5-ECFCC1695DC5}" name="Column2995" dataDxfId="13393"/>
    <tableColumn id="3003" xr3:uid="{6D3CCBDE-2800-41AB-B234-99D5464E6320}" name="Column2996" dataDxfId="13392"/>
    <tableColumn id="3004" xr3:uid="{C80F70E2-75BF-49A4-AA92-663FBDD66826}" name="Column2997" dataDxfId="13391"/>
    <tableColumn id="3005" xr3:uid="{6AA300E6-B691-4A4D-AEE9-FAE5B57CD3E4}" name="Column2998" dataDxfId="13390"/>
    <tableColumn id="3006" xr3:uid="{10A7E453-7D95-4B3B-B62F-15E90D5B2D36}" name="Column2999" dataDxfId="13389"/>
    <tableColumn id="3007" xr3:uid="{69825E92-D630-4AE1-A771-3B74F13720EF}" name="Column3000" dataDxfId="13388"/>
    <tableColumn id="3008" xr3:uid="{66BEDCB5-FF35-43B1-9E1A-CB5E5BAB3875}" name="Column3001" dataDxfId="13387"/>
    <tableColumn id="3009" xr3:uid="{AE0C7BFA-4FA3-4FDA-9AF2-579536D348ED}" name="Column3002" dataDxfId="13386"/>
    <tableColumn id="3010" xr3:uid="{0AAB1682-9F6B-4A9D-8C1A-BF19D29EA9CF}" name="Column3003" dataDxfId="13385"/>
    <tableColumn id="3011" xr3:uid="{0E5AB853-59B7-4A9E-BB7F-5D01E9137A4D}" name="Column3004" dataDxfId="13384"/>
    <tableColumn id="3012" xr3:uid="{D6BB9C35-803C-4A4B-BF8C-8D49947E6D47}" name="Column3005" dataDxfId="13383"/>
    <tableColumn id="3013" xr3:uid="{67968AF6-985B-4799-BC41-82766AE1F3FD}" name="Column3006" dataDxfId="13382"/>
    <tableColumn id="3014" xr3:uid="{FF51291D-5AB7-41E9-9DB1-827589327AA5}" name="Column3007" dataDxfId="13381"/>
    <tableColumn id="3015" xr3:uid="{44118F13-BE95-4B20-A55B-455B767370A1}" name="Column3008" dataDxfId="13380"/>
    <tableColumn id="3016" xr3:uid="{DE51936F-E793-404E-893F-0A9DCE45464C}" name="Column3009" dataDxfId="13379"/>
    <tableColumn id="3017" xr3:uid="{9593A06F-CAF3-4D1E-8757-4845FF29B6FE}" name="Column3010" dataDxfId="13378"/>
    <tableColumn id="3018" xr3:uid="{F632D137-FBC7-41CA-86E6-A07E58598E7E}" name="Column3011" dataDxfId="13377"/>
    <tableColumn id="3019" xr3:uid="{D96EB7E9-E403-4BF2-881E-951FD52AA724}" name="Column3012" dataDxfId="13376"/>
    <tableColumn id="3020" xr3:uid="{B8E21F3E-BC65-4B11-AB08-5FD84A510AD3}" name="Column3013" dataDxfId="13375"/>
    <tableColumn id="3021" xr3:uid="{C0C01D88-A94E-41B6-95EB-4EA1508B6ED2}" name="Column3014" dataDxfId="13374"/>
    <tableColumn id="3022" xr3:uid="{3B848101-1B80-4591-AA08-0A2AC670F4B5}" name="Column3015" dataDxfId="13373"/>
    <tableColumn id="3023" xr3:uid="{BD060D35-8EC8-4F31-9EF6-9404371D0354}" name="Column3016" dataDxfId="13372"/>
    <tableColumn id="3024" xr3:uid="{36339CD5-1646-4C34-AE7F-99C5B3BC48ED}" name="Column3017" dataDxfId="13371"/>
    <tableColumn id="3025" xr3:uid="{56E2C7FD-11B8-40D2-AC92-6B76EE9B8285}" name="Column3018" dataDxfId="13370"/>
    <tableColumn id="3026" xr3:uid="{6A1C45CC-A5A1-46AC-AC33-2E2A99C32D89}" name="Column3019" dataDxfId="13369"/>
    <tableColumn id="3027" xr3:uid="{E608A791-50F8-4F89-B43A-8173815B490B}" name="Column3020" dataDxfId="13368"/>
    <tableColumn id="3028" xr3:uid="{9D8A6C76-5FE9-4255-8B98-638155D07D1A}" name="Column3021" dataDxfId="13367"/>
    <tableColumn id="3029" xr3:uid="{6384AF0E-E8D9-40FC-9EF8-6CEA2848F91D}" name="Column3022" dataDxfId="13366"/>
    <tableColumn id="3030" xr3:uid="{A173601A-40C0-485B-AFB0-E8D58A09C113}" name="Column3023" dataDxfId="13365"/>
    <tableColumn id="3031" xr3:uid="{2F01586B-F282-46F4-A4EB-5753CBA1F93B}" name="Column3024" dataDxfId="13364"/>
    <tableColumn id="3032" xr3:uid="{9CEAFD17-B995-4630-BEE7-DBBE283D7D9C}" name="Column3025" dataDxfId="13363"/>
    <tableColumn id="3033" xr3:uid="{2FEE8C62-4025-4587-A51D-D0C29A1E5DD0}" name="Column3026" dataDxfId="13362"/>
    <tableColumn id="3034" xr3:uid="{1A7E4878-8C5E-483B-8CE6-A4B029C891BD}" name="Column3027" dataDxfId="13361"/>
    <tableColumn id="3035" xr3:uid="{B9F00A9B-87B8-4040-8A5C-DB67DD4CDC5D}" name="Column3028" dataDxfId="13360"/>
    <tableColumn id="3036" xr3:uid="{ED015591-6D90-419A-951C-3E62C7C4243E}" name="Column3029" dataDxfId="13359"/>
    <tableColumn id="3037" xr3:uid="{67EC44CA-322F-4344-8F4E-EF475AAB496B}" name="Column3030" dataDxfId="13358"/>
    <tableColumn id="3038" xr3:uid="{87CB7317-3842-4283-B598-6DC2C25EE931}" name="Column3031" dataDxfId="13357"/>
    <tableColumn id="3039" xr3:uid="{73D51CF6-A7E1-475C-84B3-32AD9AC9ADAD}" name="Column3032" dataDxfId="13356"/>
    <tableColumn id="3040" xr3:uid="{7FF4BF74-CC5A-4DE0-803A-5CD8A2C776AD}" name="Column3033" dataDxfId="13355"/>
    <tableColumn id="3041" xr3:uid="{42CFA187-9782-4218-8F90-A37A9A4D1ACD}" name="Column3034" dataDxfId="13354"/>
    <tableColumn id="3042" xr3:uid="{25FC712A-C1A7-4FFA-8481-0559A2B9C12F}" name="Column3035" dataDxfId="13353"/>
    <tableColumn id="3043" xr3:uid="{14D020B9-0038-4049-8296-9A38EC754F69}" name="Column3036" dataDxfId="13352"/>
    <tableColumn id="3044" xr3:uid="{72AD9E44-B62D-434B-9EBC-11CF656DBCE1}" name="Column3037" dataDxfId="13351"/>
    <tableColumn id="3045" xr3:uid="{1376804E-E1AF-4EE1-9BDE-1D75B038A9F3}" name="Column3038" dataDxfId="13350"/>
    <tableColumn id="3046" xr3:uid="{E80F27C7-2C8C-4D9B-95DB-2DF62FBAE38E}" name="Column3039" dataDxfId="13349"/>
    <tableColumn id="3047" xr3:uid="{63A9A98D-EF4A-4958-AEE0-F3BC124CD03F}" name="Column3040" dataDxfId="13348"/>
    <tableColumn id="3048" xr3:uid="{AB4D6854-CEBE-4DA1-8646-84C9B91D6AC7}" name="Column3041" dataDxfId="13347"/>
    <tableColumn id="3049" xr3:uid="{2E886067-A406-41FE-8FC2-B00DBFD65132}" name="Column3042" dataDxfId="13346"/>
    <tableColumn id="3050" xr3:uid="{C5A4B15B-966D-4845-B493-01084A55ECBB}" name="Column3043" dataDxfId="13345"/>
    <tableColumn id="3051" xr3:uid="{3EED8E75-CE30-4B86-9D18-B5094157C7CB}" name="Column3044" dataDxfId="13344"/>
    <tableColumn id="3052" xr3:uid="{B42D08B1-676E-4945-9429-D1CE85B94BB0}" name="Column3045" dataDxfId="13343"/>
    <tableColumn id="3053" xr3:uid="{0129D625-450E-4272-A239-72856D523534}" name="Column3046" dataDxfId="13342"/>
    <tableColumn id="3054" xr3:uid="{8AE24B4C-56BB-412D-96A2-9D9E65F79DBE}" name="Column3047" dataDxfId="13341"/>
    <tableColumn id="3055" xr3:uid="{5024FD48-C5A1-4C1C-85DF-14AEB264B720}" name="Column3048" dataDxfId="13340"/>
    <tableColumn id="3056" xr3:uid="{F2F346C6-AB5A-4023-9416-6615C81787C5}" name="Column3049" dataDxfId="13339"/>
    <tableColumn id="3057" xr3:uid="{7BE866F5-B40E-4823-BD16-F5882C9DFEB4}" name="Column3050" dataDxfId="13338"/>
    <tableColumn id="3058" xr3:uid="{0E6D9C4A-29C3-4580-9705-EB43687D7F6F}" name="Column3051" dataDxfId="13337"/>
    <tableColumn id="3059" xr3:uid="{1388A327-3585-42AD-9E13-ED5E9DFECD59}" name="Column3052" dataDxfId="13336"/>
    <tableColumn id="3060" xr3:uid="{9258C895-A19E-41BB-B45C-C2932FE76A5F}" name="Column3053" dataDxfId="13335"/>
    <tableColumn id="3061" xr3:uid="{0EB921C7-6FE0-483C-BDDF-B2AED14DF8AA}" name="Column3054" dataDxfId="13334"/>
    <tableColumn id="3062" xr3:uid="{8FC2CB42-41EB-426C-884B-58BFA82FBC08}" name="Column3055" dataDxfId="13333"/>
    <tableColumn id="3063" xr3:uid="{8A070824-F2A0-43D2-AD9A-0B2177F28FB8}" name="Column3056" dataDxfId="13332"/>
    <tableColumn id="3064" xr3:uid="{75A276E2-B08B-40EA-B1C3-F9E689E5292E}" name="Column3057" dataDxfId="13331"/>
    <tableColumn id="3065" xr3:uid="{22E35AAD-D8B3-44AB-AC34-93D61BBD0044}" name="Column3058" dataDxfId="13330"/>
    <tableColumn id="3066" xr3:uid="{499B75E0-FEF3-441A-ADC3-2ED41E88BAEE}" name="Column3059" dataDxfId="13329"/>
    <tableColumn id="3067" xr3:uid="{3DF406B0-3C64-41D5-AE75-42574ADBF0AA}" name="Column3060" dataDxfId="13328"/>
    <tableColumn id="3068" xr3:uid="{7CA542F1-6E98-44D6-93DB-D06897DC041C}" name="Column3061" dataDxfId="13327"/>
    <tableColumn id="3069" xr3:uid="{EEDBAC3C-86AE-448E-BDB1-C23F4AA8F1D4}" name="Column3062" dataDxfId="13326"/>
    <tableColumn id="3070" xr3:uid="{782EC173-F16C-4608-B382-8582B41EC63C}" name="Column3063" dataDxfId="13325"/>
    <tableColumn id="3071" xr3:uid="{4BD9435E-0527-4199-87F2-E375663F3D8E}" name="Column3064" dataDxfId="13324"/>
    <tableColumn id="3072" xr3:uid="{6C97BE9F-05B4-444A-A8A7-D757BDBAAA32}" name="Column3065" dataDxfId="13323"/>
    <tableColumn id="3073" xr3:uid="{5315950F-3520-432E-85ED-922D77EFF43F}" name="Column3066" dataDxfId="13322"/>
    <tableColumn id="3074" xr3:uid="{678FA5B2-2C83-4FE6-9444-F5B9F91EC79D}" name="Column3067" dataDxfId="13321"/>
    <tableColumn id="3075" xr3:uid="{7F90449A-E96E-4772-B103-98C92C446E6E}" name="Column3068" dataDxfId="13320"/>
    <tableColumn id="3076" xr3:uid="{24A7397A-40A8-4BD2-BB7D-243BD6865827}" name="Column3069" dataDxfId="13319"/>
    <tableColumn id="3077" xr3:uid="{6B6EEBBD-81E0-44A4-8488-7F7B4DA79F7A}" name="Column3070" dataDxfId="13318"/>
    <tableColumn id="3078" xr3:uid="{B76A28C8-275C-4214-83B7-F42AFF7970B1}" name="Column3071" dataDxfId="13317"/>
    <tableColumn id="3079" xr3:uid="{BF8BD647-3896-4ACF-A672-63CC9A8FE2FA}" name="Column3072" dataDxfId="13316"/>
    <tableColumn id="3080" xr3:uid="{15BF4DED-2BE4-47DB-B64F-20EB45386CC2}" name="Column3073" dataDxfId="13315"/>
    <tableColumn id="3081" xr3:uid="{AE628DF5-CC39-4B36-A8B8-43871787A668}" name="Column3074" dataDxfId="13314"/>
    <tableColumn id="3082" xr3:uid="{502BE92D-B365-4D6D-AAFF-FB5EE9B18A04}" name="Column3075" dataDxfId="13313"/>
    <tableColumn id="3083" xr3:uid="{C7F8089E-1BD3-480C-A0C5-3E8A303719AC}" name="Column3076" dataDxfId="13312"/>
    <tableColumn id="3084" xr3:uid="{E49A11E4-2AAA-459A-BBBF-8DCE8089D27E}" name="Column3077" dataDxfId="13311"/>
    <tableColumn id="3085" xr3:uid="{0B6A6D61-E3A9-4AE5-A810-FEB213320F65}" name="Column3078" dataDxfId="13310"/>
    <tableColumn id="3086" xr3:uid="{3E341854-B9B9-42B8-BB7E-DF18116EE73F}" name="Column3079" dataDxfId="13309"/>
    <tableColumn id="3087" xr3:uid="{1633B226-9DA5-4664-AAD1-F65D91725505}" name="Column3080" dataDxfId="13308"/>
    <tableColumn id="3088" xr3:uid="{50561D8C-5B58-4A2E-8621-7FC90C0E97DD}" name="Column3081" dataDxfId="13307"/>
    <tableColumn id="3089" xr3:uid="{E48203DA-1C2A-4393-9690-13E40E5D9414}" name="Column3082" dataDxfId="13306"/>
    <tableColumn id="3090" xr3:uid="{66A793F7-9592-43EF-B81C-266974DF97D5}" name="Column3083" dataDxfId="13305"/>
    <tableColumn id="3091" xr3:uid="{9A9F99DD-D323-49A4-B647-A329BFFEA587}" name="Column3084" dataDxfId="13304"/>
    <tableColumn id="3092" xr3:uid="{EB324677-A5C6-481B-A6E0-D039C79DA499}" name="Column3085" dataDxfId="13303"/>
    <tableColumn id="3093" xr3:uid="{06E6E813-20D0-4F4C-8013-A1F024803055}" name="Column3086" dataDxfId="13302"/>
    <tableColumn id="3094" xr3:uid="{97EDE13A-234D-4933-AD80-E3EA371B0DE1}" name="Column3087" dataDxfId="13301"/>
    <tableColumn id="3095" xr3:uid="{17583900-D7D6-4AFE-B2BC-D6DF2499C05B}" name="Column3088" dataDxfId="13300"/>
    <tableColumn id="3096" xr3:uid="{6155EF67-F7BE-4E77-92F9-BE122F4712D7}" name="Column3089" dataDxfId="13299"/>
    <tableColumn id="3097" xr3:uid="{26B3C57D-4B77-4902-ACD2-8E39CB709AEF}" name="Column3090" dataDxfId="13298"/>
    <tableColumn id="3098" xr3:uid="{315541C7-B417-470E-A668-D71E82582826}" name="Column3091" dataDxfId="13297"/>
    <tableColumn id="3099" xr3:uid="{1685AC14-FA13-422A-8DB9-602F57B54CE6}" name="Column3092" dataDxfId="13296"/>
    <tableColumn id="3100" xr3:uid="{7D44D0AE-2294-4E75-9BE3-2CD3CA749930}" name="Column3093" dataDxfId="13295"/>
    <tableColumn id="3101" xr3:uid="{644CFEE5-5F46-43D1-98FD-1430ADDCAC89}" name="Column3094" dataDxfId="13294"/>
    <tableColumn id="3102" xr3:uid="{9669517E-7A83-49C4-8760-91C92B0B5E37}" name="Column3095" dataDxfId="13293"/>
    <tableColumn id="3103" xr3:uid="{B1748F66-8530-4273-964B-B99881E10F31}" name="Column3096" dataDxfId="13292"/>
    <tableColumn id="3104" xr3:uid="{17F49EB3-67B8-4F4B-8E2E-3C2E00348FE2}" name="Column3097" dataDxfId="13291"/>
    <tableColumn id="3105" xr3:uid="{7848F93A-0E6F-40CE-AB9D-2B86C16E22FA}" name="Column3098" dataDxfId="13290"/>
    <tableColumn id="3106" xr3:uid="{F40D02DD-C85B-470B-B6D3-3E0B680C46F9}" name="Column3099" dataDxfId="13289"/>
    <tableColumn id="3107" xr3:uid="{552671AA-EF19-42E2-AFCC-8C9CA10E11AB}" name="Column3100" dataDxfId="13288"/>
    <tableColumn id="3108" xr3:uid="{3A8D6103-6BEF-48B4-A821-98176A40EB00}" name="Column3101" dataDxfId="13287"/>
    <tableColumn id="3109" xr3:uid="{C9416DBE-BC05-4846-9249-844CAD91B994}" name="Column3102" dataDxfId="13286"/>
    <tableColumn id="3110" xr3:uid="{BB7785E5-D1B8-45C6-A8B6-0BD88C02093B}" name="Column3103" dataDxfId="13285"/>
    <tableColumn id="3111" xr3:uid="{3322182F-2983-4024-BE70-ABA16D9BD83B}" name="Column3104" dataDxfId="13284"/>
    <tableColumn id="3112" xr3:uid="{A8002C45-3B0A-434E-A2A5-825B1F0C50DA}" name="Column3105" dataDxfId="13283"/>
    <tableColumn id="3113" xr3:uid="{E9699F55-B87E-4A28-A4DE-FFC1DFD19A16}" name="Column3106" dataDxfId="13282"/>
    <tableColumn id="3114" xr3:uid="{EA378085-085F-4493-A47F-B379474BEBD5}" name="Column3107" dataDxfId="13281"/>
    <tableColumn id="3115" xr3:uid="{510B3C7F-091F-435D-9F71-B2CA68C3954A}" name="Column3108" dataDxfId="13280"/>
    <tableColumn id="3116" xr3:uid="{BFAA9FD1-4A5A-47AD-A1F0-C23EEAD2868F}" name="Column3109" dataDxfId="13279"/>
    <tableColumn id="3117" xr3:uid="{AD0FB786-EE0B-46CE-8803-685080829B3B}" name="Column3110" dataDxfId="13278"/>
    <tableColumn id="3118" xr3:uid="{10BBE528-2441-4798-93B1-F933697E9191}" name="Column3111" dataDxfId="13277"/>
    <tableColumn id="3119" xr3:uid="{60D4925A-1DA9-40AE-B6E5-31F1B7E596F2}" name="Column3112" dataDxfId="13276"/>
    <tableColumn id="3120" xr3:uid="{224C6623-C641-4C20-B0ED-FA102B8A6A1A}" name="Column3113" dataDxfId="13275"/>
    <tableColumn id="3121" xr3:uid="{A8BB40A5-8BC8-4D0D-A641-29310EF66222}" name="Column3114" dataDxfId="13274"/>
    <tableColumn id="3122" xr3:uid="{233BDACD-5C42-4A72-91E9-A42F461DCCF3}" name="Column3115" dataDxfId="13273"/>
    <tableColumn id="3123" xr3:uid="{9A58346F-FD73-4C1C-B94F-8F0A2DA938C1}" name="Column3116" dataDxfId="13272"/>
    <tableColumn id="3124" xr3:uid="{12A6DE9F-CAA0-4E34-80B9-284FDF5D15EE}" name="Column3117" dataDxfId="13271"/>
    <tableColumn id="3125" xr3:uid="{C61B062E-5827-4336-A6E5-777C7CC5460E}" name="Column3118" dataDxfId="13270"/>
    <tableColumn id="3126" xr3:uid="{1C8CE065-1C22-4698-BA2C-28A9A5CE389A}" name="Column3119" dataDxfId="13269"/>
    <tableColumn id="3127" xr3:uid="{0BB9B18C-AE6E-4B9B-B87A-9B400D2C58EA}" name="Column3120" dataDxfId="13268"/>
    <tableColumn id="3128" xr3:uid="{D46648DD-AA49-46EC-80E4-0BF133971876}" name="Column3121" dataDxfId="13267"/>
    <tableColumn id="3129" xr3:uid="{45828DE0-88DB-4EE6-A251-CE4111F88A6B}" name="Column3122" dataDxfId="13266"/>
    <tableColumn id="3130" xr3:uid="{081F4A87-5AEF-41B1-80AD-2B2B5BD66805}" name="Column3123" dataDxfId="13265"/>
    <tableColumn id="3131" xr3:uid="{50E1F80B-6BC3-4F25-910D-357A30580001}" name="Column3124" dataDxfId="13264"/>
    <tableColumn id="3132" xr3:uid="{4F6A9F17-0697-48B1-86BE-BA9467FDCA52}" name="Column3125" dataDxfId="13263"/>
    <tableColumn id="3133" xr3:uid="{A68F7557-80BB-442A-9E86-225C8BC5A2D7}" name="Column3126" dataDxfId="13262"/>
    <tableColumn id="3134" xr3:uid="{CFC33741-CECF-4FF9-93BF-BB0960AEFE71}" name="Column3127" dataDxfId="13261"/>
    <tableColumn id="3135" xr3:uid="{C243EB2C-BF2F-4953-BD85-948F70770A3F}" name="Column3128" dataDxfId="13260"/>
    <tableColumn id="3136" xr3:uid="{57E4B428-AE9A-415B-BCB1-9A999F4C9D24}" name="Column3129" dataDxfId="13259"/>
    <tableColumn id="3137" xr3:uid="{2175C6DA-9EF4-45FD-87FA-2992A731F455}" name="Column3130" dataDxfId="13258"/>
    <tableColumn id="3138" xr3:uid="{47289549-B5F8-4925-99CB-55421B32CA88}" name="Column3131" dataDxfId="13257"/>
    <tableColumn id="3139" xr3:uid="{ABFA8802-0BCA-42E3-B8A8-5F9B7641667D}" name="Column3132" dataDxfId="13256"/>
    <tableColumn id="3140" xr3:uid="{59F3409B-032C-470C-A2EC-FB334D5B33FD}" name="Column3133" dataDxfId="13255"/>
    <tableColumn id="3141" xr3:uid="{D90962AA-2711-45B2-907F-4543015C6329}" name="Column3134" dataDxfId="13254"/>
    <tableColumn id="3142" xr3:uid="{49F764F6-5EF2-4A91-B857-ED78E101D2B6}" name="Column3135" dataDxfId="13253"/>
    <tableColumn id="3143" xr3:uid="{0644CEDB-CD31-417B-877A-AA9EBD01F79D}" name="Column3136" dataDxfId="13252"/>
    <tableColumn id="3144" xr3:uid="{0323F141-EA4C-4C48-B491-46B28E969CCF}" name="Column3137" dataDxfId="13251"/>
    <tableColumn id="3145" xr3:uid="{B5220C56-3C3C-49E0-9690-398C1151064B}" name="Column3138" dataDxfId="13250"/>
    <tableColumn id="3146" xr3:uid="{2AD959E1-12F2-4AA6-B0E9-E13A61A83A66}" name="Column3139" dataDxfId="13249"/>
    <tableColumn id="3147" xr3:uid="{85554BEF-4940-4BBC-8216-39738DE61929}" name="Column3140" dataDxfId="13248"/>
    <tableColumn id="3148" xr3:uid="{F56F86B7-12C6-490F-AEF5-ED8E266492EF}" name="Column3141" dataDxfId="13247"/>
    <tableColumn id="3149" xr3:uid="{18367C68-C043-4DBB-B897-9880D29484FC}" name="Column3142" dataDxfId="13246"/>
    <tableColumn id="3150" xr3:uid="{B1477943-1C73-4D04-8419-6E978B1309B4}" name="Column3143" dataDxfId="13245"/>
    <tableColumn id="3151" xr3:uid="{D4871EF9-0466-465D-9131-4D450626B721}" name="Column3144" dataDxfId="13244"/>
    <tableColumn id="3152" xr3:uid="{0B360A6E-E4DC-4567-BA61-BF2C789288CB}" name="Column3145" dataDxfId="13243"/>
    <tableColumn id="3153" xr3:uid="{311D3663-CB95-402E-A978-BEE3A1947F62}" name="Column3146" dataDxfId="13242"/>
    <tableColumn id="3154" xr3:uid="{D0DFE938-A2FD-4C08-B9FC-7D1382017ADE}" name="Column3147" dataDxfId="13241"/>
    <tableColumn id="3155" xr3:uid="{D90170EC-1B76-475B-AFD1-C42C037D505A}" name="Column3148" dataDxfId="13240"/>
    <tableColumn id="3156" xr3:uid="{87BDE875-76F9-4C4B-B19A-113E718C0DEC}" name="Column3149" dataDxfId="13239"/>
    <tableColumn id="3157" xr3:uid="{292BCAB8-5F4B-491C-A662-C9CF6324CAAD}" name="Column3150" dataDxfId="13238"/>
    <tableColumn id="3158" xr3:uid="{F9B2EFDD-ABC2-4696-B9DA-6CBA270E3490}" name="Column3151" dataDxfId="13237"/>
    <tableColumn id="3159" xr3:uid="{9026051E-8816-48CA-9822-3E9260E4E7F1}" name="Column3152" dataDxfId="13236"/>
    <tableColumn id="3160" xr3:uid="{B39343E4-980A-41E8-B55E-A5425B03C78F}" name="Column3153" dataDxfId="13235"/>
    <tableColumn id="3161" xr3:uid="{19228143-C509-4C54-97D5-61B2FD928489}" name="Column3154" dataDxfId="13234"/>
    <tableColumn id="3162" xr3:uid="{1484C822-04D2-4EBB-B864-D17E709930E8}" name="Column3155" dataDxfId="13233"/>
    <tableColumn id="3163" xr3:uid="{92875FDF-9CCB-4560-8DFD-75907A7FA824}" name="Column3156" dataDxfId="13232"/>
    <tableColumn id="3164" xr3:uid="{CF559E16-D008-449B-8DEB-32D92E85A4D1}" name="Column3157" dataDxfId="13231"/>
    <tableColumn id="3165" xr3:uid="{427962CD-7347-419F-833A-A0020AACC0CC}" name="Column3158" dataDxfId="13230"/>
    <tableColumn id="3166" xr3:uid="{CAF0A95C-8076-441E-A853-AB5CE53C3138}" name="Column3159" dataDxfId="13229"/>
    <tableColumn id="3167" xr3:uid="{DBE0F55F-1319-41EC-A01F-F4732524AEA1}" name="Column3160" dataDxfId="13228"/>
    <tableColumn id="3168" xr3:uid="{4819AA48-2B55-46E4-B8F2-A0410AABEA21}" name="Column3161" dataDxfId="13227"/>
    <tableColumn id="3169" xr3:uid="{D399180D-ED1F-4778-8B51-A33CD5A066C6}" name="Column3162" dataDxfId="13226"/>
    <tableColumn id="3170" xr3:uid="{94D6B635-5F17-4682-B6CE-E33731D49335}" name="Column3163" dataDxfId="13225"/>
    <tableColumn id="3171" xr3:uid="{7941FC62-5B67-4AF2-B533-E0193B0A5BDB}" name="Column3164" dataDxfId="13224"/>
    <tableColumn id="3172" xr3:uid="{7605FD67-EA17-4AAF-B5EC-0A1598FD871D}" name="Column3165" dataDxfId="13223"/>
    <tableColumn id="3173" xr3:uid="{9F5530C0-6E4F-44EF-8B40-1B99F1CEF24F}" name="Column3166" dataDxfId="13222"/>
    <tableColumn id="3174" xr3:uid="{AC9545D7-A913-4C0F-98C5-144D9947AD18}" name="Column3167" dataDxfId="13221"/>
    <tableColumn id="3175" xr3:uid="{DCB772EC-585E-4917-B3EE-627A8E29C464}" name="Column3168" dataDxfId="13220"/>
    <tableColumn id="3176" xr3:uid="{BC7DC624-3ECD-487F-97EA-1BA36F838FA3}" name="Column3169" dataDxfId="13219"/>
    <tableColumn id="3177" xr3:uid="{8EFF0F80-3818-4657-B0EC-651AE9CA905C}" name="Column3170" dataDxfId="13218"/>
    <tableColumn id="3178" xr3:uid="{C43C1F2D-B75A-43B3-8351-53150784A8B0}" name="Column3171" dataDxfId="13217"/>
    <tableColumn id="3179" xr3:uid="{84DDB31F-6268-4F7E-B093-62EA78620640}" name="Column3172" dataDxfId="13216"/>
    <tableColumn id="3180" xr3:uid="{E743843C-C5F2-4C64-B098-8DF736888194}" name="Column3173" dataDxfId="13215"/>
    <tableColumn id="3181" xr3:uid="{01BC7864-147E-4020-A6A4-C834C133BCBA}" name="Column3174" dataDxfId="13214"/>
    <tableColumn id="3182" xr3:uid="{90509059-75EE-485B-9C0E-CA4E00C3B9A5}" name="Column3175" dataDxfId="13213"/>
    <tableColumn id="3183" xr3:uid="{325467EC-BA9F-484C-9929-E03D9B577F49}" name="Column3176" dataDxfId="13212"/>
    <tableColumn id="3184" xr3:uid="{D0D730A5-58FB-4B36-A187-85C9A7945159}" name="Column3177" dataDxfId="13211"/>
    <tableColumn id="3185" xr3:uid="{82CA44EC-B9B2-42CC-8F06-3A24DCD9F2DE}" name="Column3178" dataDxfId="13210"/>
    <tableColumn id="3186" xr3:uid="{35F667CA-B883-462B-A6DD-80BCC5FCAAE6}" name="Column3179" dataDxfId="13209"/>
    <tableColumn id="3187" xr3:uid="{F97CD953-4A7F-4305-BC7C-9C2C37B900EC}" name="Column3180" dataDxfId="13208"/>
    <tableColumn id="3188" xr3:uid="{7D7F08B2-41E3-4533-8616-92C3B56B3DDE}" name="Column3181" dataDxfId="13207"/>
    <tableColumn id="3189" xr3:uid="{380F4C01-36A8-4077-9CD0-1685733B60B2}" name="Column3182" dataDxfId="13206"/>
    <tableColumn id="3190" xr3:uid="{1F48F96C-EF97-45A6-A20B-0A524458E5AE}" name="Column3183" dataDxfId="13205"/>
    <tableColumn id="3191" xr3:uid="{5F574B09-1328-4B77-89CE-F5C87F724AE2}" name="Column3184" dataDxfId="13204"/>
    <tableColumn id="3192" xr3:uid="{F0F10738-5878-4EED-AF72-24F713F849F1}" name="Column3185" dataDxfId="13203"/>
    <tableColumn id="3193" xr3:uid="{5D03A915-2C8B-4B69-A70F-E53D6B1FFA9E}" name="Column3186" dataDxfId="13202"/>
    <tableColumn id="3194" xr3:uid="{8F8995CB-9732-4C70-ACDA-34ADAC33ADB6}" name="Column3187" dataDxfId="13201"/>
    <tableColumn id="3195" xr3:uid="{37707AC2-7DE3-428F-87FF-C44CDC893F57}" name="Column3188" dataDxfId="13200"/>
    <tableColumn id="3196" xr3:uid="{08D035DD-2629-4F5D-8450-F093F81DF334}" name="Column3189" dataDxfId="13199"/>
    <tableColumn id="3197" xr3:uid="{BEF07015-0604-4CF2-BF10-A58073A7E430}" name="Column3190" dataDxfId="13198"/>
    <tableColumn id="3198" xr3:uid="{3D2FEE84-B58A-44B3-B212-56895BECF842}" name="Column3191" dataDxfId="13197"/>
    <tableColumn id="3199" xr3:uid="{C345E4B8-5CEA-489D-A1CA-C9A6CCB8711B}" name="Column3192" dataDxfId="13196"/>
    <tableColumn id="3200" xr3:uid="{B9866091-6770-46EC-B470-F0FEEB6631FF}" name="Column3193" dataDxfId="13195"/>
    <tableColumn id="3201" xr3:uid="{95A858E8-8E86-4FDA-99FE-62059C76672A}" name="Column3194" dataDxfId="13194"/>
    <tableColumn id="3202" xr3:uid="{1A1A2A27-3AF5-438A-8B73-6D6DE2F572E6}" name="Column3195" dataDxfId="13193"/>
    <tableColumn id="3203" xr3:uid="{D921E394-C438-44A6-9009-AEE92AAC977E}" name="Column3196" dataDxfId="13192"/>
    <tableColumn id="3204" xr3:uid="{75823684-4A3A-463E-922F-5890353ED4DD}" name="Column3197" dataDxfId="13191"/>
    <tableColumn id="3205" xr3:uid="{EFFBC9FF-6BE3-4DB2-904E-853B9D42713A}" name="Column3198" dataDxfId="13190"/>
    <tableColumn id="3206" xr3:uid="{C2A008C2-3DED-41EE-B8F5-780692F0E258}" name="Column3199" dataDxfId="13189"/>
    <tableColumn id="3207" xr3:uid="{4E64615B-D83A-4A6F-B8E9-CB529EF55C11}" name="Column3200" dataDxfId="13188"/>
    <tableColumn id="3208" xr3:uid="{ABE15984-9CDB-4D4E-B47A-2900A4165AD4}" name="Column3201" dataDxfId="13187"/>
    <tableColumn id="3209" xr3:uid="{DAFC513F-20A2-4EEE-BCEC-65B7D92BA039}" name="Column3202" dataDxfId="13186"/>
    <tableColumn id="3210" xr3:uid="{7B3CD200-D64B-46EF-A1DD-504E781F42AB}" name="Column3203" dataDxfId="13185"/>
    <tableColumn id="3211" xr3:uid="{2E2D8C7C-83C2-4E63-8B89-CABA1CA614FB}" name="Column3204" dataDxfId="13184"/>
    <tableColumn id="3212" xr3:uid="{36742FAC-1DDE-4BE4-9B54-1F6AB04D680C}" name="Column3205" dataDxfId="13183"/>
    <tableColumn id="3213" xr3:uid="{8745C11C-00A1-4C1F-A092-B2A743CFB0F2}" name="Column3206" dataDxfId="13182"/>
    <tableColumn id="3214" xr3:uid="{8D25605A-A0C5-44F4-BE1A-B7D4A064ACD5}" name="Column3207" dataDxfId="13181"/>
    <tableColumn id="3215" xr3:uid="{713A6CDA-B0A9-40BC-884D-514756830173}" name="Column3208" dataDxfId="13180"/>
    <tableColumn id="3216" xr3:uid="{F9F2E5EA-CE12-4546-AD42-9562AF1C5982}" name="Column3209" dataDxfId="13179"/>
    <tableColumn id="3217" xr3:uid="{A79DBBFA-C67B-4C6D-BF11-DE29795852DD}" name="Column3210" dataDxfId="13178"/>
    <tableColumn id="3218" xr3:uid="{E4FC7995-EFA8-4D36-B564-6E1519942B94}" name="Column3211" dataDxfId="13177"/>
    <tableColumn id="3219" xr3:uid="{C58A0AFA-93DE-4867-89A8-0E961FF54484}" name="Column3212" dataDxfId="13176"/>
    <tableColumn id="3220" xr3:uid="{E06A0046-E8FA-43E2-A7E8-E2E095255BB5}" name="Column3213" dataDxfId="13175"/>
    <tableColumn id="3221" xr3:uid="{F91C546F-BACE-4A51-86C5-7F0EFC27CC69}" name="Column3214" dataDxfId="13174"/>
    <tableColumn id="3222" xr3:uid="{A397349B-C1F0-4E8A-B0A7-D2BA0DFAB382}" name="Column3215" dataDxfId="13173"/>
    <tableColumn id="3223" xr3:uid="{237E4EEA-8CD3-4901-B672-E8F89D2E61FA}" name="Column3216" dataDxfId="13172"/>
    <tableColumn id="3224" xr3:uid="{A88AB94B-99CA-4198-893A-404251532F8D}" name="Column3217" dataDxfId="13171"/>
    <tableColumn id="3225" xr3:uid="{344B3FD9-C98B-4FD8-BEB1-9B094EBECE50}" name="Column3218" dataDxfId="13170"/>
    <tableColumn id="3226" xr3:uid="{80BA24FC-BDC0-4C36-8B3C-B8012075349D}" name="Column3219" dataDxfId="13169"/>
    <tableColumn id="3227" xr3:uid="{4A15A22A-E6AA-43E7-A091-286B1A762661}" name="Column3220" dataDxfId="13168"/>
    <tableColumn id="3228" xr3:uid="{43A2AD9D-C7B8-4AB7-805C-3C5DF36FE489}" name="Column3221" dataDxfId="13167"/>
    <tableColumn id="3229" xr3:uid="{62913644-431C-4496-A66D-CA8BF6F04EF7}" name="Column3222" dataDxfId="13166"/>
    <tableColumn id="3230" xr3:uid="{30D7A36F-8989-4692-8737-8B720B858239}" name="Column3223" dataDxfId="13165"/>
    <tableColumn id="3231" xr3:uid="{675A413E-BE2C-44DB-998A-8B8D2387422D}" name="Column3224" dataDxfId="13164"/>
    <tableColumn id="3232" xr3:uid="{4F681766-4F61-4F92-A83D-3FA83DFD6011}" name="Column3225" dataDxfId="13163"/>
    <tableColumn id="3233" xr3:uid="{0B98D844-46D6-4B2D-94E1-1A7092D50DCA}" name="Column3226" dataDxfId="13162"/>
    <tableColumn id="3234" xr3:uid="{7D4B1C5D-A044-4883-A77B-8A20EF31F537}" name="Column3227" dataDxfId="13161"/>
    <tableColumn id="3235" xr3:uid="{4BE0F795-D786-4D16-9BB6-CF9D324C995F}" name="Column3228" dataDxfId="13160"/>
    <tableColumn id="3236" xr3:uid="{B82BDAB8-4CB7-4703-99BF-3D63D8A4C4C7}" name="Column3229" dataDxfId="13159"/>
    <tableColumn id="3237" xr3:uid="{5BE67616-A3D4-496A-9C1B-4E4EB9D073FE}" name="Column3230" dataDxfId="13158"/>
    <tableColumn id="3238" xr3:uid="{146C32A3-5661-48B4-B9FC-6A9E434495F5}" name="Column3231" dataDxfId="13157"/>
    <tableColumn id="3239" xr3:uid="{27E31173-9287-4BE9-9DE3-F51A63C94977}" name="Column3232" dataDxfId="13156"/>
    <tableColumn id="3240" xr3:uid="{A5CB6D53-C67E-4280-AD54-B2F92184EA10}" name="Column3233" dataDxfId="13155"/>
    <tableColumn id="3241" xr3:uid="{7C1491C7-C597-452E-ACB8-DA3B9B4B1510}" name="Column3234" dataDxfId="13154"/>
    <tableColumn id="3242" xr3:uid="{B49CE7F6-8593-49F3-910D-0DE3BB5CCE8F}" name="Column3235" dataDxfId="13153"/>
    <tableColumn id="3243" xr3:uid="{654788F4-974B-481A-AA4F-FA2903412703}" name="Column3236" dataDxfId="13152"/>
    <tableColumn id="3244" xr3:uid="{5ED89F9B-61A5-4BB2-AF09-33D2DE97342C}" name="Column3237" dataDxfId="13151"/>
    <tableColumn id="3245" xr3:uid="{0194B5A6-9E32-4837-BC9C-2373B20412E0}" name="Column3238" dataDxfId="13150"/>
    <tableColumn id="3246" xr3:uid="{0A4CAD79-FE20-4E6B-8F58-57B0CC2DD0B1}" name="Column3239" dataDxfId="13149"/>
    <tableColumn id="3247" xr3:uid="{CA887DC9-B852-494A-9589-6ED4AEB4621A}" name="Column3240" dataDxfId="13148"/>
    <tableColumn id="3248" xr3:uid="{BA620CCE-353D-49E8-9825-C58D4E6CECF1}" name="Column3241" dataDxfId="13147"/>
    <tableColumn id="3249" xr3:uid="{9E6C1193-2BA4-4E86-B84A-043A18B4FA53}" name="Column3242" dataDxfId="13146"/>
    <tableColumn id="3250" xr3:uid="{8675232B-8DD5-428C-936A-683E2DC398DC}" name="Column3243" dataDxfId="13145"/>
    <tableColumn id="3251" xr3:uid="{4A6A9A0D-259C-46CC-A907-A7456682324B}" name="Column3244" dataDxfId="13144"/>
    <tableColumn id="3252" xr3:uid="{D04684AC-B8CE-4396-899F-94168AA41D5C}" name="Column3245" dataDxfId="13143"/>
    <tableColumn id="3253" xr3:uid="{57B56E11-9ADB-4C61-B104-29D9D8D3CC68}" name="Column3246" dataDxfId="13142"/>
    <tableColumn id="3254" xr3:uid="{D4B7B673-A902-45FF-B7D1-B4A6AB462CA6}" name="Column3247" dataDxfId="13141"/>
    <tableColumn id="3255" xr3:uid="{FB1FB1BC-A228-4FA3-9D0D-5A4E2AB7A274}" name="Column3248" dataDxfId="13140"/>
    <tableColumn id="3256" xr3:uid="{7D6223CE-D89D-4B40-BCED-84F0ADCB162A}" name="Column3249" dataDxfId="13139"/>
    <tableColumn id="3257" xr3:uid="{869A0BD1-78A2-460E-9BE0-8297582DCB81}" name="Column3250" dataDxfId="13138"/>
    <tableColumn id="3258" xr3:uid="{93E0BB9F-65A7-4F3D-A03E-DFFACB4F50D7}" name="Column3251" dataDxfId="13137"/>
    <tableColumn id="3259" xr3:uid="{951AE5F0-B11E-4DB8-B290-62D9D9322D3E}" name="Column3252" dataDxfId="13136"/>
    <tableColumn id="3260" xr3:uid="{B89EA09A-EC0C-449E-81DA-0CD3A153D51A}" name="Column3253" dataDxfId="13135"/>
    <tableColumn id="3261" xr3:uid="{A615BEDB-49BE-447F-BEED-DF1BA93F2939}" name="Column3254" dataDxfId="13134"/>
    <tableColumn id="3262" xr3:uid="{080E9277-1C3D-4C47-B2FE-C78EBE9F3020}" name="Column3255" dataDxfId="13133"/>
    <tableColumn id="3263" xr3:uid="{AD01BB93-72AC-4395-8BE6-64696A6AE357}" name="Column3256" dataDxfId="13132"/>
    <tableColumn id="3264" xr3:uid="{5BA5550C-32FC-4599-A802-4F5D1CD7FA21}" name="Column3257" dataDxfId="13131"/>
    <tableColumn id="3265" xr3:uid="{A4088665-0B84-45C0-B192-7C0379090EB1}" name="Column3258" dataDxfId="13130"/>
    <tableColumn id="3266" xr3:uid="{722A42BD-1E3E-472B-9322-9E8CC652BEBE}" name="Column3259" dataDxfId="13129"/>
    <tableColumn id="3267" xr3:uid="{6E83E538-DA00-41D0-AA6B-6D6FD91F6FA5}" name="Column3260" dataDxfId="13128"/>
    <tableColumn id="3268" xr3:uid="{99660A03-FABB-45D7-B905-768830453DF0}" name="Column3261" dataDxfId="13127"/>
    <tableColumn id="3269" xr3:uid="{A1407F1A-1989-4D3E-A48F-4A05AC509A26}" name="Column3262" dataDxfId="13126"/>
    <tableColumn id="3270" xr3:uid="{2B4C0ECE-FA1C-46B8-8A32-712F0D384E39}" name="Column3263" dataDxfId="13125"/>
    <tableColumn id="3271" xr3:uid="{BBAD6629-89A7-4F13-ACB2-21DF298B4F44}" name="Column3264" dataDxfId="13124"/>
    <tableColumn id="3272" xr3:uid="{06645208-404D-4E13-B422-E0A768610741}" name="Column3265" dataDxfId="13123"/>
    <tableColumn id="3273" xr3:uid="{E8167A4A-A09B-4C9F-9F5D-7DA70FF1983E}" name="Column3266" dataDxfId="13122"/>
    <tableColumn id="3274" xr3:uid="{5FC0940E-4BA3-4B7D-AA34-E39E03353504}" name="Column3267" dataDxfId="13121"/>
    <tableColumn id="3275" xr3:uid="{08DEE337-1B44-412F-A73B-AD73D773709E}" name="Column3268" dataDxfId="13120"/>
    <tableColumn id="3276" xr3:uid="{CC3BA91A-50D4-49AB-A13E-A34903855576}" name="Column3269" dataDxfId="13119"/>
    <tableColumn id="3277" xr3:uid="{7B4336CE-4B2D-46EA-9B23-75BFE2EC1728}" name="Column3270" dataDxfId="13118"/>
    <tableColumn id="3278" xr3:uid="{E8594587-7DBB-4B70-B560-4E13126B3818}" name="Column3271" dataDxfId="13117"/>
    <tableColumn id="3279" xr3:uid="{D8BD4862-5BD3-4B29-B3B0-83FA3D85C9B6}" name="Column3272" dataDxfId="13116"/>
    <tableColumn id="3280" xr3:uid="{B6F64F93-7690-4480-9B7F-08989BA722A4}" name="Column3273" dataDxfId="13115"/>
    <tableColumn id="3281" xr3:uid="{2DF22F27-CF57-44A8-9960-128CDE57EEB9}" name="Column3274" dataDxfId="13114"/>
    <tableColumn id="3282" xr3:uid="{B6797A62-D793-477B-83D0-B84CA3CE5D17}" name="Column3275" dataDxfId="13113"/>
    <tableColumn id="3283" xr3:uid="{90C6D33B-CD79-473A-9076-DE3233FA6126}" name="Column3276" dataDxfId="13112"/>
    <tableColumn id="3284" xr3:uid="{7CD28494-FF87-428E-B8F5-FC6953EF8279}" name="Column3277" dataDxfId="13111"/>
    <tableColumn id="3285" xr3:uid="{BD80B672-A2B8-4567-8BEE-FE439E7C288E}" name="Column3278" dataDxfId="13110"/>
    <tableColumn id="3286" xr3:uid="{9DE7AC39-B8F2-4DD7-92E6-4CC9F3A01727}" name="Column3279" dataDxfId="13109"/>
    <tableColumn id="3287" xr3:uid="{A274AC2E-3590-499A-9E95-05A7E9025E07}" name="Column3280" dataDxfId="13108"/>
    <tableColumn id="3288" xr3:uid="{1A605700-F063-4B4A-94D3-3A517FD5A464}" name="Column3281" dataDxfId="13107"/>
    <tableColumn id="3289" xr3:uid="{199B5572-9372-4FA8-ABC9-E3BBA1B61D0C}" name="Column3282" dataDxfId="13106"/>
    <tableColumn id="3290" xr3:uid="{C05DB158-0683-46BF-BE45-392123BA6660}" name="Column3283" dataDxfId="13105"/>
    <tableColumn id="3291" xr3:uid="{510E70BB-E70C-4479-8570-CB637CF5A0B7}" name="Column3284" dataDxfId="13104"/>
    <tableColumn id="3292" xr3:uid="{981860DE-A12A-432E-A50C-39FE832E2B61}" name="Column3285" dataDxfId="13103"/>
    <tableColumn id="3293" xr3:uid="{40F2D655-B018-47BF-AA2C-7230E8B25244}" name="Column3286" dataDxfId="13102"/>
    <tableColumn id="3294" xr3:uid="{820AFC00-3168-423B-A4AD-ACFBA554444C}" name="Column3287" dataDxfId="13101"/>
    <tableColumn id="3295" xr3:uid="{2A068BE8-B661-4140-A8A1-4826522F1359}" name="Column3288" dataDxfId="13100"/>
    <tableColumn id="3296" xr3:uid="{6BB3D741-D32C-4950-B35F-C61723A38B38}" name="Column3289" dataDxfId="13099"/>
    <tableColumn id="3297" xr3:uid="{D8080508-FB47-4E01-A3EE-ECF576CAF065}" name="Column3290" dataDxfId="13098"/>
    <tableColumn id="3298" xr3:uid="{C3070144-D5E4-45FE-B94C-6DFA8C5D193F}" name="Column3291" dataDxfId="13097"/>
    <tableColumn id="3299" xr3:uid="{91B3CF60-94AF-4123-9E1C-5F4ADE350CEA}" name="Column3292" dataDxfId="13096"/>
    <tableColumn id="3300" xr3:uid="{66979866-4045-4DA9-BD4A-857B12273F04}" name="Column3293" dataDxfId="13095"/>
    <tableColumn id="3301" xr3:uid="{FC45FFD4-2D05-4FB3-8C6F-3349A06208FF}" name="Column3294" dataDxfId="13094"/>
    <tableColumn id="3302" xr3:uid="{6E3CD50A-0E41-47B8-8DC7-C298FFADCE4C}" name="Column3295" dataDxfId="13093"/>
    <tableColumn id="3303" xr3:uid="{5F9834A8-BE7E-41CF-A43F-2554430A5075}" name="Column3296" dataDxfId="13092"/>
    <tableColumn id="3304" xr3:uid="{E87E1834-F8C1-47C9-AF79-37B679D2DC16}" name="Column3297" dataDxfId="13091"/>
    <tableColumn id="3305" xr3:uid="{330A6442-126E-47B2-9837-30B8F63A4CD2}" name="Column3298" dataDxfId="13090"/>
    <tableColumn id="3306" xr3:uid="{4C7508E6-1BF2-4955-8356-C8E49999980F}" name="Column3299" dataDxfId="13089"/>
    <tableColumn id="3307" xr3:uid="{10CC60B3-F09F-4D38-A07F-5B14E697C5CA}" name="Column3300" dataDxfId="13088"/>
    <tableColumn id="3308" xr3:uid="{B31B5ED2-4C66-40E0-82E4-A3B3EDCC9CF6}" name="Column3301" dataDxfId="13087"/>
    <tableColumn id="3309" xr3:uid="{6191549D-9B9C-427A-A06A-DCB1F80459AE}" name="Column3302" dataDxfId="13086"/>
    <tableColumn id="3310" xr3:uid="{D990B9B8-4A8F-4FD9-A595-B2A7FE781F4C}" name="Column3303" dataDxfId="13085"/>
    <tableColumn id="3311" xr3:uid="{B10B4A63-4D1C-4FD3-A944-3A4059D54503}" name="Column3304" dataDxfId="13084"/>
    <tableColumn id="3312" xr3:uid="{E8080BD5-DF17-461C-AEDB-A3304FE68917}" name="Column3305" dataDxfId="13083"/>
    <tableColumn id="3313" xr3:uid="{47975637-1E3D-4050-B91E-26887BFCB478}" name="Column3306" dataDxfId="13082"/>
    <tableColumn id="3314" xr3:uid="{F7F0BE95-5F84-4E22-AF06-7BBE2C8BA5E8}" name="Column3307" dataDxfId="13081"/>
    <tableColumn id="3315" xr3:uid="{8FF6814F-E456-4765-8A99-8EA2D4EE3E91}" name="Column3308" dataDxfId="13080"/>
    <tableColumn id="3316" xr3:uid="{5F2EBC72-2E59-484B-8716-5CB2E577EFB4}" name="Column3309" dataDxfId="13079"/>
    <tableColumn id="3317" xr3:uid="{0508E7A6-FBBE-4894-8859-60719B61441A}" name="Column3310" dataDxfId="13078"/>
    <tableColumn id="3318" xr3:uid="{95FF8D69-035C-4A94-8056-321CC84CC257}" name="Column3311" dataDxfId="13077"/>
    <tableColumn id="3319" xr3:uid="{0143A344-FFFB-4A3C-B8A0-283906373EE7}" name="Column3312" dataDxfId="13076"/>
    <tableColumn id="3320" xr3:uid="{6B5F3A94-8AB8-4472-943F-401FB18ED0AF}" name="Column3313" dataDxfId="13075"/>
    <tableColumn id="3321" xr3:uid="{5ECE9852-B1BA-4CC4-8708-27350F9C402A}" name="Column3314" dataDxfId="13074"/>
    <tableColumn id="3322" xr3:uid="{0934273C-97B1-4A91-ACB7-FDD2B4DBFBD9}" name="Column3315" dataDxfId="13073"/>
    <tableColumn id="3323" xr3:uid="{44A872DE-21F9-4FC2-9CE1-775434F89F3E}" name="Column3316" dataDxfId="13072"/>
    <tableColumn id="3324" xr3:uid="{278875D8-9330-4283-BC76-85EA479A7FC3}" name="Column3317" dataDxfId="13071"/>
    <tableColumn id="3325" xr3:uid="{BEB7C661-8BB3-4F7B-BAE8-14696192F339}" name="Column3318" dataDxfId="13070"/>
    <tableColumn id="3326" xr3:uid="{1CF49272-3C20-4A3B-830F-027AFB0D0DA0}" name="Column3319" dataDxfId="13069"/>
    <tableColumn id="3327" xr3:uid="{A064308D-A9D2-402F-81D8-0DAD3C370C74}" name="Column3320" dataDxfId="13068"/>
    <tableColumn id="3328" xr3:uid="{3C53947D-5C20-49E0-A066-E6ABE2977BEC}" name="Column3321" dataDxfId="13067"/>
    <tableColumn id="3329" xr3:uid="{C35195BC-BCC9-478F-8A41-F4D29BB2D617}" name="Column3322" dataDxfId="13066"/>
    <tableColumn id="3330" xr3:uid="{ED690B56-1ED4-455B-8D87-CEB0D0B71783}" name="Column3323" dataDxfId="13065"/>
    <tableColumn id="3331" xr3:uid="{0949C8EB-D836-42AF-93D6-EAD4D81AFF7B}" name="Column3324" dataDxfId="13064"/>
    <tableColumn id="3332" xr3:uid="{9DB3A4BE-8F5B-45E4-8686-A0054033ED70}" name="Column3325" dataDxfId="13063"/>
    <tableColumn id="3333" xr3:uid="{E7DB3072-B0CE-4D9C-8935-1D3BD5BB3962}" name="Column3326" dataDxfId="13062"/>
    <tableColumn id="3334" xr3:uid="{7DB3AE7F-7659-4BC3-B2D5-F3CE40B6EDB0}" name="Column3327" dataDxfId="13061"/>
    <tableColumn id="3335" xr3:uid="{9DECCFD2-AE61-4BC9-B56D-87E4E7DEB437}" name="Column3328" dataDxfId="13060"/>
    <tableColumn id="3336" xr3:uid="{088D08A1-35D5-4229-9A8D-48E95BE85185}" name="Column3329" dataDxfId="13059"/>
    <tableColumn id="3337" xr3:uid="{B0365467-2C12-449E-AA41-B9016E3C92A7}" name="Column3330" dataDxfId="13058"/>
    <tableColumn id="3338" xr3:uid="{28E432E2-3943-4C1A-9015-894B338CA226}" name="Column3331" dataDxfId="13057"/>
    <tableColumn id="3339" xr3:uid="{74627520-D937-4CF5-B410-3BA171C6235F}" name="Column3332" dataDxfId="13056"/>
    <tableColumn id="3340" xr3:uid="{748A4A68-3DE0-45D9-A63E-ED7266340FFB}" name="Column3333" dataDxfId="13055"/>
    <tableColumn id="3341" xr3:uid="{30680215-68DE-4565-AFCA-3E4D290E977A}" name="Column3334" dataDxfId="13054"/>
    <tableColumn id="3342" xr3:uid="{37EC2EC9-A227-4DB0-9633-A72EEC02E5F6}" name="Column3335" dataDxfId="13053"/>
    <tableColumn id="3343" xr3:uid="{D6E03F7F-2900-45AF-AAD1-3026AB6E503A}" name="Column3336" dataDxfId="13052"/>
    <tableColumn id="3344" xr3:uid="{186DED45-E2B9-4461-96C2-3A3453105C36}" name="Column3337" dataDxfId="13051"/>
    <tableColumn id="3345" xr3:uid="{85560FFC-698F-4153-A3AB-AAB616826DA7}" name="Column3338" dataDxfId="13050"/>
    <tableColumn id="3346" xr3:uid="{C09987E4-1907-4BC0-970C-561EB5573B32}" name="Column3339" dataDxfId="13049"/>
    <tableColumn id="3347" xr3:uid="{E1B01F61-64B9-47DE-910E-3F29F0AB4D03}" name="Column3340" dataDxfId="13048"/>
    <tableColumn id="3348" xr3:uid="{C92FCB18-5E04-4DAC-8C3B-9C34ED02967A}" name="Column3341" dataDxfId="13047"/>
    <tableColumn id="3349" xr3:uid="{3663F7C7-43CF-471C-95FD-594EEEBF9202}" name="Column3342" dataDxfId="13046"/>
    <tableColumn id="3350" xr3:uid="{C012FF82-E45E-472A-94B8-7140A1834271}" name="Column3343" dataDxfId="13045"/>
    <tableColumn id="3351" xr3:uid="{E45BBFAD-2DF8-4D0B-8F90-FAC2383DABBA}" name="Column3344" dataDxfId="13044"/>
    <tableColumn id="3352" xr3:uid="{E0A93BD3-434B-4B2B-9BB8-4908AF9AEB9B}" name="Column3345" dataDxfId="13043"/>
    <tableColumn id="3353" xr3:uid="{47A05A90-0CB0-4771-ABCB-8142D8870C4E}" name="Column3346" dataDxfId="13042"/>
    <tableColumn id="3354" xr3:uid="{85D55E66-BA66-4B1A-B446-53E2A7481BDF}" name="Column3347" dataDxfId="13041"/>
    <tableColumn id="3355" xr3:uid="{6C2077C6-049A-417A-9F84-210B828EE2CA}" name="Column3348" dataDxfId="13040"/>
    <tableColumn id="3356" xr3:uid="{1791A352-758D-42C5-87FF-B8D2017008D4}" name="Column3349" dataDxfId="13039"/>
    <tableColumn id="3357" xr3:uid="{77A4CBAB-9303-4CBD-83AB-0C1A284DE227}" name="Column3350" dataDxfId="13038"/>
    <tableColumn id="3358" xr3:uid="{4DDB3700-6B2B-4DE3-9512-499CB21A5FBF}" name="Column3351" dataDxfId="13037"/>
    <tableColumn id="3359" xr3:uid="{2754B32A-F1A1-4301-B32D-723963B6A295}" name="Column3352" dataDxfId="13036"/>
    <tableColumn id="3360" xr3:uid="{426DA448-663B-42E8-93E2-918CDD63C15B}" name="Column3353" dataDxfId="13035"/>
    <tableColumn id="3361" xr3:uid="{797A3F78-DAA7-4933-8AD5-BBAFB679421F}" name="Column3354" dataDxfId="13034"/>
    <tableColumn id="3362" xr3:uid="{E93CF7EE-71DC-420A-804F-D92653BD530C}" name="Column3355" dataDxfId="13033"/>
    <tableColumn id="3363" xr3:uid="{948F8542-C5FA-44F6-99BE-78D2D00A1389}" name="Column3356" dataDxfId="13032"/>
    <tableColumn id="3364" xr3:uid="{81C0996A-9411-4511-ABE4-664284524E22}" name="Column3357" dataDxfId="13031"/>
    <tableColumn id="3365" xr3:uid="{4DF92903-B328-4439-939D-4BB639CA00A8}" name="Column3358" dataDxfId="13030"/>
    <tableColumn id="3366" xr3:uid="{4B6A4B38-BC40-4696-B42D-9516C2735B58}" name="Column3359" dataDxfId="13029"/>
    <tableColumn id="3367" xr3:uid="{51221CF4-8306-4C2A-8740-4595B581A81A}" name="Column3360" dataDxfId="13028"/>
    <tableColumn id="3368" xr3:uid="{719EFD2E-DF26-445A-8C04-DC5289570877}" name="Column3361" dataDxfId="13027"/>
    <tableColumn id="3369" xr3:uid="{85C699E5-D227-4248-8CDC-8AFFA1BDD02F}" name="Column3362" dataDxfId="13026"/>
    <tableColumn id="3370" xr3:uid="{4836AB0E-E23C-4622-B502-9F35789F1DFF}" name="Column3363" dataDxfId="13025"/>
    <tableColumn id="3371" xr3:uid="{D707DDC0-57C5-4AB3-81C4-6F618C1AB138}" name="Column3364" dataDxfId="13024"/>
    <tableColumn id="3372" xr3:uid="{F728793A-FCB5-4316-9C23-01A95979C996}" name="Column3365" dataDxfId="13023"/>
    <tableColumn id="3373" xr3:uid="{33F06C2A-B85C-4450-B1D3-EAE31990EF73}" name="Column3366" dataDxfId="13022"/>
    <tableColumn id="3374" xr3:uid="{8F3A390D-67E8-4F7E-9C9B-79BC4211A7C2}" name="Column3367" dataDxfId="13021"/>
    <tableColumn id="3375" xr3:uid="{EFD78169-74DC-4544-BDA2-D8FB0C68369A}" name="Column3368" dataDxfId="13020"/>
    <tableColumn id="3376" xr3:uid="{FD8C821A-3550-4CD4-B7A5-B741E7E89294}" name="Column3369" dataDxfId="13019"/>
    <tableColumn id="3377" xr3:uid="{F52B642E-85D4-4653-81A9-0CB12BABF787}" name="Column3370" dataDxfId="13018"/>
    <tableColumn id="3378" xr3:uid="{F0BD6DA4-2950-4317-A8CA-20C405A76A62}" name="Column3371" dataDxfId="13017"/>
    <tableColumn id="3379" xr3:uid="{2A8F231F-0C9B-4BCE-BF35-C79860A10CD0}" name="Column3372" dataDxfId="13016"/>
    <tableColumn id="3380" xr3:uid="{A756C706-A334-47F6-8A6A-C0A5C12A97F9}" name="Column3373" dataDxfId="13015"/>
    <tableColumn id="3381" xr3:uid="{2DD497AE-BD90-4148-AF97-B283633A8D75}" name="Column3374" dataDxfId="13014"/>
    <tableColumn id="3382" xr3:uid="{515810C3-6A36-460A-AD7E-90EF8FE76B94}" name="Column3375" dataDxfId="13013"/>
    <tableColumn id="3383" xr3:uid="{84981338-CE4E-4E22-8165-176B8FA1B1EB}" name="Column3376" dataDxfId="13012"/>
    <tableColumn id="3384" xr3:uid="{26B9524D-7956-447C-913C-0BFAD4AF175B}" name="Column3377" dataDxfId="13011"/>
    <tableColumn id="3385" xr3:uid="{64BF6B4E-BAAD-4677-B9D5-F7FA31CD965D}" name="Column3378" dataDxfId="13010"/>
    <tableColumn id="3386" xr3:uid="{56EF8D98-BACD-4AD2-9F73-B7CF621F78F9}" name="Column3379" dataDxfId="13009"/>
    <tableColumn id="3387" xr3:uid="{3763D369-15A9-4A6C-9D68-31F76C03C208}" name="Column3380" dataDxfId="13008"/>
    <tableColumn id="3388" xr3:uid="{1138566E-5741-4217-8B43-A4DC36A7C3AB}" name="Column3381" dataDxfId="13007"/>
    <tableColumn id="3389" xr3:uid="{27997DAA-393A-4F9E-A005-94E275C00683}" name="Column3382" dataDxfId="13006"/>
    <tableColumn id="3390" xr3:uid="{A76248FD-8DA9-4A7F-9C2A-A7A00C378A62}" name="Column3383" dataDxfId="13005"/>
    <tableColumn id="3391" xr3:uid="{B11E11CC-8CBE-407E-B865-3684ABAEF640}" name="Column3384" dataDxfId="13004"/>
    <tableColumn id="3392" xr3:uid="{B283FB03-9F11-42C8-8E93-3CE820F5965B}" name="Column3385" dataDxfId="13003"/>
    <tableColumn id="3393" xr3:uid="{ACC3E414-A11C-4086-968F-3830AE4BF3AC}" name="Column3386" dataDxfId="13002"/>
    <tableColumn id="3394" xr3:uid="{95817703-9BE8-4612-87F0-85F77F6C034D}" name="Column3387" dataDxfId="13001"/>
    <tableColumn id="3395" xr3:uid="{7843C8B2-D354-4238-84E7-02ACF947EE06}" name="Column3388" dataDxfId="13000"/>
    <tableColumn id="3396" xr3:uid="{2FF88372-B1A8-4CFF-89E8-7BF0A5CE0129}" name="Column3389" dataDxfId="12999"/>
    <tableColumn id="3397" xr3:uid="{FEE7EE72-BD8B-4B63-94D0-8491A0D6FC17}" name="Column3390" dataDxfId="12998"/>
    <tableColumn id="3398" xr3:uid="{4CB06CA3-7652-4FF2-9B34-DC31036C8201}" name="Column3391" dataDxfId="12997"/>
    <tableColumn id="3399" xr3:uid="{DF8DE92F-CA17-46D9-9041-4321B5531993}" name="Column3392" dataDxfId="12996"/>
    <tableColumn id="3400" xr3:uid="{9393525F-96B5-46EC-932E-E8212B962892}" name="Column3393" dataDxfId="12995"/>
    <tableColumn id="3401" xr3:uid="{650E4F9A-4260-46C7-A70A-E422D45C77B4}" name="Column3394" dataDxfId="12994"/>
    <tableColumn id="3402" xr3:uid="{A7AFC851-8250-4F60-8A16-C3925747ABAF}" name="Column3395" dataDxfId="12993"/>
    <tableColumn id="3403" xr3:uid="{1EC2ABFB-F830-4534-B882-23D8DE45C5B2}" name="Column3396" dataDxfId="12992"/>
    <tableColumn id="3404" xr3:uid="{67D4A752-FBF9-4EF2-9681-3135ECCC693D}" name="Column3397" dataDxfId="12991"/>
    <tableColumn id="3405" xr3:uid="{2B6A3F5E-CD41-4F11-BC12-65C4A0C78430}" name="Column3398" dataDxfId="12990"/>
    <tableColumn id="3406" xr3:uid="{5C432CBD-DFDB-4B5A-BCF7-3E67518E4FDB}" name="Column3399" dataDxfId="12989"/>
    <tableColumn id="3407" xr3:uid="{EB1D54BC-2BDC-42D9-8191-DDBC8B9FC71A}" name="Column3400" dataDxfId="12988"/>
    <tableColumn id="3408" xr3:uid="{5A0BB087-A666-40A7-862B-0610281740C0}" name="Column3401" dataDxfId="12987"/>
    <tableColumn id="3409" xr3:uid="{3A0B9230-35CA-4B17-9307-86B8002DB6E6}" name="Column3402" dataDxfId="12986"/>
    <tableColumn id="3410" xr3:uid="{786F79A6-1057-4C42-B770-4B324E87A018}" name="Column3403" dataDxfId="12985"/>
    <tableColumn id="3411" xr3:uid="{840E7607-710D-4A10-B65D-B0DD84E5C970}" name="Column3404" dataDxfId="12984"/>
    <tableColumn id="3412" xr3:uid="{97C2FE29-82C7-495D-A604-A8D5EF1A1684}" name="Column3405" dataDxfId="12983"/>
    <tableColumn id="3413" xr3:uid="{75BC0DD0-0261-48AE-A891-F2616FEAECB8}" name="Column3406" dataDxfId="12982"/>
    <tableColumn id="3414" xr3:uid="{C44402CB-C56C-48E8-B317-2BE6280B9ADF}" name="Column3407" dataDxfId="12981"/>
    <tableColumn id="3415" xr3:uid="{78340E76-6D06-4F86-B5D1-56775D4CB9B4}" name="Column3408" dataDxfId="12980"/>
    <tableColumn id="3416" xr3:uid="{67012057-6B11-4698-B98A-7FB3F8D81B32}" name="Column3409" dataDxfId="12979"/>
    <tableColumn id="3417" xr3:uid="{95CC9B38-F427-4B08-BEE7-DCD96EC0082F}" name="Column3410" dataDxfId="12978"/>
    <tableColumn id="3418" xr3:uid="{CF98693A-DC9E-43E7-88A7-576119C319CD}" name="Column3411" dataDxfId="12977"/>
    <tableColumn id="3419" xr3:uid="{74FE1B0D-7809-4CFC-B4FB-F43EE24464AE}" name="Column3412" dataDxfId="12976"/>
    <tableColumn id="3420" xr3:uid="{1147512A-7F9D-45A0-A5DC-89153531268D}" name="Column3413" dataDxfId="12975"/>
    <tableColumn id="3421" xr3:uid="{7E11C914-01B8-4429-9772-38E423B4EB85}" name="Column3414" dataDxfId="12974"/>
    <tableColumn id="3422" xr3:uid="{3AB81B91-0B6C-40C1-B95C-D542FF156285}" name="Column3415" dataDxfId="12973"/>
    <tableColumn id="3423" xr3:uid="{3840140E-2EB2-401B-8CF2-104F53226848}" name="Column3416" dataDxfId="12972"/>
    <tableColumn id="3424" xr3:uid="{C9FDED62-7261-4CB5-A91F-0E1DCAB542DD}" name="Column3417" dataDxfId="12971"/>
    <tableColumn id="3425" xr3:uid="{820EB99E-0389-4282-BF2A-81A9BD20B7DB}" name="Column3418" dataDxfId="12970"/>
    <tableColumn id="3426" xr3:uid="{4BEA7645-9699-4A45-B800-413B55796533}" name="Column3419" dataDxfId="12969"/>
    <tableColumn id="3427" xr3:uid="{5A8A1482-B27B-437B-8DDC-FB359FB3FA64}" name="Column3420" dataDxfId="12968"/>
    <tableColumn id="3428" xr3:uid="{99994814-927D-4157-AF05-0D285C7B1EF6}" name="Column3421" dataDxfId="12967"/>
    <tableColumn id="3429" xr3:uid="{21DC0439-32A2-4FB3-ACB1-E5040277F0F3}" name="Column3422" dataDxfId="12966"/>
    <tableColumn id="3430" xr3:uid="{83B98B44-B00F-4131-8B0F-14E95BA50942}" name="Column3423" dataDxfId="12965"/>
    <tableColumn id="3431" xr3:uid="{76114565-94E9-4851-8980-0A5A59F43711}" name="Column3424" dataDxfId="12964"/>
    <tableColumn id="3432" xr3:uid="{45401185-D2CD-45ED-B472-7C89DDBA957D}" name="Column3425" dataDxfId="12963"/>
    <tableColumn id="3433" xr3:uid="{D1709678-03FE-45B1-B799-6B6858F968B0}" name="Column3426" dataDxfId="12962"/>
    <tableColumn id="3434" xr3:uid="{D4675E89-BC21-449A-87AA-70C5169030D3}" name="Column3427" dataDxfId="12961"/>
    <tableColumn id="3435" xr3:uid="{34733BBB-5593-40EA-BA13-3AE926B5F1C9}" name="Column3428" dataDxfId="12960"/>
    <tableColumn id="3436" xr3:uid="{0FACB38A-3E78-424A-B400-963E19140D00}" name="Column3429" dataDxfId="12959"/>
    <tableColumn id="3437" xr3:uid="{F94D59ED-45A0-4CDE-A0AF-B6862D11A6BF}" name="Column3430" dataDxfId="12958"/>
    <tableColumn id="3438" xr3:uid="{5E5770E6-CBD0-4E7B-857D-74CD01977EA9}" name="Column3431" dataDxfId="12957"/>
    <tableColumn id="3439" xr3:uid="{E2567040-2111-4683-A7E0-C5C03AE79008}" name="Column3432" dataDxfId="12956"/>
    <tableColumn id="3440" xr3:uid="{03B31FCB-4647-4843-B53E-DB06608E8BC4}" name="Column3433" dataDxfId="12955"/>
    <tableColumn id="3441" xr3:uid="{CC6BBF08-991F-491E-A7C3-A5648E913C31}" name="Column3434" dataDxfId="12954"/>
    <tableColumn id="3442" xr3:uid="{A70F30FA-89F2-4454-9899-81B5812FF2F8}" name="Column3435" dataDxfId="12953"/>
    <tableColumn id="3443" xr3:uid="{8D8F9B0B-2AFE-49D8-BF80-ACF014DA1F04}" name="Column3436" dataDxfId="12952"/>
    <tableColumn id="3444" xr3:uid="{64800B95-03DD-4CD6-9AD9-30CAC297E2AB}" name="Column3437" dataDxfId="12951"/>
    <tableColumn id="3445" xr3:uid="{BB49E83D-4A46-4720-98FB-754E9CDD6689}" name="Column3438" dataDxfId="12950"/>
    <tableColumn id="3446" xr3:uid="{E054912D-5F02-4B86-A558-9BD33B285F48}" name="Column3439" dataDxfId="12949"/>
    <tableColumn id="3447" xr3:uid="{CCB11320-6091-4A0D-AA5F-B67166E120B9}" name="Column3440" dataDxfId="12948"/>
    <tableColumn id="3448" xr3:uid="{FD6A080C-BB3D-46C9-B7AF-30BF9F3A692B}" name="Column3441" dataDxfId="12947"/>
    <tableColumn id="3449" xr3:uid="{68F9FA24-FD63-4DDC-84F2-2F6A5BBB4EC4}" name="Column3442" dataDxfId="12946"/>
    <tableColumn id="3450" xr3:uid="{24CF8D44-2B21-40DD-BC7E-E566A4873FA5}" name="Column3443" dataDxfId="12945"/>
    <tableColumn id="3451" xr3:uid="{3DE14699-EA59-4089-A281-896CCA78957F}" name="Column3444" dataDxfId="12944"/>
    <tableColumn id="3452" xr3:uid="{706B9E40-7BD0-43E9-900F-A4C8A36CE5AF}" name="Column3445" dataDxfId="12943"/>
    <tableColumn id="3453" xr3:uid="{35651E78-D299-4C9B-8245-1DB5F2CD5476}" name="Column3446" dataDxfId="12942"/>
    <tableColumn id="3454" xr3:uid="{6D561780-1321-4250-AAC4-030B0E307DBA}" name="Column3447" dataDxfId="12941"/>
    <tableColumn id="3455" xr3:uid="{E950E577-9BD9-494E-9B3C-49C3C18AB2E7}" name="Column3448" dataDxfId="12940"/>
    <tableColumn id="3456" xr3:uid="{A2F55019-CF6B-44FC-A287-C9E2A401FB6B}" name="Column3449" dataDxfId="12939"/>
    <tableColumn id="3457" xr3:uid="{9CEC3917-666D-446B-82C7-D08610B1E343}" name="Column3450" dataDxfId="12938"/>
    <tableColumn id="3458" xr3:uid="{11C07FE7-481E-43A6-853E-D78276624DAA}" name="Column3451" dataDxfId="12937"/>
    <tableColumn id="3459" xr3:uid="{51C62391-718F-4EF6-97B2-5A2FECCF8E8C}" name="Column3452" dataDxfId="12936"/>
    <tableColumn id="3460" xr3:uid="{F06D4906-2EEA-420F-80E3-E902EF4D8FD4}" name="Column3453" dataDxfId="12935"/>
    <tableColumn id="3461" xr3:uid="{10FEBD93-F55A-41B9-98A0-EB6455D123A6}" name="Column3454" dataDxfId="12934"/>
    <tableColumn id="3462" xr3:uid="{63247A04-27DA-4918-80AA-D31D619F0D5A}" name="Column3455" dataDxfId="12933"/>
    <tableColumn id="3463" xr3:uid="{8425A52A-780B-494F-B35D-4360BBE842F6}" name="Column3456" dataDxfId="12932"/>
    <tableColumn id="3464" xr3:uid="{4C2A7027-703F-4606-9AE3-128AEC11EF08}" name="Column3457" dataDxfId="12931"/>
    <tableColumn id="3465" xr3:uid="{012E55FB-D156-4134-9F3D-FF9F47FB5BE6}" name="Column3458" dataDxfId="12930"/>
    <tableColumn id="3466" xr3:uid="{CD4E07F8-31A8-48E7-8E04-2F2B9C059EFF}" name="Column3459" dataDxfId="12929"/>
    <tableColumn id="3467" xr3:uid="{F797C7F9-B140-489F-B3D2-C33507946268}" name="Column3460" dataDxfId="12928"/>
    <tableColumn id="3468" xr3:uid="{D464144F-7594-4A8F-A17E-D182B58766DF}" name="Column3461" dataDxfId="12927"/>
    <tableColumn id="3469" xr3:uid="{67355804-7BC3-4C34-ACB8-02503E496480}" name="Column3462" dataDxfId="12926"/>
    <tableColumn id="3470" xr3:uid="{FF657A1A-EE22-45B9-A1E5-7DE678AF65F6}" name="Column3463" dataDxfId="12925"/>
    <tableColumn id="3471" xr3:uid="{A27B2303-F1AD-4218-8ACD-EA7BC73D7702}" name="Column3464" dataDxfId="12924"/>
    <tableColumn id="3472" xr3:uid="{60DF5E49-8860-41C9-B075-B7546CEC3497}" name="Column3465" dataDxfId="12923"/>
    <tableColumn id="3473" xr3:uid="{FC1F984F-CD73-4D53-B86A-D77492983F66}" name="Column3466" dataDxfId="12922"/>
    <tableColumn id="3474" xr3:uid="{A5AFCDC4-3D0D-4B5E-9FF5-C512AF8A6FCC}" name="Column3467" dataDxfId="12921"/>
    <tableColumn id="3475" xr3:uid="{A5BB7819-C75A-43B1-870A-8C9EAFE44D3B}" name="Column3468" dataDxfId="12920"/>
    <tableColumn id="3476" xr3:uid="{3442C370-782E-4978-98A5-20C6A216D49D}" name="Column3469" dataDxfId="12919"/>
    <tableColumn id="3477" xr3:uid="{74324EDF-8F0F-43AE-A1F8-547D0E74BBB5}" name="Column3470" dataDxfId="12918"/>
    <tableColumn id="3478" xr3:uid="{209A8186-6096-42E2-8950-E1F0FD2A208E}" name="Column3471" dataDxfId="12917"/>
    <tableColumn id="3479" xr3:uid="{7017E12E-EE3A-4F02-97EE-44B83226AD00}" name="Column3472" dataDxfId="12916"/>
    <tableColumn id="3480" xr3:uid="{71421026-C53B-4EE1-94ED-F663FECBE96C}" name="Column3473" dataDxfId="12915"/>
    <tableColumn id="3481" xr3:uid="{AB87E2F9-2A80-481C-9492-3B3389C0E06C}" name="Column3474" dataDxfId="12914"/>
    <tableColumn id="3482" xr3:uid="{6A31ED76-DDC1-485B-981A-ED6972A9877A}" name="Column3475" dataDxfId="12913"/>
    <tableColumn id="3483" xr3:uid="{4B262A51-950C-4E2B-A3FF-1CFC606D832F}" name="Column3476" dataDxfId="12912"/>
    <tableColumn id="3484" xr3:uid="{F285514B-0206-4B1D-A5DD-52AC3CE5154F}" name="Column3477" dataDxfId="12911"/>
    <tableColumn id="3485" xr3:uid="{E1C0120B-FD45-483C-A80B-56CB95A97580}" name="Column3478" dataDxfId="12910"/>
    <tableColumn id="3486" xr3:uid="{D2FDF091-5C86-46AE-8842-2F1371DEB649}" name="Column3479" dataDxfId="12909"/>
    <tableColumn id="3487" xr3:uid="{8A364D8E-E05D-4BDF-B782-E8402D467EFB}" name="Column3480" dataDxfId="12908"/>
    <tableColumn id="3488" xr3:uid="{3D4587E1-DBAF-49BB-A0F5-8E269F0A17D9}" name="Column3481" dataDxfId="12907"/>
    <tableColumn id="3489" xr3:uid="{54AC5F10-86E9-4E36-B0FE-B593FBC678D6}" name="Column3482" dataDxfId="12906"/>
    <tableColumn id="3490" xr3:uid="{60860CB9-4DFE-4910-8225-E02DA3FF22BC}" name="Column3483" dataDxfId="12905"/>
    <tableColumn id="3491" xr3:uid="{EEDA929C-1C25-4136-BB42-D33A6FC48306}" name="Column3484" dataDxfId="12904"/>
    <tableColumn id="3492" xr3:uid="{D208FEB0-C2A0-4750-B83C-E8BB38205C3F}" name="Column3485" dataDxfId="12903"/>
    <tableColumn id="3493" xr3:uid="{405B200E-B8E1-4469-B67A-AEE8E90287E6}" name="Column3486" dataDxfId="12902"/>
    <tableColumn id="3494" xr3:uid="{3CBDEBB3-198A-489A-AC68-FAE44137FF65}" name="Column3487" dataDxfId="12901"/>
    <tableColumn id="3495" xr3:uid="{F634F8A2-5569-4D83-A588-F63FC9DF1E5D}" name="Column3488" dataDxfId="12900"/>
    <tableColumn id="3496" xr3:uid="{24AD77FB-7D5C-41D8-AF63-684BB42C83D7}" name="Column3489" dataDxfId="12899"/>
    <tableColumn id="3497" xr3:uid="{1E935376-9459-4896-A5EE-C18667712B7B}" name="Column3490" dataDxfId="12898"/>
    <tableColumn id="3498" xr3:uid="{8B8C0ACF-DB48-419E-A6CE-927A4B0CB93C}" name="Column3491" dataDxfId="12897"/>
    <tableColumn id="3499" xr3:uid="{879AA151-3C68-4FCF-AE83-89B7C708D64E}" name="Column3492" dataDxfId="12896"/>
    <tableColumn id="3500" xr3:uid="{D08D3469-82C0-4993-B15E-BCD7CE7461D7}" name="Column3493" dataDxfId="12895"/>
    <tableColumn id="3501" xr3:uid="{3D036CBE-2AF7-4D84-9AA6-38ABB82F7A87}" name="Column3494" dataDxfId="12894"/>
    <tableColumn id="3502" xr3:uid="{1FAF1667-7A47-4D14-89CA-74BA44BC5406}" name="Column3495" dataDxfId="12893"/>
    <tableColumn id="3503" xr3:uid="{A4D9EF55-D26E-4311-9EDD-1D262C8DA37C}" name="Column3496" dataDxfId="12892"/>
    <tableColumn id="3504" xr3:uid="{E5BA1A19-CE9C-4A6F-9481-035EB2132CEA}" name="Column3497" dataDxfId="12891"/>
    <tableColumn id="3505" xr3:uid="{CA050491-1A20-48A4-9380-65CDAD338D4E}" name="Column3498" dataDxfId="12890"/>
    <tableColumn id="3506" xr3:uid="{901F5702-B547-4E9D-AD7B-BA39B1E993CD}" name="Column3499" dataDxfId="12889"/>
    <tableColumn id="3507" xr3:uid="{59F2CA8F-02F8-41FB-B82F-6BCFA8930940}" name="Column3500" dataDxfId="12888"/>
    <tableColumn id="3508" xr3:uid="{F69C2FED-30D7-4322-B419-AD56884C0814}" name="Column3501" dataDxfId="12887"/>
    <tableColumn id="3509" xr3:uid="{77C5BBA1-20AF-4A1D-BE5E-C618195C5B34}" name="Column3502" dataDxfId="12886"/>
    <tableColumn id="3510" xr3:uid="{52C579C2-ECE4-42ED-A729-1A088484BAE3}" name="Column3503" dataDxfId="12885"/>
    <tableColumn id="3511" xr3:uid="{C5D75EB1-FBB8-49CD-BF64-1D0D47463DA0}" name="Column3504" dataDxfId="12884"/>
    <tableColumn id="3512" xr3:uid="{276C16A9-3F8A-446D-ADEF-CF5BB219664A}" name="Column3505" dataDxfId="12883"/>
    <tableColumn id="3513" xr3:uid="{C9EB8567-5D29-419D-8E41-A7466D624420}" name="Column3506" dataDxfId="12882"/>
    <tableColumn id="3514" xr3:uid="{B6F2BB76-3D55-4CD1-A6E9-AB7D745B1C8B}" name="Column3507" dataDxfId="12881"/>
    <tableColumn id="3515" xr3:uid="{01379416-3347-4B65-A78E-DCA862B087F2}" name="Column3508" dataDxfId="12880"/>
    <tableColumn id="3516" xr3:uid="{E7CB6FAB-DC11-434F-89AF-F1F83DCDACD1}" name="Column3509" dataDxfId="12879"/>
    <tableColumn id="3517" xr3:uid="{B6A3CA28-9283-4CC4-A130-DF89BEC68095}" name="Column3510" dataDxfId="12878"/>
    <tableColumn id="3518" xr3:uid="{3E312807-445F-4786-8668-49690A6A4C86}" name="Column3511" dataDxfId="12877"/>
    <tableColumn id="3519" xr3:uid="{A83E5F03-6FA6-4FF8-858B-B42A3CA0D057}" name="Column3512" dataDxfId="12876"/>
    <tableColumn id="3520" xr3:uid="{1E9CA508-8D70-483A-9A3E-E5F032AB78D8}" name="Column3513" dataDxfId="12875"/>
    <tableColumn id="3521" xr3:uid="{E03E2D0F-2E83-45E9-922D-3A1037A81DA1}" name="Column3514" dataDxfId="12874"/>
    <tableColumn id="3522" xr3:uid="{4F239DAE-C9C7-489A-8EE7-F20D1E89E9B8}" name="Column3515" dataDxfId="12873"/>
    <tableColumn id="3523" xr3:uid="{0C2B3779-9F9C-46A9-ADA0-B739CA0D7058}" name="Column3516" dataDxfId="12872"/>
    <tableColumn id="3524" xr3:uid="{2B00B06F-DC1B-4238-A269-F761F4F840A8}" name="Column3517" dataDxfId="12871"/>
    <tableColumn id="3525" xr3:uid="{F84A421C-BD1A-4061-945D-B30F1F119DC4}" name="Column3518" dataDxfId="12870"/>
    <tableColumn id="3526" xr3:uid="{FA22F7B9-FE0D-48DC-BA96-B166E4BFCBAC}" name="Column3519" dataDxfId="12869"/>
    <tableColumn id="3527" xr3:uid="{21ABA850-B1B0-4718-984A-67088C16FEB7}" name="Column3520" dataDxfId="12868"/>
    <tableColumn id="3528" xr3:uid="{18853E75-0C73-499C-9086-E679E69E97EF}" name="Column3521" dataDxfId="12867"/>
    <tableColumn id="3529" xr3:uid="{183E1CEB-4242-47C6-B4A4-39A07541103F}" name="Column3522" dataDxfId="12866"/>
    <tableColumn id="3530" xr3:uid="{1614F6E4-096B-4589-A257-E8E9079FB14F}" name="Column3523" dataDxfId="12865"/>
    <tableColumn id="3531" xr3:uid="{698BBCE5-DC27-42D6-9FBA-2BCCBB4D9A86}" name="Column3524" dataDxfId="12864"/>
    <tableColumn id="3532" xr3:uid="{180CFC71-1E37-43AD-9484-985A926DBD7B}" name="Column3525" dataDxfId="12863"/>
    <tableColumn id="3533" xr3:uid="{7088FACC-72ED-4CE8-A6C5-B2024144918D}" name="Column3526" dataDxfId="12862"/>
    <tableColumn id="3534" xr3:uid="{AC250D40-1230-49EF-B5A8-8DC969C0D174}" name="Column3527" dataDxfId="12861"/>
    <tableColumn id="3535" xr3:uid="{744E7F76-2232-43D2-AAFC-6697E884F294}" name="Column3528" dataDxfId="12860"/>
    <tableColumn id="3536" xr3:uid="{54446036-48CE-4DDB-9567-3CE01C26510A}" name="Column3529" dataDxfId="12859"/>
    <tableColumn id="3537" xr3:uid="{BC407604-7589-490F-9139-CFC8D2C01D05}" name="Column3530" dataDxfId="12858"/>
    <tableColumn id="3538" xr3:uid="{3C450535-50B9-4CEC-8BE6-C10AFE10848D}" name="Column3531" dataDxfId="12857"/>
    <tableColumn id="3539" xr3:uid="{689F222A-8F15-4306-B0DA-87C465F1D99E}" name="Column3532" dataDxfId="12856"/>
    <tableColumn id="3540" xr3:uid="{998AE019-7EA3-4FEA-A276-6BDE0E7D1425}" name="Column3533" dataDxfId="12855"/>
    <tableColumn id="3541" xr3:uid="{622DC137-2EFB-4E61-B48F-123A656B3215}" name="Column3534" dataDxfId="12854"/>
    <tableColumn id="3542" xr3:uid="{88F24DF1-AFC9-4D6B-8A73-DD1285B8B617}" name="Column3535" dataDxfId="12853"/>
    <tableColumn id="3543" xr3:uid="{E6C96C30-4BBE-4E1A-B4EA-896E8FBF039A}" name="Column3536" dataDxfId="12852"/>
    <tableColumn id="3544" xr3:uid="{DD173999-D02C-4D8D-AEA4-DE2F8F0C8638}" name="Column3537" dataDxfId="12851"/>
    <tableColumn id="3545" xr3:uid="{FA375181-C3D9-4A84-90CF-C8F4B169969E}" name="Column3538" dataDxfId="12850"/>
    <tableColumn id="3546" xr3:uid="{05EE5BF4-5FDC-4F05-8D53-97882DB0BB9B}" name="Column3539" dataDxfId="12849"/>
    <tableColumn id="3547" xr3:uid="{391C0B62-E518-4696-89AE-E0A1A8929C66}" name="Column3540" dataDxfId="12848"/>
    <tableColumn id="3548" xr3:uid="{E371F331-A354-48D7-B101-8246AE47BB9B}" name="Column3541" dataDxfId="12847"/>
    <tableColumn id="3549" xr3:uid="{2776B75E-B6A4-4F32-8615-BAEF7FE18216}" name="Column3542" dataDxfId="12846"/>
    <tableColumn id="3550" xr3:uid="{7DC932C3-C8CD-42CC-9B69-91EC3F95B56C}" name="Column3543" dataDxfId="12845"/>
    <tableColumn id="3551" xr3:uid="{B8FB6091-71CA-4341-B755-00FB1DBED070}" name="Column3544" dataDxfId="12844"/>
    <tableColumn id="3552" xr3:uid="{844EFF88-E8FF-49B7-AF9B-CCCD219460CC}" name="Column3545" dataDxfId="12843"/>
    <tableColumn id="3553" xr3:uid="{D33846C1-EA91-4EC8-9680-7340505E9DBE}" name="Column3546" dataDxfId="12842"/>
    <tableColumn id="3554" xr3:uid="{6E71F367-E8D3-444C-9AB5-38502762E6B4}" name="Column3547" dataDxfId="12841"/>
    <tableColumn id="3555" xr3:uid="{4C8A5BC9-F8AB-4AD6-929F-9AB25659C318}" name="Column3548" dataDxfId="12840"/>
    <tableColumn id="3556" xr3:uid="{CEC7DEE4-9635-4A4B-8C8B-B2D956D2E90B}" name="Column3549" dataDxfId="12839"/>
    <tableColumn id="3557" xr3:uid="{69BFF02B-E07E-4F1D-9F25-ABB35DEBD01C}" name="Column3550" dataDxfId="12838"/>
    <tableColumn id="3558" xr3:uid="{7EECF814-8D10-44BB-8954-7FCD9FA3A9B5}" name="Column3551" dataDxfId="12837"/>
    <tableColumn id="3559" xr3:uid="{EC0BBABF-D3DE-4F57-9994-36ECAB2133E0}" name="Column3552" dataDxfId="12836"/>
    <tableColumn id="3560" xr3:uid="{642EA7FC-ADC9-41C9-A66B-3256D1875E60}" name="Column3553" dataDxfId="12835"/>
    <tableColumn id="3561" xr3:uid="{980B5B17-D788-4757-9F45-F2A0B09FF47C}" name="Column3554" dataDxfId="12834"/>
    <tableColumn id="3562" xr3:uid="{11E909C1-7056-417B-BB4A-0B0B7C610433}" name="Column3555" dataDxfId="12833"/>
    <tableColumn id="3563" xr3:uid="{2609198D-B2A3-4D86-976F-38AA7207F3C5}" name="Column3556" dataDxfId="12832"/>
    <tableColumn id="3564" xr3:uid="{2B63C4B1-C377-4FED-8E63-A444E649E6CC}" name="Column3557" dataDxfId="12831"/>
    <tableColumn id="3565" xr3:uid="{F1589FA0-DCFC-4468-ADED-B828849684F0}" name="Column3558" dataDxfId="12830"/>
    <tableColumn id="3566" xr3:uid="{160387E6-3982-4E3E-A42D-72215EDBC25E}" name="Column3559" dataDxfId="12829"/>
    <tableColumn id="3567" xr3:uid="{1FED0575-5E9E-4225-A382-F20CE7BD07A0}" name="Column3560" dataDxfId="12828"/>
    <tableColumn id="3568" xr3:uid="{51DEDBC0-BCDF-455B-B446-14347E6DA16F}" name="Column3561" dataDxfId="12827"/>
    <tableColumn id="3569" xr3:uid="{9462A52A-B046-4F4D-8DED-F08D1373DE58}" name="Column3562" dataDxfId="12826"/>
    <tableColumn id="3570" xr3:uid="{EAC43F96-361A-43DA-AF1C-715F4D672CE1}" name="Column3563" dataDxfId="12825"/>
    <tableColumn id="3571" xr3:uid="{DCFDFCF3-AAC5-434C-B4C1-D98B3604E4C9}" name="Column3564" dataDxfId="12824"/>
    <tableColumn id="3572" xr3:uid="{4C0EE369-9D3E-4EEF-97FD-18640CB16174}" name="Column3565" dataDxfId="12823"/>
    <tableColumn id="3573" xr3:uid="{29C13EB2-77F4-4224-8BC3-F3F2370E7184}" name="Column3566" dataDxfId="12822"/>
    <tableColumn id="3574" xr3:uid="{D4E152F8-A381-438F-9F0D-F498278669E7}" name="Column3567" dataDxfId="12821"/>
    <tableColumn id="3575" xr3:uid="{AE140536-987D-42F8-B54A-F0DEA8A525FB}" name="Column3568" dataDxfId="12820"/>
    <tableColumn id="3576" xr3:uid="{BAF97EEF-BA6C-4F53-A100-FF460802FD1E}" name="Column3569" dataDxfId="12819"/>
    <tableColumn id="3577" xr3:uid="{F2221A61-A6DB-4DD5-AC55-7DA82FAFCAF1}" name="Column3570" dataDxfId="12818"/>
    <tableColumn id="3578" xr3:uid="{273E37BE-B9B0-49FD-A857-B7EE87B73CC2}" name="Column3571" dataDxfId="12817"/>
    <tableColumn id="3579" xr3:uid="{19D6E2EF-BA28-4C88-93CE-ECEC5292933C}" name="Column3572" dataDxfId="12816"/>
    <tableColumn id="3580" xr3:uid="{7367F43F-AC1F-4233-9310-910C55844135}" name="Column3573" dataDxfId="12815"/>
    <tableColumn id="3581" xr3:uid="{A5E3E01E-C144-48F5-8C96-E86EB2E76897}" name="Column3574" dataDxfId="12814"/>
    <tableColumn id="3582" xr3:uid="{BBDEC60A-9030-4C02-8A1B-9BE497D148C1}" name="Column3575" dataDxfId="12813"/>
    <tableColumn id="3583" xr3:uid="{E107CD72-A674-4465-9B15-1DFC40534033}" name="Column3576" dataDxfId="12812"/>
    <tableColumn id="3584" xr3:uid="{361312B8-A68D-4981-98E9-C1653B682EFF}" name="Column3577" dataDxfId="12811"/>
    <tableColumn id="3585" xr3:uid="{70093924-4CEF-4CDA-8AC0-501DCAF56758}" name="Column3578" dataDxfId="12810"/>
    <tableColumn id="3586" xr3:uid="{4A7E680D-4E47-43C5-94E3-D9A5A5C3383C}" name="Column3579" dataDxfId="12809"/>
    <tableColumn id="3587" xr3:uid="{FC96181A-B68F-4854-A980-CD2C62CE5FEE}" name="Column3580" dataDxfId="12808"/>
    <tableColumn id="3588" xr3:uid="{B4218ED8-7522-4FBD-A051-9A0F50878065}" name="Column3581" dataDxfId="12807"/>
    <tableColumn id="3589" xr3:uid="{EEAE9747-06C8-4B6B-8747-9297B5D27635}" name="Column3582" dataDxfId="12806"/>
    <tableColumn id="3590" xr3:uid="{FEABD816-3E79-4D54-93A0-320F8E980922}" name="Column3583" dataDxfId="12805"/>
    <tableColumn id="3591" xr3:uid="{1A913A19-90FF-4436-A381-B67F1C812F4A}" name="Column3584" dataDxfId="12804"/>
    <tableColumn id="3592" xr3:uid="{3B6C86B7-2EAD-456C-A913-B9053FB56767}" name="Column3585" dataDxfId="12803"/>
    <tableColumn id="3593" xr3:uid="{792F5D18-34B8-4E0F-B791-24771B5A4099}" name="Column3586" dataDxfId="12802"/>
    <tableColumn id="3594" xr3:uid="{D064EE98-B670-4495-9E97-1FF745A4D8F6}" name="Column3587" dataDxfId="12801"/>
    <tableColumn id="3595" xr3:uid="{3047370D-667B-4753-B3FC-4E19325A7FD5}" name="Column3588" dataDxfId="12800"/>
    <tableColumn id="3596" xr3:uid="{A7661AF9-5F8B-4A71-A696-0D9EBB6FCCD7}" name="Column3589" dataDxfId="12799"/>
    <tableColumn id="3597" xr3:uid="{B7B79A8F-3135-4438-80FF-9FE5621F085D}" name="Column3590" dataDxfId="12798"/>
    <tableColumn id="3598" xr3:uid="{7939C800-BBF5-430B-9051-FBB49D79A939}" name="Column3591" dataDxfId="12797"/>
    <tableColumn id="3599" xr3:uid="{76374CAA-F847-475A-B5B2-625C5C3A887E}" name="Column3592" dataDxfId="12796"/>
    <tableColumn id="3600" xr3:uid="{FFA3DCE3-D884-4398-9C32-77F5D5F380A0}" name="Column3593" dataDxfId="12795"/>
    <tableColumn id="3601" xr3:uid="{9D819805-3CBA-440C-8172-F8D774E4D67D}" name="Column3594" dataDxfId="12794"/>
    <tableColumn id="3602" xr3:uid="{EC0CC153-FDF4-4066-9540-38AE606EC545}" name="Column3595" dataDxfId="12793"/>
    <tableColumn id="3603" xr3:uid="{1311253E-5F05-4598-BC4B-F4D5A194BCF0}" name="Column3596" dataDxfId="12792"/>
    <tableColumn id="3604" xr3:uid="{6A233646-CBAA-4ACB-A0F6-039B54869A30}" name="Column3597" dataDxfId="12791"/>
    <tableColumn id="3605" xr3:uid="{875923D7-625A-4730-B6F6-3C04C8F2B102}" name="Column3598" dataDxfId="12790"/>
    <tableColumn id="3606" xr3:uid="{798CE898-4C10-45AF-B2E5-AB8AF02241CA}" name="Column3599" dataDxfId="12789"/>
    <tableColumn id="3607" xr3:uid="{8DB34D2F-4BFB-4CB7-93A2-6ACF6AD57E5F}" name="Column3600" dataDxfId="12788"/>
    <tableColumn id="3608" xr3:uid="{DE3B8AF1-EF11-4998-B6A3-33F6F85A6D11}" name="Column3601" dataDxfId="12787"/>
    <tableColumn id="3609" xr3:uid="{326163BC-94E6-47B2-83D2-A543882DAF68}" name="Column3602" dataDxfId="12786"/>
    <tableColumn id="3610" xr3:uid="{F3CE1D78-9E7D-4032-911E-ED43971289EF}" name="Column3603" dataDxfId="12785"/>
    <tableColumn id="3611" xr3:uid="{59B27E44-A338-4EEB-94E2-E9CE8E2C7447}" name="Column3604" dataDxfId="12784"/>
    <tableColumn id="3612" xr3:uid="{6099FB8F-D47C-496A-B325-B344840F91C3}" name="Column3605" dataDxfId="12783"/>
    <tableColumn id="3613" xr3:uid="{83E9EE32-7911-4929-9382-8B12D8D57B33}" name="Column3606" dataDxfId="12782"/>
    <tableColumn id="3614" xr3:uid="{F1719072-DFE3-4B92-8DE7-4A44FF994664}" name="Column3607" dataDxfId="12781"/>
    <tableColumn id="3615" xr3:uid="{F342A662-B573-48BC-B42B-51A60146E410}" name="Column3608" dataDxfId="12780"/>
    <tableColumn id="3616" xr3:uid="{04C7C16E-D261-4F02-A74F-56163995D964}" name="Column3609" dataDxfId="12779"/>
    <tableColumn id="3617" xr3:uid="{7D28B619-B525-4C34-B347-CCC64A230332}" name="Column3610" dataDxfId="12778"/>
    <tableColumn id="3618" xr3:uid="{EC42EEA0-D68E-4FDD-AE49-61EEA0110159}" name="Column3611" dataDxfId="12777"/>
    <tableColumn id="3619" xr3:uid="{DA7EFF0E-4825-4DD1-B237-62354E182F7F}" name="Column3612" dataDxfId="12776"/>
    <tableColumn id="3620" xr3:uid="{970A00C1-85C5-4D27-9C80-4AD6C3CC986D}" name="Column3613" dataDxfId="12775"/>
    <tableColumn id="3621" xr3:uid="{8CEC45FF-FA58-4175-9B0A-A5E39DF637A7}" name="Column3614" dataDxfId="12774"/>
    <tableColumn id="3622" xr3:uid="{72D07598-2A0B-410F-AA41-4503ABC1A26E}" name="Column3615" dataDxfId="12773"/>
    <tableColumn id="3623" xr3:uid="{B32C79CC-626D-4266-A854-858369848692}" name="Column3616" dataDxfId="12772"/>
    <tableColumn id="3624" xr3:uid="{99BB70F4-28C1-4E0C-8E94-EE1301B3558F}" name="Column3617" dataDxfId="12771"/>
    <tableColumn id="3625" xr3:uid="{9582D40F-188C-48CD-8708-4ECE8C6F63CC}" name="Column3618" dataDxfId="12770"/>
    <tableColumn id="3626" xr3:uid="{DBB72A09-FBD6-4047-B831-6568F23ACABC}" name="Column3619" dataDxfId="12769"/>
    <tableColumn id="3627" xr3:uid="{0977BE4F-C5EF-4E68-9323-308442D3670C}" name="Column3620" dataDxfId="12768"/>
    <tableColumn id="3628" xr3:uid="{58CC3BAC-F120-4429-824C-9EC72724E012}" name="Column3621" dataDxfId="12767"/>
    <tableColumn id="3629" xr3:uid="{C6649E5E-651A-4F2A-921F-322061F531CE}" name="Column3622" dataDxfId="12766"/>
    <tableColumn id="3630" xr3:uid="{59B546EC-0AE7-478B-A55E-DF2B8EED6BFE}" name="Column3623" dataDxfId="12765"/>
    <tableColumn id="3631" xr3:uid="{6259494C-1122-44C7-BB52-4C1E9863D604}" name="Column3624" dataDxfId="12764"/>
    <tableColumn id="3632" xr3:uid="{ACFB3A19-54CC-4418-8D40-787393D1B8CB}" name="Column3625" dataDxfId="12763"/>
    <tableColumn id="3633" xr3:uid="{79A9ED96-3B3E-4F9D-BD21-8916F7F642A9}" name="Column3626" dataDxfId="12762"/>
    <tableColumn id="3634" xr3:uid="{28F0C4D7-40E7-4626-86B1-B9AE875A416D}" name="Column3627" dataDxfId="12761"/>
    <tableColumn id="3635" xr3:uid="{4EFCA2C5-B421-4A42-9043-B5102AAD85AA}" name="Column3628" dataDxfId="12760"/>
    <tableColumn id="3636" xr3:uid="{854BD0D6-CFA2-4226-B3A1-04D356C6A8AB}" name="Column3629" dataDxfId="12759"/>
    <tableColumn id="3637" xr3:uid="{C2A433D3-5872-47ED-A700-C145710E41F5}" name="Column3630" dataDxfId="12758"/>
    <tableColumn id="3638" xr3:uid="{6F8836E4-2795-4518-B944-3DA4F48C9261}" name="Column3631" dataDxfId="12757"/>
    <tableColumn id="3639" xr3:uid="{0CB9432B-EF80-4134-A86D-573B06DC6FC2}" name="Column3632" dataDxfId="12756"/>
    <tableColumn id="3640" xr3:uid="{3FE9F66C-970B-435A-9489-1172058C6757}" name="Column3633" dataDxfId="12755"/>
    <tableColumn id="3641" xr3:uid="{72A6A1B0-B5A2-45CE-9D54-D75EDB3C5DB0}" name="Column3634" dataDxfId="12754"/>
    <tableColumn id="3642" xr3:uid="{4A077658-9385-4EE3-BC2E-04DBE3F06926}" name="Column3635" dataDxfId="12753"/>
    <tableColumn id="3643" xr3:uid="{A94175ED-5D6B-4895-88C2-FF4B29E7B401}" name="Column3636" dataDxfId="12752"/>
    <tableColumn id="3644" xr3:uid="{A97220FC-81B0-49AF-B20E-2D3813632E44}" name="Column3637" dataDxfId="12751"/>
    <tableColumn id="3645" xr3:uid="{4FEFC9BC-B719-4DF0-935A-CB01E3127158}" name="Column3638" dataDxfId="12750"/>
    <tableColumn id="3646" xr3:uid="{019C23A7-511D-4D86-8830-41C9F848B05C}" name="Column3639" dataDxfId="12749"/>
    <tableColumn id="3647" xr3:uid="{7C69C722-7324-49A9-BDD0-BABBE3A18055}" name="Column3640" dataDxfId="12748"/>
    <tableColumn id="3648" xr3:uid="{0443E899-E0CA-455E-ADA3-FA880ABEDC41}" name="Column3641" dataDxfId="12747"/>
    <tableColumn id="3649" xr3:uid="{62ED7036-9E6B-4651-AF26-3149E0788DF2}" name="Column3642" dataDxfId="12746"/>
    <tableColumn id="3650" xr3:uid="{6DAD1059-B1AC-47E2-8FF8-46CF4B723EE8}" name="Column3643" dataDxfId="12745"/>
    <tableColumn id="3651" xr3:uid="{96507E2E-5898-4C4E-A89A-A0EB3327800B}" name="Column3644" dataDxfId="12744"/>
    <tableColumn id="3652" xr3:uid="{2AC6FA29-E156-4A76-8DC0-BED67AFE1F9C}" name="Column3645" dataDxfId="12743"/>
    <tableColumn id="3653" xr3:uid="{2EA457CB-F23E-4C61-815F-157F603F5599}" name="Column3646" dataDxfId="12742"/>
    <tableColumn id="3654" xr3:uid="{26EE000F-3B29-482E-B03A-149E4398DDF9}" name="Column3647" dataDxfId="12741"/>
    <tableColumn id="3655" xr3:uid="{6E3D7B10-E3B2-47F2-A7BF-43FD00E615C8}" name="Column3648" dataDxfId="12740"/>
    <tableColumn id="3656" xr3:uid="{65530FE2-8565-42CF-8C6A-DDA40F4E6855}" name="Column3649" dataDxfId="12739"/>
    <tableColumn id="3657" xr3:uid="{36419559-384E-4A85-A503-F54D3143C90A}" name="Column3650" dataDxfId="12738"/>
    <tableColumn id="3658" xr3:uid="{E3DC0D10-2BAD-4C38-ACB6-1B3F4867ACDC}" name="Column3651" dataDxfId="12737"/>
    <tableColumn id="3659" xr3:uid="{F6BF050C-CF3B-41E3-B8C1-7A38F08BD962}" name="Column3652" dataDxfId="12736"/>
    <tableColumn id="3660" xr3:uid="{40B90013-4E4E-419A-9625-300C8570ACF4}" name="Column3653" dataDxfId="12735"/>
    <tableColumn id="3661" xr3:uid="{D1E6A216-9E8A-48EE-BBE9-24B81A996E8A}" name="Column3654" dataDxfId="12734"/>
    <tableColumn id="3662" xr3:uid="{10236E1D-F538-4482-BE83-42F3EA952A43}" name="Column3655" dataDxfId="12733"/>
    <tableColumn id="3663" xr3:uid="{620F0312-9109-44D7-B3D3-95441C25F2D4}" name="Column3656" dataDxfId="12732"/>
    <tableColumn id="3664" xr3:uid="{C3C80003-7D68-4BDB-B349-46816FF54BDF}" name="Column3657" dataDxfId="12731"/>
    <tableColumn id="3665" xr3:uid="{AD3B7D06-EECB-4B17-A8B5-10A663CBC3D5}" name="Column3658" dataDxfId="12730"/>
    <tableColumn id="3666" xr3:uid="{EE554A15-960C-494B-99C0-4C1C8CAA9555}" name="Column3659" dataDxfId="12729"/>
    <tableColumn id="3667" xr3:uid="{6A85826B-C3EC-46AB-A940-A20FFB385086}" name="Column3660" dataDxfId="12728"/>
    <tableColumn id="3668" xr3:uid="{80BDB6C0-7A07-4DBE-8D37-23DA8D248BD0}" name="Column3661" dataDxfId="12727"/>
    <tableColumn id="3669" xr3:uid="{B27127AF-7D0D-43AE-8FBC-CE412330B986}" name="Column3662" dataDxfId="12726"/>
    <tableColumn id="3670" xr3:uid="{6998858C-FC40-419E-A00D-59237444C436}" name="Column3663" dataDxfId="12725"/>
    <tableColumn id="3671" xr3:uid="{9374DEA5-436A-45A2-BAEF-15D69B450A59}" name="Column3664" dataDxfId="12724"/>
    <tableColumn id="3672" xr3:uid="{E36935C7-AD04-463F-9416-0A119AAD4145}" name="Column3665" dataDxfId="12723"/>
    <tableColumn id="3673" xr3:uid="{790B3FFD-15A7-437C-BF84-CD027ECAD7C3}" name="Column3666" dataDxfId="12722"/>
    <tableColumn id="3674" xr3:uid="{2F480578-73E2-4B5A-A186-3F062960616A}" name="Column3667" dataDxfId="12721"/>
    <tableColumn id="3675" xr3:uid="{404748EC-6C05-4F63-B364-A5AF7E10FA61}" name="Column3668" dataDxfId="12720"/>
    <tableColumn id="3676" xr3:uid="{F53401E7-3F8B-4503-89C5-1931D2330E19}" name="Column3669" dataDxfId="12719"/>
    <tableColumn id="3677" xr3:uid="{AB0CEA96-75A3-4A19-B32A-1872E4BDD861}" name="Column3670" dataDxfId="12718"/>
    <tableColumn id="3678" xr3:uid="{C2041709-D9EA-438A-B5D4-1E6F2F8FBB94}" name="Column3671" dataDxfId="12717"/>
    <tableColumn id="3679" xr3:uid="{76CDACF8-4207-486D-B737-9C5594918C7D}" name="Column3672" dataDxfId="12716"/>
    <tableColumn id="3680" xr3:uid="{3C9B6705-63D6-433E-ABFF-9FC2DEF3DC90}" name="Column3673" dataDxfId="12715"/>
    <tableColumn id="3681" xr3:uid="{B4DFD718-D75C-42BD-AE95-F0878F296BD5}" name="Column3674" dataDxfId="12714"/>
    <tableColumn id="3682" xr3:uid="{07C3411A-859B-41DC-9496-DA640CF349D5}" name="Column3675" dataDxfId="12713"/>
    <tableColumn id="3683" xr3:uid="{514E7944-4B4C-4EF7-A206-D410195E9965}" name="Column3676" dataDxfId="12712"/>
    <tableColumn id="3684" xr3:uid="{4B14817F-827F-419E-B77E-0DF87A10E85B}" name="Column3677" dataDxfId="12711"/>
    <tableColumn id="3685" xr3:uid="{E8D07330-6DC1-49EA-A8E8-8C5892D632CE}" name="Column3678" dataDxfId="12710"/>
    <tableColumn id="3686" xr3:uid="{CF27D7A0-8FF6-44E5-A636-EA0453BA4873}" name="Column3679" dataDxfId="12709"/>
    <tableColumn id="3687" xr3:uid="{74B64124-4E95-4A72-A8BA-0DF6D0A383E9}" name="Column3680" dataDxfId="12708"/>
    <tableColumn id="3688" xr3:uid="{1F35DF18-FA8F-43BF-83D1-E3AA79708F98}" name="Column3681" dataDxfId="12707"/>
    <tableColumn id="3689" xr3:uid="{42C7711F-0CD4-441E-BAFA-869FADEB72B3}" name="Column3682" dataDxfId="12706"/>
    <tableColumn id="3690" xr3:uid="{91E5144E-BA4A-4D57-8E9B-85780FABB4FB}" name="Column3683" dataDxfId="12705"/>
    <tableColumn id="3691" xr3:uid="{989A9505-EDA1-4364-ADFE-A1F7A5BED786}" name="Column3684" dataDxfId="12704"/>
    <tableColumn id="3692" xr3:uid="{245AE8F3-C94D-48E8-B1D3-1B10A50F65FD}" name="Column3685" dataDxfId="12703"/>
    <tableColumn id="3693" xr3:uid="{F86E954C-A344-44EF-82D7-BE8D4C75D1EE}" name="Column3686" dataDxfId="12702"/>
    <tableColumn id="3694" xr3:uid="{D52B6D04-2BCD-4B05-AB12-C320E3E7E1D1}" name="Column3687" dataDxfId="12701"/>
    <tableColumn id="3695" xr3:uid="{1959EB6B-3403-4220-97D2-03A84CE11427}" name="Column3688" dataDxfId="12700"/>
    <tableColumn id="3696" xr3:uid="{F6298962-28DA-44E0-9883-4E8F09A539DE}" name="Column3689" dataDxfId="12699"/>
    <tableColumn id="3697" xr3:uid="{9653FC8F-06D7-4581-9A80-4BB9D738ACE4}" name="Column3690" dataDxfId="12698"/>
    <tableColumn id="3698" xr3:uid="{BE3D5AB1-3C2C-4A58-A2FA-3BE651906037}" name="Column3691" dataDxfId="12697"/>
    <tableColumn id="3699" xr3:uid="{1F9C74EC-29BB-4A4D-B9C0-5E43A610AD18}" name="Column3692" dataDxfId="12696"/>
    <tableColumn id="3700" xr3:uid="{5192DADD-BFDC-4E75-8860-109B746061CE}" name="Column3693" dataDxfId="12695"/>
    <tableColumn id="3701" xr3:uid="{0CADFA8B-85AD-4560-ABB0-7257ACDD3823}" name="Column3694" dataDxfId="12694"/>
    <tableColumn id="3702" xr3:uid="{89AC8FD1-6711-428F-A800-F444DC0ABAB9}" name="Column3695" dataDxfId="12693"/>
    <tableColumn id="3703" xr3:uid="{3D3583B6-9180-4D0A-B72A-0E9B84450C14}" name="Column3696" dataDxfId="12692"/>
    <tableColumn id="3704" xr3:uid="{36A5351F-93F1-41F5-84C0-FE923C163E19}" name="Column3697" dataDxfId="12691"/>
    <tableColumn id="3705" xr3:uid="{89B90299-4B2A-4F86-A450-BC227B098D2C}" name="Column3698" dataDxfId="12690"/>
    <tableColumn id="3706" xr3:uid="{77EEF246-88AF-4FA1-87F0-D3D2B2526D8D}" name="Column3699" dataDxfId="12689"/>
    <tableColumn id="3707" xr3:uid="{C1B6D308-FF40-4E3B-A804-578A9FD22910}" name="Column3700" dataDxfId="12688"/>
    <tableColumn id="3708" xr3:uid="{E7D65C1C-BC0A-4429-80C6-38ECF80D6426}" name="Column3701" dataDxfId="12687"/>
    <tableColumn id="3709" xr3:uid="{5DA9F613-10F2-4854-83F4-806178893F42}" name="Column3702" dataDxfId="12686"/>
    <tableColumn id="3710" xr3:uid="{D7FE4932-1C77-41C6-96F8-87C5EAF8FAC2}" name="Column3703" dataDxfId="12685"/>
    <tableColumn id="3711" xr3:uid="{24E21BBA-8BB9-45A1-BD90-C5B1AAAFEF85}" name="Column3704" dataDxfId="12684"/>
    <tableColumn id="3712" xr3:uid="{4FBE9EFC-1500-4A43-BFE6-26A22260AFBE}" name="Column3705" dataDxfId="12683"/>
    <tableColumn id="3713" xr3:uid="{A79BA6BC-ACE6-4580-AECA-3E6D8D7AAD2A}" name="Column3706" dataDxfId="12682"/>
    <tableColumn id="3714" xr3:uid="{97A0FCF4-05FD-420C-B2D4-F0023BAEEC11}" name="Column3707" dataDxfId="12681"/>
    <tableColumn id="3715" xr3:uid="{57C5A680-E353-42AF-8B7F-5769E2F885A5}" name="Column3708" dataDxfId="12680"/>
    <tableColumn id="3716" xr3:uid="{F9B9C470-6696-4EA9-9D3A-3DA513497F9B}" name="Column3709" dataDxfId="12679"/>
    <tableColumn id="3717" xr3:uid="{3A57B027-FEEC-4EDD-A8D1-F088F5B14235}" name="Column3710" dataDxfId="12678"/>
    <tableColumn id="3718" xr3:uid="{C5B48971-BF26-429B-B876-22480EDE9769}" name="Column3711" dataDxfId="12677"/>
    <tableColumn id="3719" xr3:uid="{820A5255-F041-48CB-BC8D-B2F28847BA05}" name="Column3712" dataDxfId="12676"/>
    <tableColumn id="3720" xr3:uid="{6AF5BB56-20CB-42CE-A3A6-DBE6AD62D01C}" name="Column3713" dataDxfId="12675"/>
    <tableColumn id="3721" xr3:uid="{4B61C8CC-B7B4-41A6-B19C-8DB51C3A08DC}" name="Column3714" dataDxfId="12674"/>
    <tableColumn id="3722" xr3:uid="{AD206E8D-DA3A-428B-ADF0-EC1FA5BEECFD}" name="Column3715" dataDxfId="12673"/>
    <tableColumn id="3723" xr3:uid="{173196A5-3AA9-4840-B5D9-6DA856661BE2}" name="Column3716" dataDxfId="12672"/>
    <tableColumn id="3724" xr3:uid="{53CCD649-8ECA-4A02-A14F-AA312E7C76EA}" name="Column3717" dataDxfId="12671"/>
    <tableColumn id="3725" xr3:uid="{36747EFB-DE4B-4CCF-97A8-EEA9C4147E07}" name="Column3718" dataDxfId="12670"/>
    <tableColumn id="3726" xr3:uid="{EFE13DCC-AF5D-41A8-80BB-97F0A7010ECA}" name="Column3719" dataDxfId="12669"/>
    <tableColumn id="3727" xr3:uid="{002AB3AD-4E82-4F2B-A8E3-5B371E227C76}" name="Column3720" dataDxfId="12668"/>
    <tableColumn id="3728" xr3:uid="{11B106FE-E799-4DD1-A499-660DD1697A55}" name="Column3721" dataDxfId="12667"/>
    <tableColumn id="3729" xr3:uid="{C99E6E31-B94B-4BC5-9029-5D4019A4204E}" name="Column3722" dataDxfId="12666"/>
    <tableColumn id="3730" xr3:uid="{672D87AE-F417-4E1C-9871-521EAB9FBBD4}" name="Column3723" dataDxfId="12665"/>
    <tableColumn id="3731" xr3:uid="{4846A3EC-9BAB-4B8F-BA45-A33D4690C966}" name="Column3724" dataDxfId="12664"/>
    <tableColumn id="3732" xr3:uid="{76E698DE-7EBE-4F43-999B-76AB53636264}" name="Column3725" dataDxfId="12663"/>
    <tableColumn id="3733" xr3:uid="{4B0DEE6E-7F48-4974-A747-A041AFE83DFE}" name="Column3726" dataDxfId="12662"/>
    <tableColumn id="3734" xr3:uid="{04392386-1538-4A54-BB6D-188E278B7FCF}" name="Column3727" dataDxfId="12661"/>
    <tableColumn id="3735" xr3:uid="{6B6AECEE-0167-4963-BC5E-6DDBDCDAC6E6}" name="Column3728" dataDxfId="12660"/>
    <tableColumn id="3736" xr3:uid="{0A54F942-B26B-4B2D-86D7-F167F86CF2BE}" name="Column3729" dataDxfId="12659"/>
    <tableColumn id="3737" xr3:uid="{38724F30-EF32-4268-8FC7-6124D1DD5093}" name="Column3730" dataDxfId="12658"/>
    <tableColumn id="3738" xr3:uid="{5C265571-D318-42B7-BC48-FF02DDE40720}" name="Column3731" dataDxfId="12657"/>
    <tableColumn id="3739" xr3:uid="{47274FCC-51CD-40FA-9D16-C409006FC5A8}" name="Column3732" dataDxfId="12656"/>
    <tableColumn id="3740" xr3:uid="{5D6FD9EF-888A-44DF-9DAB-2641AE368E96}" name="Column3733" dataDxfId="12655"/>
    <tableColumn id="3741" xr3:uid="{8CFAE2C4-91B2-4798-878E-6894AE5E6B3F}" name="Column3734" dataDxfId="12654"/>
    <tableColumn id="3742" xr3:uid="{084A28BD-E533-42B1-AF29-62D75A60200F}" name="Column3735" dataDxfId="12653"/>
    <tableColumn id="3743" xr3:uid="{F8195706-1857-4EF0-ABE6-243A52ADD74C}" name="Column3736" dataDxfId="12652"/>
    <tableColumn id="3744" xr3:uid="{7F1F326F-B433-4C4E-9465-43DCAB7BB271}" name="Column3737" dataDxfId="12651"/>
    <tableColumn id="3745" xr3:uid="{C68D80E3-27E6-45B3-91E9-8BE584888B89}" name="Column3738" dataDxfId="12650"/>
    <tableColumn id="3746" xr3:uid="{B49D8284-9322-4BFD-BAB7-3A7C17E360D1}" name="Column3739" dataDxfId="12649"/>
    <tableColumn id="3747" xr3:uid="{BD87617D-8440-471D-8E3B-D3A3717099FE}" name="Column3740" dataDxfId="12648"/>
    <tableColumn id="3748" xr3:uid="{026E2A5F-1930-4BDB-896E-C23396AD4DEE}" name="Column3741" dataDxfId="12647"/>
    <tableColumn id="3749" xr3:uid="{7B6B8E00-C422-434D-8071-6511B2FB7807}" name="Column3742" dataDxfId="12646"/>
    <tableColumn id="3750" xr3:uid="{D6C47AD3-E407-49EC-944A-25A7C9C2D82D}" name="Column3743" dataDxfId="12645"/>
    <tableColumn id="3751" xr3:uid="{0023E8F6-491B-4AE2-B3BB-5AD4B8C68F94}" name="Column3744" dataDxfId="12644"/>
    <tableColumn id="3752" xr3:uid="{146A86D2-401A-49A8-AE77-2E7153E5ACEB}" name="Column3745" dataDxfId="12643"/>
    <tableColumn id="3753" xr3:uid="{6DB2728A-6BA1-45BD-9B87-CC2F9C4F0590}" name="Column3746" dataDxfId="12642"/>
    <tableColumn id="3754" xr3:uid="{9D0B2E22-8F9B-4635-A00B-9F8B154AEA77}" name="Column3747" dataDxfId="12641"/>
    <tableColumn id="3755" xr3:uid="{B9C46304-3625-4A69-9946-0AC2FBE5D5BB}" name="Column3748" dataDxfId="12640"/>
    <tableColumn id="3756" xr3:uid="{6F6D1860-622C-4D6D-8CBB-F95D6C729DB5}" name="Column3749" dataDxfId="12639"/>
    <tableColumn id="3757" xr3:uid="{2506A6C6-F988-4EB2-A816-B4888CBD6B6D}" name="Column3750" dataDxfId="12638"/>
    <tableColumn id="3758" xr3:uid="{84F61C83-89EF-4F32-95C1-2878C871FA60}" name="Column3751" dataDxfId="12637"/>
    <tableColumn id="3759" xr3:uid="{0D98FDB8-0575-4B14-B5D8-7E5430240FCA}" name="Column3752" dataDxfId="12636"/>
    <tableColumn id="3760" xr3:uid="{F18CB294-3B70-4841-A51F-6BD87C4A4AB2}" name="Column3753" dataDxfId="12635"/>
    <tableColumn id="3761" xr3:uid="{BD87BFE4-87A6-4A5C-975A-1D75E7427800}" name="Column3754" dataDxfId="12634"/>
    <tableColumn id="3762" xr3:uid="{BEB4D20C-F0B4-4C44-BD27-ED0C7D8B10E6}" name="Column3755" dataDxfId="12633"/>
    <tableColumn id="3763" xr3:uid="{0FAA99FB-A8EA-453F-86AA-8DBCFAD13177}" name="Column3756" dataDxfId="12632"/>
    <tableColumn id="3764" xr3:uid="{AFEAC5AA-B18B-4931-8C91-5B4C50C3BA49}" name="Column3757" dataDxfId="12631"/>
    <tableColumn id="3765" xr3:uid="{EE6A78A9-FFA3-4117-8EE9-8BE4AA61C1ED}" name="Column3758" dataDxfId="12630"/>
    <tableColumn id="3766" xr3:uid="{5C826634-B2BF-452B-9FC5-904FA1BB76A7}" name="Column3759" dataDxfId="12629"/>
    <tableColumn id="3767" xr3:uid="{E237DA9D-7234-40F9-8DC4-ED2C6716DAAE}" name="Column3760" dataDxfId="12628"/>
    <tableColumn id="3768" xr3:uid="{650D2971-B5DC-449A-947A-406D34075921}" name="Column3761" dataDxfId="12627"/>
    <tableColumn id="3769" xr3:uid="{CC00BD4F-E951-4177-808B-B9A4515B95A7}" name="Column3762" dataDxfId="12626"/>
    <tableColumn id="3770" xr3:uid="{CF3F89BA-7F03-44B8-B353-41B5A177D643}" name="Column3763" dataDxfId="12625"/>
    <tableColumn id="3771" xr3:uid="{02A79872-CAE3-41DF-AF49-EFAC5D373023}" name="Column3764" dataDxfId="12624"/>
    <tableColumn id="3772" xr3:uid="{76548B5C-A068-4F3E-848A-07448E004330}" name="Column3765" dataDxfId="12623"/>
    <tableColumn id="3773" xr3:uid="{72386315-0E0A-4CB0-B208-D6A630226725}" name="Column3766" dataDxfId="12622"/>
    <tableColumn id="3774" xr3:uid="{CF0A99FF-BA08-40E2-8747-701B8D8CFFA8}" name="Column3767" dataDxfId="12621"/>
    <tableColumn id="3775" xr3:uid="{B0F53850-00F2-4ED1-8FC7-0CC89238CF87}" name="Column3768" dataDxfId="12620"/>
    <tableColumn id="3776" xr3:uid="{33A93617-E033-4CBD-A3E3-C42C23C658C8}" name="Column3769" dataDxfId="12619"/>
    <tableColumn id="3777" xr3:uid="{3F25BEBB-052C-4BFF-B121-6B291EB081CF}" name="Column3770" dataDxfId="12618"/>
    <tableColumn id="3778" xr3:uid="{C9094D14-475F-4B9B-9933-681BA0AC902C}" name="Column3771" dataDxfId="12617"/>
    <tableColumn id="3779" xr3:uid="{2B26E748-A33E-4DD8-A721-2FC2A2FF2BBB}" name="Column3772" dataDxfId="12616"/>
    <tableColumn id="3780" xr3:uid="{D90F992F-46A6-41C5-894F-CBD51CECF33B}" name="Column3773" dataDxfId="12615"/>
    <tableColumn id="3781" xr3:uid="{D206A5F9-5EC9-4A7C-9E2E-490FBC0DC1B3}" name="Column3774" dataDxfId="12614"/>
    <tableColumn id="3782" xr3:uid="{A3D90E79-AAA2-44E2-B1A1-4DBF9A96ECB1}" name="Column3775" dataDxfId="12613"/>
    <tableColumn id="3783" xr3:uid="{BA5E9C64-DC58-4980-9149-D992C721BF22}" name="Column3776" dataDxfId="12612"/>
    <tableColumn id="3784" xr3:uid="{21FD606F-B255-4257-8045-E123647ED8CB}" name="Column3777" dataDxfId="12611"/>
    <tableColumn id="3785" xr3:uid="{30FF85AC-4906-4472-AE9B-71C8B877AF69}" name="Column3778" dataDxfId="12610"/>
    <tableColumn id="3786" xr3:uid="{8F14B298-3330-4BA9-BB55-AC1A4CF4B56C}" name="Column3779" dataDxfId="12609"/>
    <tableColumn id="3787" xr3:uid="{838EC106-7F66-4676-B340-0B425D141813}" name="Column3780" dataDxfId="12608"/>
    <tableColumn id="3788" xr3:uid="{A8CFA23C-48AF-463E-B12F-173DFC4102FA}" name="Column3781" dataDxfId="12607"/>
    <tableColumn id="3789" xr3:uid="{A38FF5E9-CC23-4021-BBB2-5378D31C15C3}" name="Column3782" dataDxfId="12606"/>
    <tableColumn id="3790" xr3:uid="{FF92F6A3-CF71-45EF-B562-F031D0EBD1C2}" name="Column3783" dataDxfId="12605"/>
    <tableColumn id="3791" xr3:uid="{20492137-D9AB-4A06-8517-FE1FAAB173F0}" name="Column3784" dataDxfId="12604"/>
    <tableColumn id="3792" xr3:uid="{24C626C4-5930-4BEA-A8E9-A5778E981523}" name="Column3785" dataDxfId="12603"/>
    <tableColumn id="3793" xr3:uid="{5305446F-8AA4-4578-B59D-FD6D310DDF15}" name="Column3786" dataDxfId="12602"/>
    <tableColumn id="3794" xr3:uid="{8312CEA7-2C3E-4A2D-93A3-DA38EE4A3FBD}" name="Column3787" dataDxfId="12601"/>
    <tableColumn id="3795" xr3:uid="{B1863250-DCA2-4630-BA10-9096C99DE706}" name="Column3788" dataDxfId="12600"/>
    <tableColumn id="3796" xr3:uid="{6E30102E-5500-4950-87F9-0CD787C7694E}" name="Column3789" dataDxfId="12599"/>
    <tableColumn id="3797" xr3:uid="{D77F3870-0052-44E7-84A5-93C476BEB290}" name="Column3790" dataDxfId="12598"/>
    <tableColumn id="3798" xr3:uid="{0A10550B-1585-44E5-BC3C-FB4BB6CD9FCE}" name="Column3791" dataDxfId="12597"/>
    <tableColumn id="3799" xr3:uid="{57EB703F-87E0-43FA-9D2D-7530C0AD562B}" name="Column3792" dataDxfId="12596"/>
    <tableColumn id="3800" xr3:uid="{A9A339EE-7BCB-46B4-927F-33E189899F2F}" name="Column3793" dataDxfId="12595"/>
    <tableColumn id="3801" xr3:uid="{7FD108D4-C479-43D2-B14A-E31C670E38EF}" name="Column3794" dataDxfId="12594"/>
    <tableColumn id="3802" xr3:uid="{3FC46C21-C1A7-4B47-AEAE-780F2776A805}" name="Column3795" dataDxfId="12593"/>
    <tableColumn id="3803" xr3:uid="{6E225E86-ECE3-4C70-9B65-CE36EEBDD987}" name="Column3796" dataDxfId="12592"/>
    <tableColumn id="3804" xr3:uid="{B9E11B8B-CCA7-45F9-AA23-9BC63393BB27}" name="Column3797" dataDxfId="12591"/>
    <tableColumn id="3805" xr3:uid="{01E09613-5D9B-4FCC-B8AE-BA20F4A33789}" name="Column3798" dataDxfId="12590"/>
    <tableColumn id="3806" xr3:uid="{8A28E7E2-0E30-4310-A01C-0406DD16A53B}" name="Column3799" dataDxfId="12589"/>
    <tableColumn id="3807" xr3:uid="{EBE9D822-16C1-4D81-B1F6-B5ACC16E9F2A}" name="Column3800" dataDxfId="12588"/>
    <tableColumn id="3808" xr3:uid="{ECCEE9AA-7F9E-4CEF-9796-BED940D07CCD}" name="Column3801" dataDxfId="12587"/>
    <tableColumn id="3809" xr3:uid="{FA021DBF-24B3-4BFD-A139-26014B4B13AF}" name="Column3802" dataDxfId="12586"/>
    <tableColumn id="3810" xr3:uid="{50505DC5-2EB8-45F4-A8DF-31F7A8881249}" name="Column3803" dataDxfId="12585"/>
    <tableColumn id="3811" xr3:uid="{3E5D9233-0315-448B-909F-2D802575245C}" name="Column3804" dataDxfId="12584"/>
    <tableColumn id="3812" xr3:uid="{3CDA1515-C092-49A0-87E1-A1640DCE7C5F}" name="Column3805" dataDxfId="12583"/>
    <tableColumn id="3813" xr3:uid="{B65D42B4-D3D5-43CB-A7C7-806B0417A809}" name="Column3806" dataDxfId="12582"/>
    <tableColumn id="3814" xr3:uid="{DA0E8E54-5B7F-479A-BD43-824E4763F6EB}" name="Column3807" dataDxfId="12581"/>
    <tableColumn id="3815" xr3:uid="{C0D3296C-A0E0-4C37-8F1B-CFF3BACF3F57}" name="Column3808" dataDxfId="12580"/>
    <tableColumn id="3816" xr3:uid="{414F9B87-7A49-4489-8E1E-C6079E5C423F}" name="Column3809" dataDxfId="12579"/>
    <tableColumn id="3817" xr3:uid="{605C1BC6-1EB7-4288-B2CF-F69A09BE7172}" name="Column3810" dataDxfId="12578"/>
    <tableColumn id="3818" xr3:uid="{A705C0E5-CD75-4E94-87B3-35309D4B5D7E}" name="Column3811" dataDxfId="12577"/>
    <tableColumn id="3819" xr3:uid="{0E7F56A9-0A59-4573-808E-0404DF188E6A}" name="Column3812" dataDxfId="12576"/>
    <tableColumn id="3820" xr3:uid="{255F93A2-F63B-4B66-8B1A-E17A265A21C6}" name="Column3813" dataDxfId="12575"/>
    <tableColumn id="3821" xr3:uid="{ACE8A76E-2834-4527-A136-06E44A136482}" name="Column3814" dataDxfId="12574"/>
    <tableColumn id="3822" xr3:uid="{B41CD5F4-965D-4240-971D-BB56E6DDEF5D}" name="Column3815" dataDxfId="12573"/>
    <tableColumn id="3823" xr3:uid="{96A7A547-AFAB-42D5-A792-F8E8FB36B3AA}" name="Column3816" dataDxfId="12572"/>
    <tableColumn id="3824" xr3:uid="{613170FA-F337-404A-9410-62A299962C37}" name="Column3817" dataDxfId="12571"/>
    <tableColumn id="3825" xr3:uid="{806B0698-4C01-490D-A0B6-C727A2813974}" name="Column3818" dataDxfId="12570"/>
    <tableColumn id="3826" xr3:uid="{07BAC08F-00AD-41D0-9308-65EE3CD29ADD}" name="Column3819" dataDxfId="12569"/>
    <tableColumn id="3827" xr3:uid="{6E29FE43-C132-48DA-8E3A-3D3CA0462FDF}" name="Column3820" dataDxfId="12568"/>
    <tableColumn id="3828" xr3:uid="{9D5068AF-98E5-444F-8A49-837BD9BEF05B}" name="Column3821" dataDxfId="12567"/>
    <tableColumn id="3829" xr3:uid="{ABBFA4FE-2A5F-47AA-BB27-B634126CEF5F}" name="Column3822" dataDxfId="12566"/>
    <tableColumn id="3830" xr3:uid="{8F1C499A-E5AC-4B01-8EA7-1A2F87831D19}" name="Column3823" dataDxfId="12565"/>
    <tableColumn id="3831" xr3:uid="{9EEF0303-3DD3-446D-B571-09E5D989FFFE}" name="Column3824" dataDxfId="12564"/>
    <tableColumn id="3832" xr3:uid="{D15E8BDB-6D94-4AC2-B88B-1A05CD185377}" name="Column3825" dataDxfId="12563"/>
    <tableColumn id="3833" xr3:uid="{F414AB89-FE46-4B5A-A843-2451C20AF9A2}" name="Column3826" dataDxfId="12562"/>
    <tableColumn id="3834" xr3:uid="{2E8E80B5-5482-439C-9823-52C893982658}" name="Column3827" dataDxfId="12561"/>
    <tableColumn id="3835" xr3:uid="{B498B22C-F7BD-4594-A40F-AF30335A7B56}" name="Column3828" dataDxfId="12560"/>
    <tableColumn id="3836" xr3:uid="{8B1EB6D4-9945-4A75-9864-05CF43192CBD}" name="Column3829" dataDxfId="12559"/>
    <tableColumn id="3837" xr3:uid="{6E64295F-AAF3-42CF-900B-056D09DD6F2D}" name="Column3830" dataDxfId="12558"/>
    <tableColumn id="3838" xr3:uid="{51BD5CB0-AE1F-4ABC-A8A7-A3F30CB95DDB}" name="Column3831" dataDxfId="12557"/>
    <tableColumn id="3839" xr3:uid="{B284904F-725B-4B66-8993-1967603FA3F4}" name="Column3832" dataDxfId="12556"/>
    <tableColumn id="3840" xr3:uid="{BB432EB5-2148-4822-A31F-43878E44A1C9}" name="Column3833" dataDxfId="12555"/>
    <tableColumn id="3841" xr3:uid="{A12820E5-DE98-4BE3-BD7B-D2ED52BC75E5}" name="Column3834" dataDxfId="12554"/>
    <tableColumn id="3842" xr3:uid="{D8D3F0B2-59A0-4335-BCFA-68AED8FF8167}" name="Column3835" dataDxfId="12553"/>
    <tableColumn id="3843" xr3:uid="{768532FF-875D-4F00-A217-0F9DE7F00873}" name="Column3836" dataDxfId="12552"/>
    <tableColumn id="3844" xr3:uid="{A845F1BA-2301-4200-8C04-A5A9D9ABC69A}" name="Column3837" dataDxfId="12551"/>
    <tableColumn id="3845" xr3:uid="{05C6CD89-CB2A-4490-87FF-2DC7D22C63D9}" name="Column3838" dataDxfId="12550"/>
    <tableColumn id="3846" xr3:uid="{2F5E1EBC-1D4F-48BF-B1C6-767EB7EEC9BE}" name="Column3839" dataDxfId="12549"/>
    <tableColumn id="3847" xr3:uid="{42D6FAC4-3970-4B5F-841E-A0603EC3E202}" name="Column3840" dataDxfId="12548"/>
    <tableColumn id="3848" xr3:uid="{438DB5AA-E920-490E-A2BF-0223B14F1E4D}" name="Column3841" dataDxfId="12547"/>
    <tableColumn id="3849" xr3:uid="{4F4328F6-1FC2-4D2C-8ECF-006A8E30F4C5}" name="Column3842" dataDxfId="12546"/>
    <tableColumn id="3850" xr3:uid="{EEEFB140-329A-40A4-A768-C28640794137}" name="Column3843" dataDxfId="12545"/>
    <tableColumn id="3851" xr3:uid="{2471F3A3-C31C-4421-959D-8304007661B7}" name="Column3844" dataDxfId="12544"/>
    <tableColumn id="3852" xr3:uid="{80C56E1E-55B8-465D-9FC4-CD5A1BBC92E2}" name="Column3845" dataDxfId="12543"/>
    <tableColumn id="3853" xr3:uid="{8E46F95A-08A8-4D90-BABF-59EA7C1AB907}" name="Column3846" dataDxfId="12542"/>
    <tableColumn id="3854" xr3:uid="{7AB7EACB-08CF-4436-AE89-0C293A0F8548}" name="Column3847" dataDxfId="12541"/>
    <tableColumn id="3855" xr3:uid="{8A1EA0A6-EDF3-463F-A37C-3E58AFC961C4}" name="Column3848" dataDxfId="12540"/>
    <tableColumn id="3856" xr3:uid="{8EFCE666-F63A-4BD2-BD76-DF962AF04FAD}" name="Column3849" dataDxfId="12539"/>
    <tableColumn id="3857" xr3:uid="{5F8A2D7D-01E7-4270-80C8-F8AB608C41EE}" name="Column3850" dataDxfId="12538"/>
    <tableColumn id="3858" xr3:uid="{576C7DAA-62E0-4BD2-9479-73C295D6E35E}" name="Column3851" dataDxfId="12537"/>
    <tableColumn id="3859" xr3:uid="{2959D7CC-68D8-40F5-BFD4-406E16B7912F}" name="Column3852" dataDxfId="12536"/>
    <tableColumn id="3860" xr3:uid="{301E0907-1FB5-4887-A7EB-7DC8A059EC73}" name="Column3853" dataDxfId="12535"/>
    <tableColumn id="3861" xr3:uid="{CD6C888D-1749-484B-91A8-84C3728EB356}" name="Column3854" dataDxfId="12534"/>
    <tableColumn id="3862" xr3:uid="{DC74BE23-5B47-499A-8D2E-C1D8D8C01339}" name="Column3855" dataDxfId="12533"/>
    <tableColumn id="3863" xr3:uid="{8DFEA1D0-4E11-4E86-AF1B-02CDFC69FB7D}" name="Column3856" dataDxfId="12532"/>
    <tableColumn id="3864" xr3:uid="{F6BD7BF2-0A05-4800-94D8-6E5B27E85EB9}" name="Column3857" dataDxfId="12531"/>
    <tableColumn id="3865" xr3:uid="{E5419789-8852-44D9-AA7F-800D6F0EA6B9}" name="Column3858" dataDxfId="12530"/>
    <tableColumn id="3866" xr3:uid="{5D99BB3B-73F5-47AA-A004-68A43C9A7A14}" name="Column3859" dataDxfId="12529"/>
    <tableColumn id="3867" xr3:uid="{2913B71B-EA62-40D7-B268-BC20FABE325A}" name="Column3860" dataDxfId="12528"/>
    <tableColumn id="3868" xr3:uid="{FC620713-97D9-449F-8CBB-A2DD79653A5A}" name="Column3861" dataDxfId="12527"/>
    <tableColumn id="3869" xr3:uid="{53AF427D-0D8E-4BE3-98FE-F3DF6110A1AD}" name="Column3862" dataDxfId="12526"/>
    <tableColumn id="3870" xr3:uid="{976BEEC4-8DC1-4E71-95C7-FCB51EDDFE3A}" name="Column3863" dataDxfId="12525"/>
    <tableColumn id="3871" xr3:uid="{7AC92CC8-8518-43BE-A6DD-FC7C8979FE13}" name="Column3864" dataDxfId="12524"/>
    <tableColumn id="3872" xr3:uid="{6AD4807D-8F37-47BD-98F4-0B2F6186EDD0}" name="Column3865" dataDxfId="12523"/>
    <tableColumn id="3873" xr3:uid="{E0CCC54C-80B5-4108-BBDA-277C9110FA34}" name="Column3866" dataDxfId="12522"/>
    <tableColumn id="3874" xr3:uid="{AF46103F-D530-48CF-8AD9-C2F5C3BD65AF}" name="Column3867" dataDxfId="12521"/>
    <tableColumn id="3875" xr3:uid="{541C34E6-B09E-420D-8DA1-5FAA58CB31D7}" name="Column3868" dataDxfId="12520"/>
    <tableColumn id="3876" xr3:uid="{63A9ED06-2EFE-4C73-9C69-02669D930383}" name="Column3869" dataDxfId="12519"/>
    <tableColumn id="3877" xr3:uid="{ADD678FE-15BF-4D2B-9A31-D6242616491A}" name="Column3870" dataDxfId="12518"/>
    <tableColumn id="3878" xr3:uid="{D0FFA9D6-7339-48AB-AEF8-B3FA0637BF67}" name="Column3871" dataDxfId="12517"/>
    <tableColumn id="3879" xr3:uid="{E843DD93-77EE-4846-84BE-4E82226FBFE0}" name="Column3872" dataDxfId="12516"/>
    <tableColumn id="3880" xr3:uid="{7C2BEC94-00A6-44E6-A864-18EBD29BC876}" name="Column3873" dataDxfId="12515"/>
    <tableColumn id="3881" xr3:uid="{D3EDCB3A-9915-4EFB-B62E-7BF8F7FF673E}" name="Column3874" dataDxfId="12514"/>
    <tableColumn id="3882" xr3:uid="{1A36C50F-881D-4CEF-BC01-D89D6C4B6553}" name="Column3875" dataDxfId="12513"/>
    <tableColumn id="3883" xr3:uid="{22938946-17F3-42A6-A0F2-FCBEA72C79A3}" name="Column3876" dataDxfId="12512"/>
    <tableColumn id="3884" xr3:uid="{BBE22E27-EE13-42BB-9468-4EF168278D40}" name="Column3877" dataDxfId="12511"/>
    <tableColumn id="3885" xr3:uid="{1EDC4FA1-6271-46DA-A75E-0557A959283A}" name="Column3878" dataDxfId="12510"/>
    <tableColumn id="3886" xr3:uid="{A7B99121-812E-45A7-A47E-EB37C19865DD}" name="Column3879" dataDxfId="12509"/>
    <tableColumn id="3887" xr3:uid="{F15D70BF-F9D3-45DB-90B4-F3AA2725C1DF}" name="Column3880" dataDxfId="12508"/>
    <tableColumn id="3888" xr3:uid="{F7A0FE20-89B5-4224-B794-0143FB18612A}" name="Column3881" dataDxfId="12507"/>
    <tableColumn id="3889" xr3:uid="{A72DABF1-D300-4558-A0FB-ADF7D7C8BCA6}" name="Column3882" dataDxfId="12506"/>
    <tableColumn id="3890" xr3:uid="{EB361E76-AB01-4C45-8E6A-5ABF94152396}" name="Column3883" dataDxfId="12505"/>
    <tableColumn id="3891" xr3:uid="{EC4655EE-35EA-49BC-AA7E-389498D5530D}" name="Column3884" dataDxfId="12504"/>
    <tableColumn id="3892" xr3:uid="{0B094108-A041-43F0-952D-8187238AAE66}" name="Column3885" dataDxfId="12503"/>
    <tableColumn id="3893" xr3:uid="{5F9A94CA-E11E-4A43-900A-94BABF68DE72}" name="Column3886" dataDxfId="12502"/>
    <tableColumn id="3894" xr3:uid="{2DDF5C98-27EC-4D7D-8F41-1CD1D732FA90}" name="Column3887" dataDxfId="12501"/>
    <tableColumn id="3895" xr3:uid="{C9CB4A78-A476-42B0-9079-5E801444DFD0}" name="Column3888" dataDxfId="12500"/>
    <tableColumn id="3896" xr3:uid="{670523E2-4678-445C-9342-36D4C931826C}" name="Column3889" dataDxfId="12499"/>
    <tableColumn id="3897" xr3:uid="{1554902F-C57E-4EB7-A181-0B27338E9BFA}" name="Column3890" dataDxfId="12498"/>
    <tableColumn id="3898" xr3:uid="{982185F4-2B8A-48AB-9878-765AB308B86A}" name="Column3891" dataDxfId="12497"/>
    <tableColumn id="3899" xr3:uid="{31C2F605-6EF6-4E15-B0BB-D3F8C0A03096}" name="Column3892" dataDxfId="12496"/>
    <tableColumn id="3900" xr3:uid="{69F119C1-487E-4A07-A07D-8718DE74AB5C}" name="Column3893" dataDxfId="12495"/>
    <tableColumn id="3901" xr3:uid="{F1417B5F-405B-47FB-82A3-5F81719B0522}" name="Column3894" dataDxfId="12494"/>
    <tableColumn id="3902" xr3:uid="{D5C1BA7F-FA63-4A36-B519-97ADF837DC51}" name="Column3895" dataDxfId="12493"/>
    <tableColumn id="3903" xr3:uid="{3AE3EB44-CCA5-4550-ACBC-ED3BB3FC5548}" name="Column3896" dataDxfId="12492"/>
    <tableColumn id="3904" xr3:uid="{2332BC91-54A1-478C-9B3B-E3479963920B}" name="Column3897" dataDxfId="12491"/>
    <tableColumn id="3905" xr3:uid="{62031CB8-2175-4DE6-9541-1EFAA0C37793}" name="Column3898" dataDxfId="12490"/>
    <tableColumn id="3906" xr3:uid="{9491D573-C79C-4159-B86B-4E9870916CE1}" name="Column3899" dataDxfId="12489"/>
    <tableColumn id="3907" xr3:uid="{D6433C39-EB6E-4812-9CCD-F28B089FC12F}" name="Column3900" dataDxfId="12488"/>
    <tableColumn id="3908" xr3:uid="{D42A9C51-FED8-40C6-9B4A-ACB4F231B993}" name="Column3901" dataDxfId="12487"/>
    <tableColumn id="3909" xr3:uid="{0A1ACD92-E0C6-4E45-8BFF-B970728FA741}" name="Column3902" dataDxfId="12486"/>
    <tableColumn id="3910" xr3:uid="{4E0D38BD-78A6-48C2-B509-15EC4789F5E7}" name="Column3903" dataDxfId="12485"/>
    <tableColumn id="3911" xr3:uid="{9E3FE7D6-53A3-4850-831F-2F8F8188242A}" name="Column3904" dataDxfId="12484"/>
    <tableColumn id="3912" xr3:uid="{F3F2A2B0-6B44-4B6C-B947-9C00E0DDDB1B}" name="Column3905" dataDxfId="12483"/>
    <tableColumn id="3913" xr3:uid="{3E210AC2-EF25-4300-85EB-EF524E93548C}" name="Column3906" dataDxfId="12482"/>
    <tableColumn id="3914" xr3:uid="{1BBD72C9-6D82-4A0A-B642-27FB9D5F8010}" name="Column3907" dataDxfId="12481"/>
    <tableColumn id="3915" xr3:uid="{4B741810-0F5A-4D96-BFDE-2469A5589B81}" name="Column3908" dataDxfId="12480"/>
    <tableColumn id="3916" xr3:uid="{E77BFDBC-7A3D-4621-A0FF-F3B5A37D14D2}" name="Column3909" dataDxfId="12479"/>
    <tableColumn id="3917" xr3:uid="{2C63E94B-B3D4-4A93-93C0-447D440C0F40}" name="Column3910" dataDxfId="12478"/>
    <tableColumn id="3918" xr3:uid="{BDF72131-1FBD-4014-A2DD-AB6A739FB78D}" name="Column3911" dataDxfId="12477"/>
    <tableColumn id="3919" xr3:uid="{C4CC7032-100F-4109-908E-6BF8A34E171A}" name="Column3912" dataDxfId="12476"/>
    <tableColumn id="3920" xr3:uid="{7CA10441-BC89-47C7-81AF-7F99539B4A27}" name="Column3913" dataDxfId="12475"/>
    <tableColumn id="3921" xr3:uid="{ACD2DD67-4431-4BEE-A23B-1C119E999904}" name="Column3914" dataDxfId="12474"/>
    <tableColumn id="3922" xr3:uid="{AD8EAACC-1B11-4B1D-8520-37CF6B7E0EDC}" name="Column3915" dataDxfId="12473"/>
    <tableColumn id="3923" xr3:uid="{20328676-8B1C-46FE-BEF9-4E0ED7A7FF65}" name="Column3916" dataDxfId="12472"/>
    <tableColumn id="3924" xr3:uid="{EB300708-71B8-4C61-8B7A-4AFC78AD6026}" name="Column3917" dataDxfId="12471"/>
    <tableColumn id="3925" xr3:uid="{9D7E0054-D3D2-4657-A157-DA89D3E88244}" name="Column3918" dataDxfId="12470"/>
    <tableColumn id="3926" xr3:uid="{6BCC984D-9FAC-472A-8C04-849745BB3C34}" name="Column3919" dataDxfId="12469"/>
    <tableColumn id="3927" xr3:uid="{AEE2A066-0B78-4A50-9796-BF2D7D693E0A}" name="Column3920" dataDxfId="12468"/>
    <tableColumn id="3928" xr3:uid="{FF45959C-F918-43F3-ABA6-CBCC2E475F4A}" name="Column3921" dataDxfId="12467"/>
    <tableColumn id="3929" xr3:uid="{5C50E37F-8D67-49E2-9076-4998E9F6ADF3}" name="Column3922" dataDxfId="12466"/>
    <tableColumn id="3930" xr3:uid="{EA4EE57C-AFA8-43E4-90D9-53AB3DCD5C47}" name="Column3923" dataDxfId="12465"/>
    <tableColumn id="3931" xr3:uid="{882310FA-AA5C-45B0-A667-F3A6B4DB3FA7}" name="Column3924" dataDxfId="12464"/>
    <tableColumn id="3932" xr3:uid="{7792F75D-3D56-4578-8951-D03B53741120}" name="Column3925" dataDxfId="12463"/>
    <tableColumn id="3933" xr3:uid="{C92D8328-6633-483B-8174-4557E111F994}" name="Column3926" dataDxfId="12462"/>
    <tableColumn id="3934" xr3:uid="{3E74BD57-6199-41F2-B682-2AB0AF791C36}" name="Column3927" dataDxfId="12461"/>
    <tableColumn id="3935" xr3:uid="{D1A0847B-60D7-4B30-88B9-B3A0D5027A3E}" name="Column3928" dataDxfId="12460"/>
    <tableColumn id="3936" xr3:uid="{4FBA938B-42E7-4171-B345-4C49CD19816D}" name="Column3929" dataDxfId="12459"/>
    <tableColumn id="3937" xr3:uid="{D7363C4F-D4E9-4246-87E7-1790FE43C804}" name="Column3930" dataDxfId="12458"/>
    <tableColumn id="3938" xr3:uid="{C112B09A-130D-4F8C-96A4-03E3E4C9C8D5}" name="Column3931" dataDxfId="12457"/>
    <tableColumn id="3939" xr3:uid="{195BBBBA-D994-434F-BEC0-B6A4C4B4C46A}" name="Column3932" dataDxfId="12456"/>
    <tableColumn id="3940" xr3:uid="{EACFCB18-5814-40FD-842A-F932CC6DAFAD}" name="Column3933" dataDxfId="12455"/>
    <tableColumn id="3941" xr3:uid="{A377FFB8-5AC2-44E1-ABC4-1B10A980C295}" name="Column3934" dataDxfId="12454"/>
    <tableColumn id="3942" xr3:uid="{78EA2A23-A800-4A3E-9348-BB8CC1058DFB}" name="Column3935" dataDxfId="12453"/>
    <tableColumn id="3943" xr3:uid="{3EC3AA35-1568-4B0F-A90F-C69B30579E25}" name="Column3936" dataDxfId="12452"/>
    <tableColumn id="3944" xr3:uid="{15A1D95B-8926-41A5-8AD8-817098E1F0A1}" name="Column3937" dataDxfId="12451"/>
    <tableColumn id="3945" xr3:uid="{66664702-0E94-4C22-80F1-C43894618A30}" name="Column3938" dataDxfId="12450"/>
    <tableColumn id="3946" xr3:uid="{02A93C49-FD3A-4891-9E94-D126D604A65E}" name="Column3939" dataDxfId="12449"/>
    <tableColumn id="3947" xr3:uid="{9FA47953-792C-4CC6-9805-B0D39095C3EB}" name="Column3940" dataDxfId="12448"/>
    <tableColumn id="3948" xr3:uid="{F5B609A0-AEC4-4731-9C37-E307611A4042}" name="Column3941" dataDxfId="12447"/>
    <tableColumn id="3949" xr3:uid="{C4BBFA9C-9F97-4D35-81E8-F38B4FA98EA7}" name="Column3942" dataDxfId="12446"/>
    <tableColumn id="3950" xr3:uid="{22E410EA-ED78-4F9F-8317-C1AC0D159271}" name="Column3943" dataDxfId="12445"/>
    <tableColumn id="3951" xr3:uid="{09308241-4314-4098-BB87-383E48A7C4BB}" name="Column3944" dataDxfId="12444"/>
    <tableColumn id="3952" xr3:uid="{4553EAF5-269F-4C47-8B34-7059FF69408B}" name="Column3945" dataDxfId="12443"/>
    <tableColumn id="3953" xr3:uid="{762B3BDA-6235-447C-B2A9-45E6D36E6571}" name="Column3946" dataDxfId="12442"/>
    <tableColumn id="3954" xr3:uid="{E7265A86-7D5D-4B2B-929B-8BA78CBC328C}" name="Column3947" dataDxfId="12441"/>
    <tableColumn id="3955" xr3:uid="{33FCAB80-5453-4F2E-8491-F40E45C07F4B}" name="Column3948" dataDxfId="12440"/>
    <tableColumn id="3956" xr3:uid="{56616894-B0C5-4AF6-B419-9C5B5847413A}" name="Column3949" dataDxfId="12439"/>
    <tableColumn id="3957" xr3:uid="{E15F6016-DCDF-45E4-9B53-53BCB4F7F0D4}" name="Column3950" dataDxfId="12438"/>
    <tableColumn id="3958" xr3:uid="{0093A05C-9D37-45E1-86EE-5BA86F582D0E}" name="Column3951" dataDxfId="12437"/>
    <tableColumn id="3959" xr3:uid="{BC7C6B42-B3DE-44E0-8F4F-8379194CCF23}" name="Column3952" dataDxfId="12436"/>
    <tableColumn id="3960" xr3:uid="{EAF10FE4-58C2-4389-8DA6-54969F909398}" name="Column3953" dataDxfId="12435"/>
    <tableColumn id="3961" xr3:uid="{1DB26081-0743-48F6-8D5B-F78D31D0F6C8}" name="Column3954" dataDxfId="12434"/>
    <tableColumn id="3962" xr3:uid="{C6EB386A-2673-4B28-873B-9DE6BD24CBF4}" name="Column3955" dataDxfId="12433"/>
    <tableColumn id="3963" xr3:uid="{409C55DC-2BF7-4C82-9636-B7050B7A5444}" name="Column3956" dataDxfId="12432"/>
    <tableColumn id="3964" xr3:uid="{E3D739EE-3079-411E-BF52-C420CA3134BB}" name="Column3957" dataDxfId="12431"/>
    <tableColumn id="3965" xr3:uid="{2C45E5BA-53C3-4389-9543-FC7206656E2B}" name="Column3958" dataDxfId="12430"/>
    <tableColumn id="3966" xr3:uid="{F1A53E3E-F3F3-4D25-A5F2-B48E81C5EE18}" name="Column3959" dataDxfId="12429"/>
    <tableColumn id="3967" xr3:uid="{703CEF6D-F3B1-40E1-845A-8448DA1D7329}" name="Column3960" dataDxfId="12428"/>
    <tableColumn id="3968" xr3:uid="{CBAEBA0C-6A97-4F4A-8F00-A8F2DE25623F}" name="Column3961" dataDxfId="12427"/>
    <tableColumn id="3969" xr3:uid="{038A4BDC-75F9-4EB6-AAA8-3D8C0FAB8FFD}" name="Column3962" dataDxfId="12426"/>
    <tableColumn id="3970" xr3:uid="{DBA81F0C-EB19-41DD-B968-D3BF2BB4FD36}" name="Column3963" dataDxfId="12425"/>
    <tableColumn id="3971" xr3:uid="{BA322C2D-29C5-4E86-B8D8-392F07274102}" name="Column3964" dataDxfId="12424"/>
    <tableColumn id="3972" xr3:uid="{FE9D31D9-40D7-490C-8B44-AA0908304817}" name="Column3965" dataDxfId="12423"/>
    <tableColumn id="3973" xr3:uid="{D601D821-51F6-4089-8256-E05C7E25F93D}" name="Column3966" dataDxfId="12422"/>
    <tableColumn id="3974" xr3:uid="{88DDDECA-D15A-4872-94A7-BF17C60A20D2}" name="Column3967" dataDxfId="12421"/>
    <tableColumn id="3975" xr3:uid="{CCCBD1A6-CBBF-4704-878A-3F07907EBDCF}" name="Column3968" dataDxfId="12420"/>
    <tableColumn id="3976" xr3:uid="{2AE519D1-0E64-4A06-997B-72B047EF2FD1}" name="Column3969" dataDxfId="12419"/>
    <tableColumn id="3977" xr3:uid="{A9205696-EF4C-47AE-B1C9-21DC1348BC06}" name="Column3970" dataDxfId="12418"/>
    <tableColumn id="3978" xr3:uid="{B5CB1EED-2C78-49D6-93EE-E59559591D6E}" name="Column3971" dataDxfId="12417"/>
    <tableColumn id="3979" xr3:uid="{A33456CA-3EF1-465A-A7C5-3F13F8D66171}" name="Column3972" dataDxfId="12416"/>
    <tableColumn id="3980" xr3:uid="{6D96CE7A-F1C4-4447-BEC9-D9825B767D07}" name="Column3973" dataDxfId="12415"/>
    <tableColumn id="3981" xr3:uid="{29B11FC8-230C-4C45-893E-86BA5161A3A7}" name="Column3974" dataDxfId="12414"/>
    <tableColumn id="3982" xr3:uid="{BD1D0499-0FC4-4224-A767-16910B42A40F}" name="Column3975" dataDxfId="12413"/>
    <tableColumn id="3983" xr3:uid="{201C12C0-9E78-405C-A0E3-CC6DD92B280F}" name="Column3976" dataDxfId="12412"/>
    <tableColumn id="3984" xr3:uid="{523764E9-D23F-48AA-A2D4-8AA076955469}" name="Column3977" dataDxfId="12411"/>
    <tableColumn id="3985" xr3:uid="{2BFCE6CD-3E65-4321-A5AF-CC1CD8CEFD25}" name="Column3978" dataDxfId="12410"/>
    <tableColumn id="3986" xr3:uid="{6FBD3161-D9B4-43F5-A934-997D2560BF05}" name="Column3979" dataDxfId="12409"/>
    <tableColumn id="3987" xr3:uid="{683ECC64-15DE-4E6D-A6BD-3EBD3C608CF7}" name="Column3980" dataDxfId="12408"/>
    <tableColumn id="3988" xr3:uid="{A2D3F6F6-3B8D-42FC-BC3E-516371CA25A6}" name="Column3981" dataDxfId="12407"/>
    <tableColumn id="3989" xr3:uid="{4253B728-26E4-4204-BE10-BF3EF99400F2}" name="Column3982" dataDxfId="12406"/>
    <tableColumn id="3990" xr3:uid="{6CEB4AC5-F4A2-41D1-B2A0-6B94D968F2AC}" name="Column3983" dataDxfId="12405"/>
    <tableColumn id="3991" xr3:uid="{C8F41D6F-C09D-4404-9414-FCC60E04A585}" name="Column3984" dataDxfId="12404"/>
    <tableColumn id="3992" xr3:uid="{25330ECE-55D1-4372-B40C-24A11454739A}" name="Column3985" dataDxfId="12403"/>
    <tableColumn id="3993" xr3:uid="{7FD6C39A-8BE3-47FA-92B6-1434FC14CDB9}" name="Column3986" dataDxfId="12402"/>
    <tableColumn id="3994" xr3:uid="{AC9BE319-6988-4BB5-BF6E-13DF3C79656B}" name="Column3987" dataDxfId="12401"/>
    <tableColumn id="3995" xr3:uid="{694DD6DF-25DF-4181-9C42-CFC8962442F5}" name="Column3988" dataDxfId="12400"/>
    <tableColumn id="3996" xr3:uid="{07CF6DCF-505E-4DB2-9130-F679E050273A}" name="Column3989" dataDxfId="12399"/>
    <tableColumn id="3997" xr3:uid="{36D8ADBD-ECA1-410F-B247-20F3FECC8175}" name="Column3990" dataDxfId="12398"/>
    <tableColumn id="3998" xr3:uid="{8A1FA792-6439-481E-9E8D-F2307C38CF91}" name="Column3991" dataDxfId="12397"/>
    <tableColumn id="3999" xr3:uid="{9CC783E8-0D46-424A-9D45-F8844BAA4326}" name="Column3992" dataDxfId="12396"/>
    <tableColumn id="4000" xr3:uid="{8B63F468-144A-4EE9-B4A2-C348E06E670A}" name="Column3993" dataDxfId="12395"/>
    <tableColumn id="4001" xr3:uid="{76F7D4A0-4AB1-4B2E-A9AF-1D32C04CA7AE}" name="Column3994" dataDxfId="12394"/>
    <tableColumn id="4002" xr3:uid="{64CA9F29-7B85-4810-9BEB-C4F5C3F49A72}" name="Column3995" dataDxfId="12393"/>
    <tableColumn id="4003" xr3:uid="{0D2DB51F-5119-4B54-B178-EEA9D84D6175}" name="Column3996" dataDxfId="12392"/>
    <tableColumn id="4004" xr3:uid="{EB29D1D9-BF79-4901-8D23-EDCBF7424032}" name="Column3997" dataDxfId="12391"/>
    <tableColumn id="4005" xr3:uid="{156EFF5B-8772-41A4-B688-F916D715270D}" name="Column3998" dataDxfId="12390"/>
    <tableColumn id="4006" xr3:uid="{F7BE1C3C-D7B9-4AF9-92B2-AAA0FF6EE559}" name="Column3999" dataDxfId="12389"/>
    <tableColumn id="4007" xr3:uid="{F2475BEA-14CA-42AD-998E-3D44A3A0A36B}" name="Column4000" dataDxfId="12388"/>
    <tableColumn id="4008" xr3:uid="{D1448640-6BC3-4C2D-B17B-AD28916A24C3}" name="Column4001" dataDxfId="12387"/>
    <tableColumn id="4009" xr3:uid="{90EF0D80-2194-431B-A24D-CF21382DA511}" name="Column4002" dataDxfId="12386"/>
    <tableColumn id="4010" xr3:uid="{2A6CD8F6-A267-427D-8B51-4D06FA999225}" name="Column4003" dataDxfId="12385"/>
    <tableColumn id="4011" xr3:uid="{15AD9F9D-C290-44D8-82B6-EA37BBB1DF4F}" name="Column4004" dataDxfId="12384"/>
    <tableColumn id="4012" xr3:uid="{846CFCC8-DD7E-4BF2-B61B-B40CD5CCBD61}" name="Column4005" dataDxfId="12383"/>
    <tableColumn id="4013" xr3:uid="{22833A65-4501-4017-884B-C27A4E7646F0}" name="Column4006" dataDxfId="12382"/>
    <tableColumn id="4014" xr3:uid="{52F315B5-A951-4D8F-90C0-ABD53A69F5C1}" name="Column4007" dataDxfId="12381"/>
    <tableColumn id="4015" xr3:uid="{3834CDDA-46DF-4E77-8641-94E55D4F9D3E}" name="Column4008" dataDxfId="12380"/>
    <tableColumn id="4016" xr3:uid="{94677B04-C19C-48EE-84F2-AF0551FC8B68}" name="Column4009" dataDxfId="12379"/>
    <tableColumn id="4017" xr3:uid="{F33063E3-15FF-4DE8-BF3E-975DB2AB7085}" name="Column4010" dataDxfId="12378"/>
    <tableColumn id="4018" xr3:uid="{89FA4DA0-C6ED-4F3B-954B-07FE3095004C}" name="Column4011" dataDxfId="12377"/>
    <tableColumn id="4019" xr3:uid="{12446F26-85A7-491F-9E96-35847FC3990E}" name="Column4012" dataDxfId="12376"/>
    <tableColumn id="4020" xr3:uid="{29159B76-00B9-490A-8FAB-2D40019405EE}" name="Column4013" dataDxfId="12375"/>
    <tableColumn id="4021" xr3:uid="{B784278C-7A90-4489-981F-CF3B349A1056}" name="Column4014" dataDxfId="12374"/>
    <tableColumn id="4022" xr3:uid="{03EFEC49-CC41-4064-BB30-68C8449BB19D}" name="Column4015" dataDxfId="12373"/>
    <tableColumn id="4023" xr3:uid="{30B17567-FE91-49B5-9BB8-3352C9E7FF48}" name="Column4016" dataDxfId="12372"/>
    <tableColumn id="4024" xr3:uid="{DB69D50D-CA3C-400E-BF7D-B96557D4CDCF}" name="Column4017" dataDxfId="12371"/>
    <tableColumn id="4025" xr3:uid="{9ED83400-26C6-4072-B476-87BE2438F3C9}" name="Column4018" dataDxfId="12370"/>
    <tableColumn id="4026" xr3:uid="{F67088CF-FBF5-4A5E-AA30-6B584E7CF1F7}" name="Column4019" dataDxfId="12369"/>
    <tableColumn id="4027" xr3:uid="{BF304F16-A787-4E97-9227-6DDE0441986F}" name="Column4020" dataDxfId="12368"/>
    <tableColumn id="4028" xr3:uid="{21AB2641-D92D-4A0E-8945-031BFC758675}" name="Column4021" dataDxfId="12367"/>
    <tableColumn id="4029" xr3:uid="{A27FE584-F26C-40BE-95B7-537FA1D1EE62}" name="Column4022" dataDxfId="12366"/>
    <tableColumn id="4030" xr3:uid="{428630D0-7721-4C6D-BCFE-955BE02842DF}" name="Column4023" dataDxfId="12365"/>
    <tableColumn id="4031" xr3:uid="{6B44A87E-736F-4B88-AA18-6E0B47EB34BA}" name="Column4024" dataDxfId="12364"/>
    <tableColumn id="4032" xr3:uid="{29CFCA67-C299-4BD2-9DDB-F1F3408F5409}" name="Column4025" dataDxfId="12363"/>
    <tableColumn id="4033" xr3:uid="{A313FACB-EF83-4BF8-800E-DC0BEEBC3D8A}" name="Column4026" dataDxfId="12362"/>
    <tableColumn id="4034" xr3:uid="{7F31468F-772C-4031-9CA4-FA6E2E1DB2B7}" name="Column4027" dataDxfId="12361"/>
    <tableColumn id="4035" xr3:uid="{C08A2259-AB7D-4286-8E87-0FFB01B1E3AD}" name="Column4028" dataDxfId="12360"/>
    <tableColumn id="4036" xr3:uid="{F4CD0BF6-EB9A-4983-AA22-A3B29F1AC79B}" name="Column4029" dataDxfId="12359"/>
    <tableColumn id="4037" xr3:uid="{187301F4-A646-4F86-9979-9610967C96BB}" name="Column4030" dataDxfId="12358"/>
    <tableColumn id="4038" xr3:uid="{6F6743B0-B8C1-44E2-A7F6-18EC82731619}" name="Column4031" dataDxfId="12357"/>
    <tableColumn id="4039" xr3:uid="{9634E28C-7C25-4237-A320-4C87EC0E291D}" name="Column4032" dataDxfId="12356"/>
    <tableColumn id="4040" xr3:uid="{CC2BD4A3-3482-4640-8703-24DF2674879C}" name="Column4033" dataDxfId="12355"/>
    <tableColumn id="4041" xr3:uid="{61982E45-5E2E-48C4-A30D-B2B7A3F017AD}" name="Column4034" dataDxfId="12354"/>
    <tableColumn id="4042" xr3:uid="{ACD9A786-14F6-4306-94BF-13853D48CA37}" name="Column4035" dataDxfId="12353"/>
    <tableColumn id="4043" xr3:uid="{AA42026F-8091-47A8-B257-27E3C20443E7}" name="Column4036" dataDxfId="12352"/>
    <tableColumn id="4044" xr3:uid="{74090E31-3712-48FB-87CB-FC58D12AAE11}" name="Column4037" dataDxfId="12351"/>
    <tableColumn id="4045" xr3:uid="{F20D171A-7737-446B-A93F-EDF5CF2CAC4A}" name="Column4038" dataDxfId="12350"/>
    <tableColumn id="4046" xr3:uid="{DCFD6EE5-EE07-47C5-872F-8A9C9EC0EC4E}" name="Column4039" dataDxfId="12349"/>
    <tableColumn id="4047" xr3:uid="{B31A480B-0CFA-4801-8A0E-EB7FFD855FA4}" name="Column4040" dataDxfId="12348"/>
    <tableColumn id="4048" xr3:uid="{B94C8AA9-26A8-4BDF-9812-DF552DEF70EC}" name="Column4041" dataDxfId="12347"/>
    <tableColumn id="4049" xr3:uid="{C295793C-E186-4CBB-8CD1-29E4CEA43F09}" name="Column4042" dataDxfId="12346"/>
    <tableColumn id="4050" xr3:uid="{770D30CB-F97B-46A6-A1EA-01D4D1080975}" name="Column4043" dataDxfId="12345"/>
    <tableColumn id="4051" xr3:uid="{A7AFE871-8FE7-4F8B-A6AA-EE1EB280D323}" name="Column4044" dataDxfId="12344"/>
    <tableColumn id="4052" xr3:uid="{9C2A31CF-4B04-46C4-8CE1-76180D89BD96}" name="Column4045" dataDxfId="12343"/>
    <tableColumn id="4053" xr3:uid="{12E080C5-E4B4-4BC3-A572-19C65FE7A93F}" name="Column4046" dataDxfId="12342"/>
    <tableColumn id="4054" xr3:uid="{318B6E22-CE58-4F9B-A5CC-4CC4C6BF6428}" name="Column4047" dataDxfId="12341"/>
    <tableColumn id="4055" xr3:uid="{794161F4-6838-4DDA-BFE7-58B875B6AE06}" name="Column4048" dataDxfId="12340"/>
    <tableColumn id="4056" xr3:uid="{DB3A4657-74AD-4BD3-86F1-68006BF239D0}" name="Column4049" dataDxfId="12339"/>
    <tableColumn id="4057" xr3:uid="{6ADBA9B5-5D90-4B90-95DF-308F84F0F5CA}" name="Column4050" dataDxfId="12338"/>
    <tableColumn id="4058" xr3:uid="{4B9562BB-0998-4B1D-8AD6-251621B34FA9}" name="Column4051" dataDxfId="12337"/>
    <tableColumn id="4059" xr3:uid="{4CC30D1B-8C9E-46D8-82D6-B11AEC101A01}" name="Column4052" dataDxfId="12336"/>
    <tableColumn id="4060" xr3:uid="{F0BFB15A-AFEE-4D27-AA3D-1846DFB58C0E}" name="Column4053" dataDxfId="12335"/>
    <tableColumn id="4061" xr3:uid="{92CE772D-6000-40ED-868C-F1E99C4D52A3}" name="Column4054" dataDxfId="12334"/>
    <tableColumn id="4062" xr3:uid="{1521B423-A1F5-4DF8-80B6-DA3340023006}" name="Column4055" dataDxfId="12333"/>
    <tableColumn id="4063" xr3:uid="{FAB50339-E2D9-45A6-B6A2-C01752B8050F}" name="Column4056" dataDxfId="12332"/>
    <tableColumn id="4064" xr3:uid="{9C830EA3-EDE2-4B3F-8797-577C82E99954}" name="Column4057" dataDxfId="12331"/>
    <tableColumn id="4065" xr3:uid="{8369DDDE-26FF-4B68-A340-CC0EA9579080}" name="Column4058" dataDxfId="12330"/>
    <tableColumn id="4066" xr3:uid="{268A45CF-C2F0-497A-A165-C77980EED26D}" name="Column4059" dataDxfId="12329"/>
    <tableColumn id="4067" xr3:uid="{1F47F873-174E-423C-A5D1-EC88ECE968EB}" name="Column4060" dataDxfId="12328"/>
    <tableColumn id="4068" xr3:uid="{2194B8A3-8F8A-4D19-A6AE-A9441505ECFE}" name="Column4061" dataDxfId="12327"/>
    <tableColumn id="4069" xr3:uid="{2A261B28-5C4D-472D-B95A-362566940843}" name="Column4062" dataDxfId="12326"/>
    <tableColumn id="4070" xr3:uid="{57E45684-6725-40AB-A464-9D24BB52243D}" name="Column4063" dataDxfId="12325"/>
    <tableColumn id="4071" xr3:uid="{6BFDF71B-4DAB-4E70-BCA4-61FBC526B5A1}" name="Column4064" dataDxfId="12324"/>
    <tableColumn id="4072" xr3:uid="{9540487F-4C4D-40D5-8BA5-456FFF651DDB}" name="Column4065" dataDxfId="12323"/>
    <tableColumn id="4073" xr3:uid="{AFD3E248-A5CF-4C10-9560-416E34564641}" name="Column4066" dataDxfId="12322"/>
    <tableColumn id="4074" xr3:uid="{F91C3C8D-28DC-4AFC-8140-4B61B20452A5}" name="Column4067" dataDxfId="12321"/>
    <tableColumn id="4075" xr3:uid="{09449428-3EE2-427B-B2E5-8CD030BA0CA1}" name="Column4068" dataDxfId="12320"/>
    <tableColumn id="4076" xr3:uid="{E820D8F4-9C4D-4445-B3EA-268BCC144AC3}" name="Column4069" dataDxfId="12319"/>
    <tableColumn id="4077" xr3:uid="{DCE3FFB8-326D-4DD3-A730-716B3CAED0A3}" name="Column4070" dataDxfId="12318"/>
    <tableColumn id="4078" xr3:uid="{4CA88A01-552B-4BD2-B2D5-D41444353AC2}" name="Column4071" dataDxfId="12317"/>
    <tableColumn id="4079" xr3:uid="{4AEF329D-D566-46AC-8601-716091C572A8}" name="Column4072" dataDxfId="12316"/>
    <tableColumn id="4080" xr3:uid="{1C493998-9673-4FCE-AEF7-D96A1D0D0C79}" name="Column4073" dataDxfId="12315"/>
    <tableColumn id="4081" xr3:uid="{1A46843F-315C-4686-AB39-23ABC995A279}" name="Column4074" dataDxfId="12314"/>
    <tableColumn id="4082" xr3:uid="{23AE70C7-3ACD-40D5-855F-4B55C706B759}" name="Column4075" dataDxfId="12313"/>
    <tableColumn id="4083" xr3:uid="{3EB8A8FE-7322-49ED-AE6F-EA378859EB41}" name="Column4076" dataDxfId="12312"/>
    <tableColumn id="4084" xr3:uid="{5273CA03-0475-4AE3-BA3D-A2508C067EE0}" name="Column4077" dataDxfId="12311"/>
    <tableColumn id="4085" xr3:uid="{4D11466B-79BB-4949-AC42-01FC576D6B9F}" name="Column4078" dataDxfId="12310"/>
    <tableColumn id="4086" xr3:uid="{612D7485-69B7-4DC5-B851-570B7E6AEE1C}" name="Column4079" dataDxfId="12309"/>
    <tableColumn id="4087" xr3:uid="{31AEE410-EE5D-40CF-8A57-D1FD9BD7D587}" name="Column4080" dataDxfId="12308"/>
    <tableColumn id="4088" xr3:uid="{8221D366-BA91-4ECC-915F-119A698E0B61}" name="Column4081" dataDxfId="12307"/>
    <tableColumn id="4089" xr3:uid="{F4A1934E-89D4-4F7F-A713-875FE2B3E1A2}" name="Column4082" dataDxfId="12306"/>
    <tableColumn id="4090" xr3:uid="{529E49CD-3DE8-4279-889A-772A8C0D83AA}" name="Column4083" dataDxfId="12305"/>
    <tableColumn id="4091" xr3:uid="{60FADDA7-0BA0-4E3F-BB6D-F92C24401237}" name="Column4084" dataDxfId="12304"/>
    <tableColumn id="4092" xr3:uid="{EF5A9ED7-A41A-4979-B20B-EDA38A5AF10B}" name="Column4085" dataDxfId="12303"/>
    <tableColumn id="4093" xr3:uid="{26001F5E-A075-499E-A2C0-D92A5620BDAD}" name="Column4086" dataDxfId="12302"/>
    <tableColumn id="4094" xr3:uid="{0460E1D4-2428-4665-A36E-A0098FAE9A4B}" name="Column4087" dataDxfId="12301"/>
    <tableColumn id="4095" xr3:uid="{91AAB51D-CF3F-4FCF-B96A-0C4ADA7C4024}" name="Column4088" dataDxfId="12300"/>
    <tableColumn id="4096" xr3:uid="{2B2C2405-4E6C-4505-ABFD-CB0CE1C0602A}" name="Column4089" dataDxfId="12299"/>
    <tableColumn id="4097" xr3:uid="{C3320A20-0928-4DC8-A12D-7EC67FF00229}" name="Column4090" dataDxfId="12298"/>
    <tableColumn id="4098" xr3:uid="{E31D8CF4-FD70-4C94-9407-3636D9ADEC8F}" name="Column4091" dataDxfId="12297"/>
    <tableColumn id="4099" xr3:uid="{62AE0A76-A517-40B3-B382-D3A093ADE477}" name="Column4092" dataDxfId="12296"/>
    <tableColumn id="4100" xr3:uid="{2780DB34-55B0-4517-9FA5-5A4AC10C000B}" name="Column4093" dataDxfId="12295"/>
    <tableColumn id="4101" xr3:uid="{AC0FFD0E-DD6C-4750-9045-518F46320579}" name="Column4094" dataDxfId="12294"/>
    <tableColumn id="4102" xr3:uid="{D32E43D2-B102-4823-A4E7-1BF3AF084CA2}" name="Column4095" dataDxfId="12293"/>
    <tableColumn id="4103" xr3:uid="{740C0FF2-B173-4140-A5B3-0E99B3EE86C3}" name="Column4096" dataDxfId="12292"/>
    <tableColumn id="4104" xr3:uid="{E919D36C-9FAD-41E1-BA90-49545C203375}" name="Column4097" dataDxfId="12291"/>
    <tableColumn id="4105" xr3:uid="{C7EC1B2C-034D-4E52-B038-2DB280232D5E}" name="Column4098" dataDxfId="12290"/>
    <tableColumn id="4106" xr3:uid="{1FC82CDB-F8A5-4DB7-9969-2B41729266BB}" name="Column4099" dataDxfId="12289"/>
    <tableColumn id="4107" xr3:uid="{C125AA48-F7A3-4A81-BAA4-5435978E5DED}" name="Column4100" dataDxfId="12288"/>
    <tableColumn id="4108" xr3:uid="{C54DFA1A-6A7C-4E23-88EE-6F12271043C5}" name="Column4101" dataDxfId="12287"/>
    <tableColumn id="4109" xr3:uid="{75397D24-3349-4BF6-BF2E-848EF777252C}" name="Column4102" dataDxfId="12286"/>
    <tableColumn id="4110" xr3:uid="{0A42D4ED-1AC0-4DAF-8EE0-E9BBA67B5976}" name="Column4103" dataDxfId="12285"/>
    <tableColumn id="4111" xr3:uid="{D9227961-F230-4AC3-8E5F-5950541CE231}" name="Column4104" dataDxfId="12284"/>
    <tableColumn id="4112" xr3:uid="{E228317B-A4B0-4E6A-A101-B44B1A95D4A1}" name="Column4105" dataDxfId="12283"/>
    <tableColumn id="4113" xr3:uid="{046AA80B-AD9F-4370-BE28-A05EE40EFC1B}" name="Column4106" dataDxfId="12282"/>
    <tableColumn id="4114" xr3:uid="{CFAA2AAC-20B8-4F99-9A0A-CAE33885DC8E}" name="Column4107" dataDxfId="12281"/>
    <tableColumn id="4115" xr3:uid="{0CC221BC-CF58-4D0D-A835-FBFB58AF69FB}" name="Column4108" dataDxfId="12280"/>
    <tableColumn id="4116" xr3:uid="{29921DDB-A03C-49C2-AE2E-2FA78B7A766A}" name="Column4109" dataDxfId="12279"/>
    <tableColumn id="4117" xr3:uid="{D4FCA28D-DFFB-450F-9219-87FC95C12927}" name="Column4110" dataDxfId="12278"/>
    <tableColumn id="4118" xr3:uid="{CE7634D6-387C-4E14-BCAF-772F153C3C04}" name="Column4111" dataDxfId="12277"/>
    <tableColumn id="4119" xr3:uid="{E04CE56C-5619-4D58-93A5-4DF7F3DDE5E0}" name="Column4112" dataDxfId="12276"/>
    <tableColumn id="4120" xr3:uid="{60CCA90E-E245-457A-A831-A73EAAC3275C}" name="Column4113" dataDxfId="12275"/>
    <tableColumn id="4121" xr3:uid="{78A8ABD6-BBE2-4385-942E-E57F22678FAA}" name="Column4114" dataDxfId="12274"/>
    <tableColumn id="4122" xr3:uid="{0FC29943-245A-4D9C-8DB9-663DB0DE61B0}" name="Column4115" dataDxfId="12273"/>
    <tableColumn id="4123" xr3:uid="{46A54799-59EB-49DE-B593-11B0C139BED6}" name="Column4116" dataDxfId="12272"/>
    <tableColumn id="4124" xr3:uid="{FDB93C29-E22A-4148-A581-75B063E1644D}" name="Column4117" dataDxfId="12271"/>
    <tableColumn id="4125" xr3:uid="{8E18529A-E81D-4ED6-B9E0-028ACEBE6FB0}" name="Column4118" dataDxfId="12270"/>
    <tableColumn id="4126" xr3:uid="{0ECE26CC-4FB0-429C-ADF2-E2BC802D883D}" name="Column4119" dataDxfId="12269"/>
    <tableColumn id="4127" xr3:uid="{93B6D238-BDCD-4575-98E6-517775F642E7}" name="Column4120" dataDxfId="12268"/>
    <tableColumn id="4128" xr3:uid="{8BADD3E9-B616-4981-AC03-CA4A36FEEE78}" name="Column4121" dataDxfId="12267"/>
    <tableColumn id="4129" xr3:uid="{36F80672-939C-4C35-921F-2C3AE3056EC4}" name="Column4122" dataDxfId="12266"/>
    <tableColumn id="4130" xr3:uid="{8466BA0A-9FD1-4360-B93E-B642EA609145}" name="Column4123" dataDxfId="12265"/>
    <tableColumn id="4131" xr3:uid="{0AC8F7B6-72C5-4FA6-A40C-3AC3916BEEB9}" name="Column4124" dataDxfId="12264"/>
    <tableColumn id="4132" xr3:uid="{6323858A-9828-4EA6-8031-E88EEC5861F0}" name="Column4125" dataDxfId="12263"/>
    <tableColumn id="4133" xr3:uid="{9754C20C-1AB0-4018-AF57-45C1318D02C3}" name="Column4126" dataDxfId="12262"/>
    <tableColumn id="4134" xr3:uid="{8F21BC5A-A308-4486-8D21-B9B8639BC4E5}" name="Column4127" dataDxfId="12261"/>
    <tableColumn id="4135" xr3:uid="{DC8EF315-564E-4C5C-8A6F-BA2873A2F75B}" name="Column4128" dataDxfId="12260"/>
    <tableColumn id="4136" xr3:uid="{70CE6795-2826-4AC1-BB46-D353E7A8CE67}" name="Column4129" dataDxfId="12259"/>
    <tableColumn id="4137" xr3:uid="{B05B5606-5C81-4994-B3E3-858A4E9AFFAA}" name="Column4130" dataDxfId="12258"/>
    <tableColumn id="4138" xr3:uid="{16F4ABC3-B9AE-4679-86C3-0B899EC498A3}" name="Column4131" dataDxfId="12257"/>
    <tableColumn id="4139" xr3:uid="{80FB830F-1834-4AD4-BBC6-85DC743EEE92}" name="Column4132" dataDxfId="12256"/>
    <tableColumn id="4140" xr3:uid="{7151382B-A22B-4F30-AF2E-1E252BEE6CF9}" name="Column4133" dataDxfId="12255"/>
    <tableColumn id="4141" xr3:uid="{577AA181-DA36-44AC-AE02-CF586325BA8A}" name="Column4134" dataDxfId="12254"/>
    <tableColumn id="4142" xr3:uid="{A7657EE8-F7B5-44FA-84AB-1D389FCAA82B}" name="Column4135" dataDxfId="12253"/>
    <tableColumn id="4143" xr3:uid="{D361AA32-2B9E-4EFA-B726-B62F5C8387A8}" name="Column4136" dataDxfId="12252"/>
    <tableColumn id="4144" xr3:uid="{B0FD841B-839C-447B-9382-C854E6205D60}" name="Column4137" dataDxfId="12251"/>
    <tableColumn id="4145" xr3:uid="{AD404CED-8A8C-4BAD-910C-D2D0B48B33EC}" name="Column4138" dataDxfId="12250"/>
    <tableColumn id="4146" xr3:uid="{D61030CB-2786-4ACC-B026-D27D42CA989A}" name="Column4139" dataDxfId="12249"/>
    <tableColumn id="4147" xr3:uid="{2D8A0DA1-889E-4449-A90B-CAC203291841}" name="Column4140" dataDxfId="12248"/>
    <tableColumn id="4148" xr3:uid="{F3FBB01B-B89E-446D-9456-32764E49C253}" name="Column4141" dataDxfId="12247"/>
    <tableColumn id="4149" xr3:uid="{DE10FB23-7E82-40CE-92DB-0A3BAC2C0572}" name="Column4142" dataDxfId="12246"/>
    <tableColumn id="4150" xr3:uid="{C736A5A5-BAAB-436C-91DC-BC346DA24CBD}" name="Column4143" dataDxfId="12245"/>
    <tableColumn id="4151" xr3:uid="{B9B1E616-F402-42A9-85D8-A9CEE33BB2B9}" name="Column4144" dataDxfId="12244"/>
    <tableColumn id="4152" xr3:uid="{5F76E9DC-4897-4F66-9E92-61FC75467B98}" name="Column4145" dataDxfId="12243"/>
    <tableColumn id="4153" xr3:uid="{51423874-9E3C-4F30-AA3B-6ABB1528971F}" name="Column4146" dataDxfId="12242"/>
    <tableColumn id="4154" xr3:uid="{8620A945-E2F5-4747-B761-8404D207E870}" name="Column4147" dataDxfId="12241"/>
    <tableColumn id="4155" xr3:uid="{1E6750BD-D56D-47F8-9A0D-691FB25EF016}" name="Column4148" dataDxfId="12240"/>
    <tableColumn id="4156" xr3:uid="{2F054455-75FD-4BF6-8B2C-F904BAE21369}" name="Column4149" dataDxfId="12239"/>
    <tableColumn id="4157" xr3:uid="{893D4AAD-AC7C-46C1-A436-2BFEE0D3AA89}" name="Column4150" dataDxfId="12238"/>
    <tableColumn id="4158" xr3:uid="{043D4AC3-BA01-4447-88A2-A16AAC9165C2}" name="Column4151" dataDxfId="12237"/>
    <tableColumn id="4159" xr3:uid="{E7BC7CC1-47FB-4859-84B5-B4E5820C04F1}" name="Column4152" dataDxfId="12236"/>
    <tableColumn id="4160" xr3:uid="{27BD6551-A45D-4B52-B6F0-DFB7807B6353}" name="Column4153" dataDxfId="12235"/>
    <tableColumn id="4161" xr3:uid="{1F68E12D-C548-415F-A8AA-3BA511C06B06}" name="Column4154" dataDxfId="12234"/>
    <tableColumn id="4162" xr3:uid="{9B3C6B43-BCA7-48DD-9DE4-7D9AF9EE072B}" name="Column4155" dataDxfId="12233"/>
    <tableColumn id="4163" xr3:uid="{0FE00EFF-EF1B-43F6-A534-A3CC8EA7FB4C}" name="Column4156" dataDxfId="12232"/>
    <tableColumn id="4164" xr3:uid="{06B3778C-675C-4908-ACD1-780F6BE39325}" name="Column4157" dataDxfId="12231"/>
    <tableColumn id="4165" xr3:uid="{B6A3AB1A-55CF-4A20-A42A-CCEA901DB259}" name="Column4158" dataDxfId="12230"/>
    <tableColumn id="4166" xr3:uid="{74AA55DC-AD29-4097-B387-7DE4432B9D3A}" name="Column4159" dataDxfId="12229"/>
    <tableColumn id="4167" xr3:uid="{2F216AF0-21F8-4987-8CA8-4182060D5704}" name="Column4160" dataDxfId="12228"/>
    <tableColumn id="4168" xr3:uid="{9840BAED-61E3-40A8-811F-5D6BAB516640}" name="Column4161" dataDxfId="12227"/>
    <tableColumn id="4169" xr3:uid="{F99F2F84-8B1E-48A5-B967-B6D7929A9DE8}" name="Column4162" dataDxfId="12226"/>
    <tableColumn id="4170" xr3:uid="{DDF0540D-CC6E-4314-AAC3-5BED5808FB79}" name="Column4163" dataDxfId="12225"/>
    <tableColumn id="4171" xr3:uid="{C663BC83-2F5F-48F3-98BD-57E5FF8E32AD}" name="Column4164" dataDxfId="12224"/>
    <tableColumn id="4172" xr3:uid="{724E74FB-741D-4802-B261-E2ED329D2587}" name="Column4165" dataDxfId="12223"/>
    <tableColumn id="4173" xr3:uid="{DEC100E5-9305-4633-87EF-7608B777A2D1}" name="Column4166" dataDxfId="12222"/>
    <tableColumn id="4174" xr3:uid="{8F8FD701-D871-4065-8106-6DB8305CFAFB}" name="Column4167" dataDxfId="12221"/>
    <tableColumn id="4175" xr3:uid="{0F271F61-0CBE-4771-8C1D-267D7E59666E}" name="Column4168" dataDxfId="12220"/>
    <tableColumn id="4176" xr3:uid="{7E2AF00E-7834-4DF6-BB4C-98AA0F2AF5C4}" name="Column4169" dataDxfId="12219"/>
    <tableColumn id="4177" xr3:uid="{764DD204-A5D9-4B8A-84B5-A10703987554}" name="Column4170" dataDxfId="12218"/>
    <tableColumn id="4178" xr3:uid="{ED229185-7BA8-4D6A-981E-64B5A734C580}" name="Column4171" dataDxfId="12217"/>
    <tableColumn id="4179" xr3:uid="{65EBB36F-0660-464B-B7F2-8839F143D424}" name="Column4172" dataDxfId="12216"/>
    <tableColumn id="4180" xr3:uid="{334E56C1-4D74-479C-92A8-4BB58126BFF4}" name="Column4173" dataDxfId="12215"/>
    <tableColumn id="4181" xr3:uid="{6E411C1B-6273-4B99-A662-B521602DE41F}" name="Column4174" dataDxfId="12214"/>
    <tableColumn id="4182" xr3:uid="{2493F23C-C143-4B71-AD49-E81BE6577371}" name="Column4175" dataDxfId="12213"/>
    <tableColumn id="4183" xr3:uid="{D480D9BF-F9F6-435A-A047-6D77EAAE7D67}" name="Column4176" dataDxfId="12212"/>
    <tableColumn id="4184" xr3:uid="{ADE6D048-50F7-421E-BBDD-83DB49696D75}" name="Column4177" dataDxfId="12211"/>
    <tableColumn id="4185" xr3:uid="{5C4D1C9F-158C-47EC-8621-84FB8ED6A408}" name="Column4178" dataDxfId="12210"/>
    <tableColumn id="4186" xr3:uid="{CA619E02-7551-4FF0-B830-8E3B04A10783}" name="Column4179" dataDxfId="12209"/>
    <tableColumn id="4187" xr3:uid="{C92EB8DE-FDF4-4E20-B310-0C2A05936408}" name="Column4180" dataDxfId="12208"/>
    <tableColumn id="4188" xr3:uid="{ADE50A94-30DA-4393-B658-EF56C4FB0379}" name="Column4181" dataDxfId="12207"/>
    <tableColumn id="4189" xr3:uid="{74023A97-7504-477C-BD0C-D5D9823EFC28}" name="Column4182" dataDxfId="12206"/>
    <tableColumn id="4190" xr3:uid="{BBA9B348-B2E8-4C4C-A46E-5E3853201CED}" name="Column4183" dataDxfId="12205"/>
    <tableColumn id="4191" xr3:uid="{A8538D85-23BF-4B2D-A0CB-FC5A4F8D42BA}" name="Column4184" dataDxfId="12204"/>
    <tableColumn id="4192" xr3:uid="{3A244C33-92F2-461D-9162-60C317F6946A}" name="Column4185" dataDxfId="12203"/>
    <tableColumn id="4193" xr3:uid="{66B230C9-5BA4-417A-B1AD-3CAD144006C9}" name="Column4186" dataDxfId="12202"/>
    <tableColumn id="4194" xr3:uid="{5880FB8A-E484-4F94-A944-61962BBBAC09}" name="Column4187" dataDxfId="12201"/>
    <tableColumn id="4195" xr3:uid="{A34700B3-780D-4A24-808A-05B64CEEB38D}" name="Column4188" dataDxfId="12200"/>
    <tableColumn id="4196" xr3:uid="{9E28865B-1E7A-4D4D-A983-4B21DCF7F9D1}" name="Column4189" dataDxfId="12199"/>
    <tableColumn id="4197" xr3:uid="{0DF9BB7C-0F9A-472A-B7B6-67BADA24061F}" name="Column4190" dataDxfId="12198"/>
    <tableColumn id="4198" xr3:uid="{ABF1DE05-F86F-47F5-AF34-C34509B1922C}" name="Column4191" dataDxfId="12197"/>
    <tableColumn id="4199" xr3:uid="{2982CC6B-6338-4EFE-B481-69CB7677E518}" name="Column4192" dataDxfId="12196"/>
    <tableColumn id="4200" xr3:uid="{F2ECB1FC-92E0-43D5-925D-CB7F3EDB6ED0}" name="Column4193" dataDxfId="12195"/>
    <tableColumn id="4201" xr3:uid="{6619342B-CE47-4A7A-A9CE-6398BD64B72F}" name="Column4194" dataDxfId="12194"/>
    <tableColumn id="4202" xr3:uid="{4EFCD81B-CEB4-48CD-9586-E231A45CE727}" name="Column4195" dataDxfId="12193"/>
    <tableColumn id="4203" xr3:uid="{EBF419F2-6C36-4941-985C-945B38F29957}" name="Column4196" dataDxfId="12192"/>
    <tableColumn id="4204" xr3:uid="{962AB520-4A5F-47BC-AD42-50CAD3321B59}" name="Column4197" dataDxfId="12191"/>
    <tableColumn id="4205" xr3:uid="{05C04A02-C07E-43FC-9117-FB6418946876}" name="Column4198" dataDxfId="12190"/>
    <tableColumn id="4206" xr3:uid="{3691DC9B-1313-4B28-B388-779E5106326F}" name="Column4199" dataDxfId="12189"/>
    <tableColumn id="4207" xr3:uid="{675FE9B6-2C94-404B-B786-383162400134}" name="Column4200" dataDxfId="12188"/>
    <tableColumn id="4208" xr3:uid="{F00F74EC-E292-41B7-85C0-622FE95E8E87}" name="Column4201" dataDxfId="12187"/>
    <tableColumn id="4209" xr3:uid="{E5501DFD-93DF-4BA6-BB68-C9A549357FC5}" name="Column4202" dataDxfId="12186"/>
    <tableColumn id="4210" xr3:uid="{27D4860C-90B9-4A78-8590-285DF81D40B5}" name="Column4203" dataDxfId="12185"/>
    <tableColumn id="4211" xr3:uid="{F973F344-C3AC-4DC9-A597-A02D5413987F}" name="Column4204" dataDxfId="12184"/>
    <tableColumn id="4212" xr3:uid="{B4714515-5A07-49B1-8DD6-532ECB6C105D}" name="Column4205" dataDxfId="12183"/>
    <tableColumn id="4213" xr3:uid="{F0076A8E-975F-4933-B70F-1929AB96437D}" name="Column4206" dataDxfId="12182"/>
    <tableColumn id="4214" xr3:uid="{9872A9F5-52BF-4824-8C28-E53335CCB46F}" name="Column4207" dataDxfId="12181"/>
    <tableColumn id="4215" xr3:uid="{ADFCFA4F-663A-47A9-AEF0-7E617A67F5C0}" name="Column4208" dataDxfId="12180"/>
    <tableColumn id="4216" xr3:uid="{CC94BFFE-B4E4-4027-84B7-33F00814E6E2}" name="Column4209" dataDxfId="12179"/>
    <tableColumn id="4217" xr3:uid="{08F748A0-4E10-4380-B367-98A295D3C59D}" name="Column4210" dataDxfId="12178"/>
    <tableColumn id="4218" xr3:uid="{675CE8A4-E924-46F8-90A4-0B47B05FA93C}" name="Column4211" dataDxfId="12177"/>
    <tableColumn id="4219" xr3:uid="{C5BD650F-57EE-4226-B0E3-4EB61F3A34F3}" name="Column4212" dataDxfId="12176"/>
    <tableColumn id="4220" xr3:uid="{4F081581-6D6D-4017-A5F1-6E64695BF27E}" name="Column4213" dataDxfId="12175"/>
    <tableColumn id="4221" xr3:uid="{6CDA156D-D471-43B1-994E-8CA82F4D50E3}" name="Column4214" dataDxfId="12174"/>
    <tableColumn id="4222" xr3:uid="{6CBDEC71-6439-40F4-A8BE-1061C2C96DFA}" name="Column4215" dataDxfId="12173"/>
    <tableColumn id="4223" xr3:uid="{C311B7EC-18E1-4EFF-B272-25697E0BE065}" name="Column4216" dataDxfId="12172"/>
    <tableColumn id="4224" xr3:uid="{60485591-5B10-4B75-A5C4-D6123759957B}" name="Column4217" dataDxfId="12171"/>
    <tableColumn id="4225" xr3:uid="{3617FA69-001B-4617-A8F3-9BD35415D1B5}" name="Column4218" dataDxfId="12170"/>
    <tableColumn id="4226" xr3:uid="{A179FC5F-F4FB-40F7-8F34-41ADC3F32E01}" name="Column4219" dataDxfId="12169"/>
    <tableColumn id="4227" xr3:uid="{478E61BE-C26F-4B9E-AA03-4D446B48FBB8}" name="Column4220" dataDxfId="12168"/>
    <tableColumn id="4228" xr3:uid="{0D6E90F4-4526-4C9C-8EA0-5238E1D6E286}" name="Column4221" dataDxfId="12167"/>
    <tableColumn id="4229" xr3:uid="{35181C12-89A2-4926-A23B-7B36D2EF5E56}" name="Column4222" dataDxfId="12166"/>
    <tableColumn id="4230" xr3:uid="{5D143B60-1EEA-4B16-A114-1DEEA0E7DE21}" name="Column4223" dataDxfId="12165"/>
    <tableColumn id="4231" xr3:uid="{FBF4AE0C-6A35-4721-8360-F9981C148254}" name="Column4224" dataDxfId="12164"/>
    <tableColumn id="4232" xr3:uid="{B39B4884-85D7-42A9-828B-64890EE87738}" name="Column4225" dataDxfId="12163"/>
    <tableColumn id="4233" xr3:uid="{32221E81-6932-4D57-AEBA-2B0D9A799810}" name="Column4226" dataDxfId="12162"/>
    <tableColumn id="4234" xr3:uid="{B9CDE02D-CC95-4CDD-851E-6DAF90368237}" name="Column4227" dataDxfId="12161"/>
    <tableColumn id="4235" xr3:uid="{67136F00-C40A-484A-B567-CB89C4ADC660}" name="Column4228" dataDxfId="12160"/>
    <tableColumn id="4236" xr3:uid="{62A427A1-7586-4E7E-8CED-D6DA61F827F3}" name="Column4229" dataDxfId="12159"/>
    <tableColumn id="4237" xr3:uid="{B4E0384E-464B-4E10-986C-D5203CA7B2A9}" name="Column4230" dataDxfId="12158"/>
    <tableColumn id="4238" xr3:uid="{6501DF50-EA8F-4C6C-B069-DE692BD07BFB}" name="Column4231" dataDxfId="12157"/>
    <tableColumn id="4239" xr3:uid="{3624B07A-333E-4263-8D2C-FA58BD7EC39D}" name="Column4232" dataDxfId="12156"/>
    <tableColumn id="4240" xr3:uid="{5EE6821C-297C-408A-B309-CC19D9880E0A}" name="Column4233" dataDxfId="12155"/>
    <tableColumn id="4241" xr3:uid="{D8A9206E-E552-4B03-AE19-92152DB79D96}" name="Column4234" dataDxfId="12154"/>
    <tableColumn id="4242" xr3:uid="{E2F36FDC-7761-4B7B-B4C1-B4A428D2A583}" name="Column4235" dataDxfId="12153"/>
    <tableColumn id="4243" xr3:uid="{47FB719E-D880-4EC4-BABB-EF50F32102BF}" name="Column4236" dataDxfId="12152"/>
    <tableColumn id="4244" xr3:uid="{EBF00693-D44C-4FAA-94B7-AD822034F999}" name="Column4237" dataDxfId="12151"/>
    <tableColumn id="4245" xr3:uid="{222CFE61-8BB8-46B9-AECA-DA366296E37C}" name="Column4238" dataDxfId="12150"/>
    <tableColumn id="4246" xr3:uid="{172923C9-D0D1-4747-B1D2-2DB82A1C6F62}" name="Column4239" dataDxfId="12149"/>
    <tableColumn id="4247" xr3:uid="{950CAD29-57A0-4E03-BFDB-BE1E428D21E9}" name="Column4240" dataDxfId="12148"/>
    <tableColumn id="4248" xr3:uid="{75D093A4-D639-4AA4-9508-6ED01D4F9307}" name="Column4241" dataDxfId="12147"/>
    <tableColumn id="4249" xr3:uid="{B997D6B8-53F7-42AD-BD2C-7E54C3335F40}" name="Column4242" dataDxfId="12146"/>
    <tableColumn id="4250" xr3:uid="{AE0B9BE1-1699-4915-A186-583B651EA613}" name="Column4243" dataDxfId="12145"/>
    <tableColumn id="4251" xr3:uid="{87037ABB-09BB-431A-8867-7A1E4FF6F8E6}" name="Column4244" dataDxfId="12144"/>
    <tableColumn id="4252" xr3:uid="{D8D65F90-D714-472F-A494-5305BEEC01ED}" name="Column4245" dataDxfId="12143"/>
    <tableColumn id="4253" xr3:uid="{8D04E03D-9D8E-4309-87B8-821F089D833A}" name="Column4246" dataDxfId="12142"/>
    <tableColumn id="4254" xr3:uid="{C3A7B9AE-9D48-403C-8492-88B45394C5AF}" name="Column4247" dataDxfId="12141"/>
    <tableColumn id="4255" xr3:uid="{9FD477CE-E132-4378-B5BA-FDA78781DB38}" name="Column4248" dataDxfId="12140"/>
    <tableColumn id="4256" xr3:uid="{2D6CAA75-DB2D-414E-B914-7BDEF1B05E78}" name="Column4249" dataDxfId="12139"/>
    <tableColumn id="4257" xr3:uid="{EE524D79-B26C-4638-A652-E7A212624510}" name="Column4250" dataDxfId="12138"/>
    <tableColumn id="4258" xr3:uid="{CBF97033-53D7-4EF1-9A03-75C75FB4ED18}" name="Column4251" dataDxfId="12137"/>
    <tableColumn id="4259" xr3:uid="{082BA2B1-7CEC-4A59-855F-FE0DB15B2FC4}" name="Column4252" dataDxfId="12136"/>
    <tableColumn id="4260" xr3:uid="{84305B70-607A-401C-AC1C-ADF18683F39F}" name="Column4253" dataDxfId="12135"/>
    <tableColumn id="4261" xr3:uid="{B88DB8C1-91DA-487C-9787-D228B261304E}" name="Column4254" dataDxfId="12134"/>
    <tableColumn id="4262" xr3:uid="{05C03414-8C68-4DA3-ADA3-4D12E87B4EFD}" name="Column4255" dataDxfId="12133"/>
    <tableColumn id="4263" xr3:uid="{3412E50A-0675-476E-A666-B9FA1B922690}" name="Column4256" dataDxfId="12132"/>
    <tableColumn id="4264" xr3:uid="{0E62975F-7505-4D07-9894-ECD26A0440DC}" name="Column4257" dataDxfId="12131"/>
    <tableColumn id="4265" xr3:uid="{24039709-21DC-4A1D-B790-914C3217ED26}" name="Column4258" dataDxfId="12130"/>
    <tableColumn id="4266" xr3:uid="{E7D80F1C-1327-445B-AABB-6C2A22CE8BCA}" name="Column4259" dataDxfId="12129"/>
    <tableColumn id="4267" xr3:uid="{29CEAAB8-3E80-436A-9183-7F289831641A}" name="Column4260" dataDxfId="12128"/>
    <tableColumn id="4268" xr3:uid="{46D07733-90EA-4A8D-8DB5-DA8EF9794F23}" name="Column4261" dataDxfId="12127"/>
    <tableColumn id="4269" xr3:uid="{71EC4548-ACB7-45F0-BEB8-15537532DB6D}" name="Column4262" dataDxfId="12126"/>
    <tableColumn id="4270" xr3:uid="{2D8F0D85-AE59-4E49-8F55-5E32F6D08B7B}" name="Column4263" dataDxfId="12125"/>
    <tableColumn id="4271" xr3:uid="{A983CDF3-AD9B-4937-A1A4-2B945C4AEC4A}" name="Column4264" dataDxfId="12124"/>
    <tableColumn id="4272" xr3:uid="{E803ABE8-9011-4E33-856A-E60368F57105}" name="Column4265" dataDxfId="12123"/>
    <tableColumn id="4273" xr3:uid="{88BB0665-4437-43A6-A14B-A0C9E2835F21}" name="Column4266" dataDxfId="12122"/>
    <tableColumn id="4274" xr3:uid="{4C95510C-4A1F-4413-B895-34F8497524AC}" name="Column4267" dataDxfId="12121"/>
    <tableColumn id="4275" xr3:uid="{CC30530E-B37D-43F2-B209-CCDC2EFE79CE}" name="Column4268" dataDxfId="12120"/>
    <tableColumn id="4276" xr3:uid="{E8A619DE-C90C-4BB7-BC4C-C1097D61B20D}" name="Column4269" dataDxfId="12119"/>
    <tableColumn id="4277" xr3:uid="{BFE73D00-5DC6-4863-BE48-347B00306E43}" name="Column4270" dataDxfId="12118"/>
    <tableColumn id="4278" xr3:uid="{11C9C6DC-31F9-4971-A6A0-0D4BA25FDE6A}" name="Column4271" dataDxfId="12117"/>
    <tableColumn id="4279" xr3:uid="{C076FF08-1287-417A-9288-A1949B944991}" name="Column4272" dataDxfId="12116"/>
    <tableColumn id="4280" xr3:uid="{2D8FFDFD-0D9C-4D3C-B39C-32C9FCEE8016}" name="Column4273" dataDxfId="12115"/>
    <tableColumn id="4281" xr3:uid="{2242E7A6-1140-47EB-AE24-54A81D352C8C}" name="Column4274" dataDxfId="12114"/>
    <tableColumn id="4282" xr3:uid="{BECEC39E-63C3-4CC1-9DD9-A776286A6BB3}" name="Column4275" dataDxfId="12113"/>
    <tableColumn id="4283" xr3:uid="{4D4BF263-C321-4851-B480-0F0FBAA0139A}" name="Column4276" dataDxfId="12112"/>
    <tableColumn id="4284" xr3:uid="{4FE3CD58-B4DB-415E-B235-F631A976614D}" name="Column4277" dataDxfId="12111"/>
    <tableColumn id="4285" xr3:uid="{FEC3C5AE-A97C-41DD-9109-D34641AA5340}" name="Column4278" dataDxfId="12110"/>
    <tableColumn id="4286" xr3:uid="{D5FE92CA-BA61-40D0-B620-5A4539A6C422}" name="Column4279" dataDxfId="12109"/>
    <tableColumn id="4287" xr3:uid="{1CC7F2C5-5D7C-462F-8360-58C26A6A6F3E}" name="Column4280" dataDxfId="12108"/>
    <tableColumn id="4288" xr3:uid="{568C2919-D4D5-4700-B700-759A6D26B067}" name="Column4281" dataDxfId="12107"/>
    <tableColumn id="4289" xr3:uid="{9DFB8667-8368-4EC5-AFF5-4F7236F68478}" name="Column4282" dataDxfId="12106"/>
    <tableColumn id="4290" xr3:uid="{2A74EAB9-B50A-4696-BA81-A461C57B2ABF}" name="Column4283" dataDxfId="12105"/>
    <tableColumn id="4291" xr3:uid="{E1239AD9-09B9-4D96-A0A1-6CCEBB51491F}" name="Column4284" dataDxfId="12104"/>
    <tableColumn id="4292" xr3:uid="{19B7C9B5-3FE6-4470-8AFA-07E2941100E8}" name="Column4285" dataDxfId="12103"/>
    <tableColumn id="4293" xr3:uid="{2EBEC138-28D0-4027-BC3E-CA6A139B4DB8}" name="Column4286" dataDxfId="12102"/>
    <tableColumn id="4294" xr3:uid="{11EBB448-EBC9-4EA5-B08A-B7DF141C29A5}" name="Column4287" dataDxfId="12101"/>
    <tableColumn id="4295" xr3:uid="{944400DA-E509-47E3-801C-13557EF44882}" name="Column4288" dataDxfId="12100"/>
    <tableColumn id="4296" xr3:uid="{83C57461-140C-4735-AE93-16280698A20A}" name="Column4289" dataDxfId="12099"/>
    <tableColumn id="4297" xr3:uid="{CB403EFB-CB56-481B-97E9-893FC6CFF1C9}" name="Column4290" dataDxfId="12098"/>
    <tableColumn id="4298" xr3:uid="{EFECE7A6-194B-4A78-B274-3B9664AA912F}" name="Column4291" dataDxfId="12097"/>
    <tableColumn id="4299" xr3:uid="{CA039666-120D-49EE-A243-F5918664E857}" name="Column4292" dataDxfId="12096"/>
    <tableColumn id="4300" xr3:uid="{EA28DD7B-21DD-45BB-AA7E-70B1288A329B}" name="Column4293" dataDxfId="12095"/>
    <tableColumn id="4301" xr3:uid="{F321A227-3E2F-42AE-B337-FB42690CA46B}" name="Column4294" dataDxfId="12094"/>
    <tableColumn id="4302" xr3:uid="{C14FA160-107C-4581-B468-B39A89E3A1C0}" name="Column4295" dataDxfId="12093"/>
    <tableColumn id="4303" xr3:uid="{7F78F378-55E1-4EB3-BC2D-1517B0D828B7}" name="Column4296" dataDxfId="12092"/>
    <tableColumn id="4304" xr3:uid="{0CCEDB91-1B80-4920-8C13-D973C6EC0A05}" name="Column4297" dataDxfId="12091"/>
    <tableColumn id="4305" xr3:uid="{94BA2B8E-A6E7-4324-846C-38F4DEFC139A}" name="Column4298" dataDxfId="12090"/>
    <tableColumn id="4306" xr3:uid="{0EA55A8F-1391-4ECA-9D6C-C78990C82C60}" name="Column4299" dataDxfId="12089"/>
    <tableColumn id="4307" xr3:uid="{1D8834BB-6F8A-4037-BB6C-FC33E3B8E021}" name="Column4300" dataDxfId="12088"/>
    <tableColumn id="4308" xr3:uid="{B5FB8E72-7534-4FA6-9493-1822EEC3211A}" name="Column4301" dataDxfId="12087"/>
    <tableColumn id="4309" xr3:uid="{8752111B-9CDF-4BEF-8E0E-42FBED218B11}" name="Column4302" dataDxfId="12086"/>
    <tableColumn id="4310" xr3:uid="{B9971F6C-81C8-4BFF-B918-5538D1E5EF6D}" name="Column4303" dataDxfId="12085"/>
    <tableColumn id="4311" xr3:uid="{FA318842-E57B-4028-8320-523F6E821ED9}" name="Column4304" dataDxfId="12084"/>
    <tableColumn id="4312" xr3:uid="{8B89185A-3CDA-4C9D-957B-1D1176AC96CD}" name="Column4305" dataDxfId="12083"/>
    <tableColumn id="4313" xr3:uid="{978CFF6C-F8CB-46AA-82DE-7F2F127806DD}" name="Column4306" dataDxfId="12082"/>
    <tableColumn id="4314" xr3:uid="{82BE51CF-98F7-4773-A913-5CCE07D79815}" name="Column4307" dataDxfId="12081"/>
    <tableColumn id="4315" xr3:uid="{C87CB810-C6B4-4504-99FD-60AA27D286CA}" name="Column4308" dataDxfId="12080"/>
    <tableColumn id="4316" xr3:uid="{A816A1BF-9BC2-48DC-A8FF-7F3F5BA2AA3A}" name="Column4309" dataDxfId="12079"/>
    <tableColumn id="4317" xr3:uid="{0EA77725-1167-49DA-974E-4A10976CD8E1}" name="Column4310" dataDxfId="12078"/>
    <tableColumn id="4318" xr3:uid="{3CC7E5C6-5E9D-405D-A760-37EDF55EF1BA}" name="Column4311" dataDxfId="12077"/>
    <tableColumn id="4319" xr3:uid="{45A041B6-5049-4A3C-8D98-65BCF8EC72E5}" name="Column4312" dataDxfId="12076"/>
    <tableColumn id="4320" xr3:uid="{8747E5E0-C3A6-4392-9230-B2E88A46FE6A}" name="Column4313" dataDxfId="12075"/>
    <tableColumn id="4321" xr3:uid="{DA046220-79A1-45D5-82B2-807B3DD68F1B}" name="Column4314" dataDxfId="12074"/>
    <tableColumn id="4322" xr3:uid="{02FA98E8-6D9D-4A8F-A91A-CDAE48067455}" name="Column4315" dataDxfId="12073"/>
    <tableColumn id="4323" xr3:uid="{0C6F3D41-FEC8-4EA9-9CF0-D5EC6727C305}" name="Column4316" dataDxfId="12072"/>
    <tableColumn id="4324" xr3:uid="{D9379E41-BD5A-49B4-ABE5-E6D144761CCE}" name="Column4317" dataDxfId="12071"/>
    <tableColumn id="4325" xr3:uid="{4EBFD445-9F73-4283-A2FA-E7499486180D}" name="Column4318" dataDxfId="12070"/>
    <tableColumn id="4326" xr3:uid="{D7020BF4-00D4-4E77-B5C1-1E78E4C8069D}" name="Column4319" dataDxfId="12069"/>
    <tableColumn id="4327" xr3:uid="{7C20E863-3EFF-40F7-860F-E5D6D603FF0A}" name="Column4320" dataDxfId="12068"/>
    <tableColumn id="4328" xr3:uid="{0A753EF9-8F11-4BAD-B434-320BBCFA37A7}" name="Column4321" dataDxfId="12067"/>
    <tableColumn id="4329" xr3:uid="{C0410377-8BCD-4B1B-BBC7-9799485D33CF}" name="Column4322" dataDxfId="12066"/>
    <tableColumn id="4330" xr3:uid="{AC796019-8292-4403-A21C-3566B3991B8C}" name="Column4323" dataDxfId="12065"/>
    <tableColumn id="4331" xr3:uid="{8200B531-14BD-4B1E-A6BE-CAAE101F9C97}" name="Column4324" dataDxfId="12064"/>
    <tableColumn id="4332" xr3:uid="{D8C59540-5E45-467D-A9BE-DC1B6825B438}" name="Column4325" dataDxfId="12063"/>
    <tableColumn id="4333" xr3:uid="{01BB7FDB-B5AF-4EDF-B4DC-AA950263A73E}" name="Column4326" dataDxfId="12062"/>
    <tableColumn id="4334" xr3:uid="{934B7D21-E908-474D-808F-634FAB6D59A9}" name="Column4327" dataDxfId="12061"/>
    <tableColumn id="4335" xr3:uid="{002F623E-0D35-4655-BA05-A7499095BDDF}" name="Column4328" dataDxfId="12060"/>
    <tableColumn id="4336" xr3:uid="{CD292030-7040-4F41-A46E-9BA8E840EC92}" name="Column4329" dataDxfId="12059"/>
    <tableColumn id="4337" xr3:uid="{4BF0B3E0-5E2A-4769-8783-7BAE35B078CD}" name="Column4330" dataDxfId="12058"/>
    <tableColumn id="4338" xr3:uid="{EC3BAB20-4C38-44E4-928B-2CD834EC56CA}" name="Column4331" dataDxfId="12057"/>
    <tableColumn id="4339" xr3:uid="{F1E21282-1547-4AFA-9BC4-FE5D43719215}" name="Column4332" dataDxfId="12056"/>
    <tableColumn id="4340" xr3:uid="{894CA850-3F2C-448F-8C95-A41C7A3CB36C}" name="Column4333" dataDxfId="12055"/>
    <tableColumn id="4341" xr3:uid="{C5615A5C-8C15-43F0-B570-1A04AEE4E18E}" name="Column4334" dataDxfId="12054"/>
    <tableColumn id="4342" xr3:uid="{254EA4F5-4FC9-45E5-8466-6CECBD04A998}" name="Column4335" dataDxfId="12053"/>
    <tableColumn id="4343" xr3:uid="{50EA5E3F-B9F2-4CA7-B469-8200A8E12ECB}" name="Column4336" dataDxfId="12052"/>
    <tableColumn id="4344" xr3:uid="{104FEEF6-47C5-4747-99A2-7A644B726EEA}" name="Column4337" dataDxfId="12051"/>
    <tableColumn id="4345" xr3:uid="{FD46DB53-51AF-4DB4-83B2-5C8567A51FBC}" name="Column4338" dataDxfId="12050"/>
    <tableColumn id="4346" xr3:uid="{698C9EFB-E78F-4415-9859-1402BDB05791}" name="Column4339" dataDxfId="12049"/>
    <tableColumn id="4347" xr3:uid="{A4A099F4-F38D-41B6-9D92-62C4CD1EDF03}" name="Column4340" dataDxfId="12048"/>
    <tableColumn id="4348" xr3:uid="{7C3576EF-75A8-44ED-A976-F9B9D074B3D6}" name="Column4341" dataDxfId="12047"/>
    <tableColumn id="4349" xr3:uid="{791821C4-932E-465B-8D27-248D7716EDD5}" name="Column4342" dataDxfId="12046"/>
    <tableColumn id="4350" xr3:uid="{9F7210AD-6606-4EB7-AD9A-348F20C929EF}" name="Column4343" dataDxfId="12045"/>
    <tableColumn id="4351" xr3:uid="{A4974E13-72C5-41E1-8514-680146C7352E}" name="Column4344" dataDxfId="12044"/>
    <tableColumn id="4352" xr3:uid="{912FA032-E0C3-4831-9F40-624176EBDE9C}" name="Column4345" dataDxfId="12043"/>
    <tableColumn id="4353" xr3:uid="{A6C918AA-5A2B-41B4-A242-71C0177CDFD6}" name="Column4346" dataDxfId="12042"/>
    <tableColumn id="4354" xr3:uid="{7E0C5AB8-C3E5-4A1F-A046-D12EC6D86768}" name="Column4347" dataDxfId="12041"/>
    <tableColumn id="4355" xr3:uid="{06B3B12A-2C42-4CE3-8887-E4C1A8791B13}" name="Column4348" dataDxfId="12040"/>
    <tableColumn id="4356" xr3:uid="{A378D1BF-46AF-4C06-BC1C-FA00FF26D456}" name="Column4349" dataDxfId="12039"/>
    <tableColumn id="4357" xr3:uid="{C6A00960-B536-4BF6-AC9C-1395D6C3D7D4}" name="Column4350" dataDxfId="12038"/>
    <tableColumn id="4358" xr3:uid="{8747E22B-8C74-4D74-80D5-60166218AFF0}" name="Column4351" dataDxfId="12037"/>
    <tableColumn id="4359" xr3:uid="{2F0D7520-E0CC-41F7-9D81-975A1F0CEEEA}" name="Column4352" dataDxfId="12036"/>
    <tableColumn id="4360" xr3:uid="{A0F38125-4641-48E3-BF94-743911551695}" name="Column4353" dataDxfId="12035"/>
    <tableColumn id="4361" xr3:uid="{0788CCD0-A43A-4BE5-B358-8CFBB3A43169}" name="Column4354" dataDxfId="12034"/>
    <tableColumn id="4362" xr3:uid="{D466FE3F-8ABC-4198-AA5A-C826CED76774}" name="Column4355" dataDxfId="12033"/>
    <tableColumn id="4363" xr3:uid="{883E7C2F-93C3-4052-830D-C87B566759CD}" name="Column4356" dataDxfId="12032"/>
    <tableColumn id="4364" xr3:uid="{293ACF2B-5E58-436E-B36D-7BD85F60CE6F}" name="Column4357" dataDxfId="12031"/>
    <tableColumn id="4365" xr3:uid="{359169E4-1C61-4D88-98E0-0BCBD9FA2A9F}" name="Column4358" dataDxfId="12030"/>
    <tableColumn id="4366" xr3:uid="{0A94B3C1-90E9-4A5B-83F9-53CE2EDFBD68}" name="Column4359" dataDxfId="12029"/>
    <tableColumn id="4367" xr3:uid="{28AD239F-C9A5-4C08-9848-DD6DB0EE52C3}" name="Column4360" dataDxfId="12028"/>
    <tableColumn id="4368" xr3:uid="{75B5B3C7-3F58-4D1D-A092-B12E41788368}" name="Column4361" dataDxfId="12027"/>
    <tableColumn id="4369" xr3:uid="{11197A43-0481-4BFD-BF5D-C8E1044441C8}" name="Column4362" dataDxfId="12026"/>
    <tableColumn id="4370" xr3:uid="{157F44BD-E014-42D4-91EB-154266350705}" name="Column4363" dataDxfId="12025"/>
    <tableColumn id="4371" xr3:uid="{45B5DA6A-5821-4506-A502-193C60907264}" name="Column4364" dataDxfId="12024"/>
    <tableColumn id="4372" xr3:uid="{4846A5F5-7349-4136-8B13-50CC058AB9ED}" name="Column4365" dataDxfId="12023"/>
    <tableColumn id="4373" xr3:uid="{A2C8F0BD-1BE5-4BAE-B36C-ACDCB387C586}" name="Column4366" dataDxfId="12022"/>
    <tableColumn id="4374" xr3:uid="{B7BA33A4-F710-4D7F-9CE2-7F83A56ECA9A}" name="Column4367" dataDxfId="12021"/>
    <tableColumn id="4375" xr3:uid="{868E3088-03DC-458A-A1D5-BA2D0BDCCEB1}" name="Column4368" dataDxfId="12020"/>
    <tableColumn id="4376" xr3:uid="{7D505725-3487-45E1-AB2A-0F711B1AA769}" name="Column4369" dataDxfId="12019"/>
    <tableColumn id="4377" xr3:uid="{240E6DF3-2183-43BA-8DBE-83069C1AC851}" name="Column4370" dataDxfId="12018"/>
    <tableColumn id="4378" xr3:uid="{4B86FF1B-4AA9-41FC-A48D-3C3FDEE81D21}" name="Column4371" dataDxfId="12017"/>
    <tableColumn id="4379" xr3:uid="{31D27F4A-6FA8-4145-91B6-5A24CB1515E5}" name="Column4372" dataDxfId="12016"/>
    <tableColumn id="4380" xr3:uid="{394FC19F-B47C-4938-B626-B7713EC7FCCA}" name="Column4373" dataDxfId="12015"/>
    <tableColumn id="4381" xr3:uid="{9662DFA9-F8FA-42D6-8A11-8F62751B1374}" name="Column4374" dataDxfId="12014"/>
    <tableColumn id="4382" xr3:uid="{1490D723-D4A3-49F0-BF0D-2B2E6CDFDA11}" name="Column4375" dataDxfId="12013"/>
    <tableColumn id="4383" xr3:uid="{59BDD880-B198-44E8-9799-54F02367CDAC}" name="Column4376" dataDxfId="12012"/>
    <tableColumn id="4384" xr3:uid="{788C499E-B039-4D90-8BB6-9E68240B63ED}" name="Column4377" dataDxfId="12011"/>
    <tableColumn id="4385" xr3:uid="{F8E67198-3772-43AD-B075-3A0A3685C7E1}" name="Column4378" dataDxfId="12010"/>
    <tableColumn id="4386" xr3:uid="{4BB672FD-1BE8-4BB9-8394-7FFAB97A203F}" name="Column4379" dataDxfId="12009"/>
    <tableColumn id="4387" xr3:uid="{849BF3A1-C315-4D27-A65A-7D584ACC8AF5}" name="Column4380" dataDxfId="12008"/>
    <tableColumn id="4388" xr3:uid="{5070CE81-A7A9-4116-AE40-9028F32F39E1}" name="Column4381" dataDxfId="12007"/>
    <tableColumn id="4389" xr3:uid="{B73291A0-90C1-4E3A-9F35-13DC0A1D8486}" name="Column4382" dataDxfId="12006"/>
    <tableColumn id="4390" xr3:uid="{A838B09F-3195-449F-80E8-B205DA5B416D}" name="Column4383" dataDxfId="12005"/>
    <tableColumn id="4391" xr3:uid="{0932FDCD-85F4-423A-88A6-A1CDF853DEC7}" name="Column4384" dataDxfId="12004"/>
    <tableColumn id="4392" xr3:uid="{E3C4F4F9-9732-48DD-B7FE-15467DC25A60}" name="Column4385" dataDxfId="12003"/>
    <tableColumn id="4393" xr3:uid="{178B7D9B-FC46-45BA-8C47-BD983750AB65}" name="Column4386" dataDxfId="12002"/>
    <tableColumn id="4394" xr3:uid="{1083CDEB-1AA2-461A-AFC4-E7CF2A22AB20}" name="Column4387" dataDxfId="12001"/>
    <tableColumn id="4395" xr3:uid="{A2ED1AB2-C937-47B4-9289-C8B77CAF7B4E}" name="Column4388" dataDxfId="12000"/>
    <tableColumn id="4396" xr3:uid="{DFE6A68C-E5FA-4082-B1F0-2DA8374E666D}" name="Column4389" dataDxfId="11999"/>
    <tableColumn id="4397" xr3:uid="{D7516168-C627-4C95-8C01-4151BA1DCCD4}" name="Column4390" dataDxfId="11998"/>
    <tableColumn id="4398" xr3:uid="{709D6F6D-28F3-4BAC-8659-2DCBDB74F5E6}" name="Column4391" dataDxfId="11997"/>
    <tableColumn id="4399" xr3:uid="{4F57CF86-BA73-4750-AE05-839E8AA7800E}" name="Column4392" dataDxfId="11996"/>
    <tableColumn id="4400" xr3:uid="{4AB06D28-52A7-4145-B69A-57D3B507040E}" name="Column4393" dataDxfId="11995"/>
    <tableColumn id="4401" xr3:uid="{0D6ABD20-4FFB-45C8-8399-FC0F4B8AF15F}" name="Column4394" dataDxfId="11994"/>
    <tableColumn id="4402" xr3:uid="{44919075-0BFE-4090-8FDA-903BD0D2A87E}" name="Column4395" dataDxfId="11993"/>
    <tableColumn id="4403" xr3:uid="{886FE3BD-D27E-41ED-B8D6-59C47AB2E932}" name="Column4396" dataDxfId="11992"/>
    <tableColumn id="4404" xr3:uid="{3A835D3D-6AA7-4907-9B9F-14D2DC10E7D6}" name="Column4397" dataDxfId="11991"/>
    <tableColumn id="4405" xr3:uid="{9AE95DC7-95A7-4E99-9ECC-0F9655C6B58E}" name="Column4398" dataDxfId="11990"/>
    <tableColumn id="4406" xr3:uid="{A6E24798-823A-495E-AF7D-A99030A18CEB}" name="Column4399" dataDxfId="11989"/>
    <tableColumn id="4407" xr3:uid="{963401A9-35FB-48BC-B211-93F1BD3B55D9}" name="Column4400" dataDxfId="11988"/>
    <tableColumn id="4408" xr3:uid="{22C96406-662C-4901-AAA8-2FC650F9441F}" name="Column4401" dataDxfId="11987"/>
    <tableColumn id="4409" xr3:uid="{C6448FAA-D99C-4500-A397-2FCC7D9B4FC4}" name="Column4402" dataDxfId="11986"/>
    <tableColumn id="4410" xr3:uid="{D13B78F1-08B4-473E-B362-0B57272587A4}" name="Column4403" dataDxfId="11985"/>
    <tableColumn id="4411" xr3:uid="{72CA20DF-11DA-4D6C-B5AF-E3BA729DDE54}" name="Column4404" dataDxfId="11984"/>
    <tableColumn id="4412" xr3:uid="{226F9063-B9B7-4F19-8A38-5812E46E3500}" name="Column4405" dataDxfId="11983"/>
    <tableColumn id="4413" xr3:uid="{0C4334A4-73D9-43E8-B607-C0AB7A16A3DC}" name="Column4406" dataDxfId="11982"/>
    <tableColumn id="4414" xr3:uid="{ABFB42A2-5605-4A1F-BB33-6B17F8FA3CB0}" name="Column4407" dataDxfId="11981"/>
    <tableColumn id="4415" xr3:uid="{CCA93E89-895D-437B-AFAE-C853F3ABB527}" name="Column4408" dataDxfId="11980"/>
    <tableColumn id="4416" xr3:uid="{1DC21828-A51F-4766-84BC-66C79C2C1750}" name="Column4409" dataDxfId="11979"/>
    <tableColumn id="4417" xr3:uid="{EF63CE32-CB7F-4DF9-80CF-787A00F7F8AF}" name="Column4410" dataDxfId="11978"/>
    <tableColumn id="4418" xr3:uid="{5A34F5F4-ED24-4360-A22D-DD0FBADD62A7}" name="Column4411" dataDxfId="11977"/>
    <tableColumn id="4419" xr3:uid="{4623B306-EA52-44E2-B6A3-270BB91C4F4A}" name="Column4412" dataDxfId="11976"/>
    <tableColumn id="4420" xr3:uid="{C4634DB9-F8EE-4485-B1FB-813C19118C83}" name="Column4413" dataDxfId="11975"/>
    <tableColumn id="4421" xr3:uid="{2CF76D15-26E8-491B-A6FB-D2A171C04ABC}" name="Column4414" dataDxfId="11974"/>
    <tableColumn id="4422" xr3:uid="{612C7FD4-3022-4F46-B7C1-853445E7DC8E}" name="Column4415" dataDxfId="11973"/>
    <tableColumn id="4423" xr3:uid="{0A6BD2C3-9454-43E4-837C-558EFD500D90}" name="Column4416" dataDxfId="11972"/>
    <tableColumn id="4424" xr3:uid="{E6199314-B1D4-4A7D-B8C7-B19FD6A42093}" name="Column4417" dataDxfId="11971"/>
    <tableColumn id="4425" xr3:uid="{661109EE-FD5B-47A8-98D8-ED9E10DAD55C}" name="Column4418" dataDxfId="11970"/>
    <tableColumn id="4426" xr3:uid="{D4F9A042-CB61-4C7F-8C98-8E224CDD20CF}" name="Column4419" dataDxfId="11969"/>
    <tableColumn id="4427" xr3:uid="{0DC798AA-EC50-4FED-AB7C-69A0A4B4B1AC}" name="Column4420" dataDxfId="11968"/>
    <tableColumn id="4428" xr3:uid="{BA483CCC-B2F2-4B13-A1FF-305DA6DEEAD4}" name="Column4421" dataDxfId="11967"/>
    <tableColumn id="4429" xr3:uid="{89278E63-0A05-4936-A268-ED0DAA357608}" name="Column4422" dataDxfId="11966"/>
    <tableColumn id="4430" xr3:uid="{23B74957-08B4-4178-B312-297E15632C11}" name="Column4423" dataDxfId="11965"/>
    <tableColumn id="4431" xr3:uid="{C17F9B16-9E0E-4871-8647-6A9F9CBC934A}" name="Column4424" dataDxfId="11964"/>
    <tableColumn id="4432" xr3:uid="{0C801BA8-6D3E-4E4F-A4B4-198A707C010F}" name="Column4425" dataDxfId="11963"/>
    <tableColumn id="4433" xr3:uid="{61469264-475E-4CA1-A272-9BBD8B0A578C}" name="Column4426" dataDxfId="11962"/>
    <tableColumn id="4434" xr3:uid="{538257E3-F97A-4318-AC22-0A23DC0D0CEF}" name="Column4427" dataDxfId="11961"/>
    <tableColumn id="4435" xr3:uid="{9657DDEE-6465-437E-93DB-9C3D1611944A}" name="Column4428" dataDxfId="11960"/>
    <tableColumn id="4436" xr3:uid="{650CEF6F-C6A2-46AE-80F9-BCE1F3072F80}" name="Column4429" dataDxfId="11959"/>
    <tableColumn id="4437" xr3:uid="{CE4C6AB7-2A4F-40C4-8139-C7013C0CEC3B}" name="Column4430" dataDxfId="11958"/>
    <tableColumn id="4438" xr3:uid="{644D371A-6051-4842-9269-E9080553444C}" name="Column4431" dataDxfId="11957"/>
    <tableColumn id="4439" xr3:uid="{0EA2739B-C78B-40B0-9EF9-42779BF29C15}" name="Column4432" dataDxfId="11956"/>
    <tableColumn id="4440" xr3:uid="{024585CB-B336-4705-927A-F6CCFB39A92C}" name="Column4433" dataDxfId="11955"/>
    <tableColumn id="4441" xr3:uid="{31F541A6-2A1F-4058-8A4B-288EA8F6DA24}" name="Column4434" dataDxfId="11954"/>
    <tableColumn id="4442" xr3:uid="{CA8131F6-1068-4554-9751-79C15D5FB710}" name="Column4435" dataDxfId="11953"/>
    <tableColumn id="4443" xr3:uid="{BC4A92B4-FDD0-4D48-8979-AD896F3AD7D0}" name="Column4436" dataDxfId="11952"/>
    <tableColumn id="4444" xr3:uid="{529F081E-8F8F-493E-811A-CCB50853902F}" name="Column4437" dataDxfId="11951"/>
    <tableColumn id="4445" xr3:uid="{07D7DD19-92F2-412D-AF36-1034D55DD3C0}" name="Column4438" dataDxfId="11950"/>
    <tableColumn id="4446" xr3:uid="{948ABCBF-AF5E-48CD-A1F9-098F8188857A}" name="Column4439" dataDxfId="11949"/>
    <tableColumn id="4447" xr3:uid="{5CEB4386-8336-43A1-BF5A-E6F4D65CB9C0}" name="Column4440" dataDxfId="11948"/>
    <tableColumn id="4448" xr3:uid="{2D053DEA-1615-4232-9335-985271223E45}" name="Column4441" dataDxfId="11947"/>
    <tableColumn id="4449" xr3:uid="{306D9CA2-878D-403B-88CD-66D595F35D15}" name="Column4442" dataDxfId="11946"/>
    <tableColumn id="4450" xr3:uid="{1A63C18C-EC93-48D5-9632-040D8974D92E}" name="Column4443" dataDxfId="11945"/>
    <tableColumn id="4451" xr3:uid="{301352C6-74EE-459C-A8F0-02D109940DFB}" name="Column4444" dataDxfId="11944"/>
    <tableColumn id="4452" xr3:uid="{733CFD36-8256-4C1C-8E16-9BBEDE000875}" name="Column4445" dataDxfId="11943"/>
    <tableColumn id="4453" xr3:uid="{85520829-A274-49D7-BD2C-95544895FC44}" name="Column4446" dataDxfId="11942"/>
    <tableColumn id="4454" xr3:uid="{3B1F96E3-3404-4B02-866C-67E3A176E7E0}" name="Column4447" dataDxfId="11941"/>
    <tableColumn id="4455" xr3:uid="{5FA351A6-4014-4DF4-8E45-A9DF78F4F7FF}" name="Column4448" dataDxfId="11940"/>
    <tableColumn id="4456" xr3:uid="{9B8735E8-0233-433E-80E5-C78E507539DB}" name="Column4449" dataDxfId="11939"/>
    <tableColumn id="4457" xr3:uid="{9086355C-505A-4E3C-899C-6BEC040E4EC4}" name="Column4450" dataDxfId="11938"/>
    <tableColumn id="4458" xr3:uid="{C75BDFF0-9AD2-4079-906F-0DC9AFA57F86}" name="Column4451" dataDxfId="11937"/>
    <tableColumn id="4459" xr3:uid="{7098F201-8884-4885-AC74-B2F8F6DF8D7B}" name="Column4452" dataDxfId="11936"/>
    <tableColumn id="4460" xr3:uid="{F212401D-B507-4923-87D7-C8C4B8083988}" name="Column4453" dataDxfId="11935"/>
    <tableColumn id="4461" xr3:uid="{A16B035E-A9E6-4974-8D7B-419BA2A83B0E}" name="Column4454" dataDxfId="11934"/>
    <tableColumn id="4462" xr3:uid="{0B8F285D-7ECB-4D31-9C81-96D844A9F733}" name="Column4455" dataDxfId="11933"/>
    <tableColumn id="4463" xr3:uid="{1D3C1D07-4BDB-4C2E-BFC5-16156066A1EA}" name="Column4456" dataDxfId="11932"/>
    <tableColumn id="4464" xr3:uid="{EDB646C0-29C5-42D9-B604-C76608DD4816}" name="Column4457" dataDxfId="11931"/>
    <tableColumn id="4465" xr3:uid="{123C91B6-39AB-48E1-9FB7-BFE063CDC419}" name="Column4458" dataDxfId="11930"/>
    <tableColumn id="4466" xr3:uid="{E230CC9A-5D1E-4C1A-BA86-66D09372CE73}" name="Column4459" dataDxfId="11929"/>
    <tableColumn id="4467" xr3:uid="{1248B6CB-1282-445E-A3A6-5BE837A24A91}" name="Column4460" dataDxfId="11928"/>
    <tableColumn id="4468" xr3:uid="{773F0E73-AE88-478F-9304-C833A510B51A}" name="Column4461" dataDxfId="11927"/>
    <tableColumn id="4469" xr3:uid="{A02361DE-6218-4944-A39F-BD25D99E6BDC}" name="Column4462" dataDxfId="11926"/>
    <tableColumn id="4470" xr3:uid="{2EBA9674-7061-4102-9B1C-7A95C86DF73F}" name="Column4463" dataDxfId="11925"/>
    <tableColumn id="4471" xr3:uid="{29D3858D-8305-4C1A-A74E-211248325E9E}" name="Column4464" dataDxfId="11924"/>
    <tableColumn id="4472" xr3:uid="{E4A3D421-3767-413F-8FCC-F21B867FCB78}" name="Column4465" dataDxfId="11923"/>
    <tableColumn id="4473" xr3:uid="{EEEB976A-4D2A-435D-BBC5-2AB42319F797}" name="Column4466" dataDxfId="11922"/>
    <tableColumn id="4474" xr3:uid="{367C47BC-FCA7-47E3-8D94-878A6F2CC0C5}" name="Column4467" dataDxfId="11921"/>
    <tableColumn id="4475" xr3:uid="{77CA9B1D-E485-4042-9D7B-7E6809B2136A}" name="Column4468" dataDxfId="11920"/>
    <tableColumn id="4476" xr3:uid="{19CB0B31-0C87-48A8-A79D-A0A76A3BEB25}" name="Column4469" dataDxfId="11919"/>
    <tableColumn id="4477" xr3:uid="{B05BF523-70A5-4A26-9F6D-778CBDCADFBE}" name="Column4470" dataDxfId="11918"/>
    <tableColumn id="4478" xr3:uid="{9F35E07C-7816-400B-8445-A8F732E9FE9C}" name="Column4471" dataDxfId="11917"/>
    <tableColumn id="4479" xr3:uid="{F35692C7-4794-422D-852A-5EE9C74081EC}" name="Column4472" dataDxfId="11916"/>
    <tableColumn id="4480" xr3:uid="{813EF661-CD0B-4692-A86B-0CDC946C9C83}" name="Column4473" dataDxfId="11915"/>
    <tableColumn id="4481" xr3:uid="{DFDC3EFB-8FD6-44DA-B826-0DC4F27A7F5F}" name="Column4474" dataDxfId="11914"/>
    <tableColumn id="4482" xr3:uid="{B99E1AE2-44B6-418E-96A3-1AF2E35E7129}" name="Column4475" dataDxfId="11913"/>
    <tableColumn id="4483" xr3:uid="{1244C69D-0F61-47E1-8E70-1B7D4F8D5728}" name="Column4476" dataDxfId="11912"/>
    <tableColumn id="4484" xr3:uid="{314CCE4C-5EF1-46B4-98D4-6A8CD7C06CCD}" name="Column4477" dataDxfId="11911"/>
    <tableColumn id="4485" xr3:uid="{1D8B527C-8A66-434B-9B1F-38FF16DC683E}" name="Column4478" dataDxfId="11910"/>
    <tableColumn id="4486" xr3:uid="{D73AB81A-8134-4BE2-8DE6-8A2BDED834B9}" name="Column4479" dataDxfId="11909"/>
    <tableColumn id="4487" xr3:uid="{022170F2-8AF8-4797-8980-71C615F3E371}" name="Column4480" dataDxfId="11908"/>
    <tableColumn id="4488" xr3:uid="{49F2D821-5C0C-464F-828A-A6C613DCE3C9}" name="Column4481" dataDxfId="11907"/>
    <tableColumn id="4489" xr3:uid="{21351A9D-A367-4EEF-ACB9-6364D5CC3ADA}" name="Column4482" dataDxfId="11906"/>
    <tableColumn id="4490" xr3:uid="{9E751116-CC67-462D-97D6-3665A771399B}" name="Column4483" dataDxfId="11905"/>
    <tableColumn id="4491" xr3:uid="{0251A518-8BB4-4A4C-A285-DF1B70607C8D}" name="Column4484" dataDxfId="11904"/>
    <tableColumn id="4492" xr3:uid="{A2514D50-6F78-4F9D-ADC5-23032F0DD39E}" name="Column4485" dataDxfId="11903"/>
    <tableColumn id="4493" xr3:uid="{C70309BE-DF91-4685-8797-466599CD1C7B}" name="Column4486" dataDxfId="11902"/>
    <tableColumn id="4494" xr3:uid="{B9B18C47-8F10-46FB-9CA4-C98BC83E1290}" name="Column4487" dataDxfId="11901"/>
    <tableColumn id="4495" xr3:uid="{F3538CBE-DB38-4731-A34F-C2AB1D8D5E92}" name="Column4488" dataDxfId="11900"/>
    <tableColumn id="4496" xr3:uid="{38B0CC7F-E9D5-46E7-9EDC-A3719F1A2730}" name="Column4489" dataDxfId="11899"/>
    <tableColumn id="4497" xr3:uid="{C6EE0F3B-9531-40B7-8C21-0750ADECABDB}" name="Column4490" dataDxfId="11898"/>
    <tableColumn id="4498" xr3:uid="{63A5C7A7-66B5-4002-8A46-01416C7325E7}" name="Column4491" dataDxfId="11897"/>
    <tableColumn id="4499" xr3:uid="{6D84B920-6E60-459D-BDAE-88CF23045671}" name="Column4492" dataDxfId="11896"/>
    <tableColumn id="4500" xr3:uid="{137D5085-848B-445B-9EB2-9B3679A1F445}" name="Column4493" dataDxfId="11895"/>
    <tableColumn id="4501" xr3:uid="{22BD32F4-8F88-4871-9F73-FA80D12CA2D2}" name="Column4494" dataDxfId="11894"/>
    <tableColumn id="4502" xr3:uid="{C555D41A-F95A-41DA-AA16-6FEE300EE1E4}" name="Column4495" dataDxfId="11893"/>
    <tableColumn id="4503" xr3:uid="{A8C9278F-C8CF-458E-B554-5EDD8D416B93}" name="Column4496" dataDxfId="11892"/>
    <tableColumn id="4504" xr3:uid="{3BA56F9D-D4F6-4975-9710-88DC895D0329}" name="Column4497" dataDxfId="11891"/>
    <tableColumn id="4505" xr3:uid="{C770EC99-5CFE-4274-808A-6684F849CAC4}" name="Column4498" dataDxfId="11890"/>
    <tableColumn id="4506" xr3:uid="{6B996BCC-6F32-4F3A-8BDC-95084FA8E318}" name="Column4499" dataDxfId="11889"/>
    <tableColumn id="4507" xr3:uid="{9FCA35BC-93E9-491C-BF7A-2690B099CE26}" name="Column4500" dataDxfId="11888"/>
    <tableColumn id="4508" xr3:uid="{F8D69F80-B2B6-42FD-8B1E-8B1582ABB082}" name="Column4501" dataDxfId="11887"/>
    <tableColumn id="4509" xr3:uid="{027E7413-E80E-4B5A-8337-FF4000D8D9AB}" name="Column4502" dataDxfId="11886"/>
    <tableColumn id="4510" xr3:uid="{C93F4E63-3AAF-46C8-9A0D-32BF1D1BA82B}" name="Column4503" dataDxfId="11885"/>
    <tableColumn id="4511" xr3:uid="{C19D5C16-4D48-4121-AC05-25F6A2900E75}" name="Column4504" dataDxfId="11884"/>
    <tableColumn id="4512" xr3:uid="{690D48C0-B034-4D22-9020-027EC628542B}" name="Column4505" dataDxfId="11883"/>
    <tableColumn id="4513" xr3:uid="{1456421D-686B-40C7-94DC-D80C2C39D51A}" name="Column4506" dataDxfId="11882"/>
    <tableColumn id="4514" xr3:uid="{9440256C-A921-40EC-9EE3-E6A60C945C1E}" name="Column4507" dataDxfId="11881"/>
    <tableColumn id="4515" xr3:uid="{BBF932AE-0280-4083-BAF2-2967C0A48DA2}" name="Column4508" dataDxfId="11880"/>
    <tableColumn id="4516" xr3:uid="{CBA59EEA-DD18-4FB5-A189-8A76BFD86527}" name="Column4509" dataDxfId="11879"/>
    <tableColumn id="4517" xr3:uid="{17C20AFA-CEAB-4FE9-94DE-DA8743A6EFCD}" name="Column4510" dataDxfId="11878"/>
    <tableColumn id="4518" xr3:uid="{E5D1D2B4-A83A-44BA-B42B-675D70CEC35A}" name="Column4511" dataDxfId="11877"/>
    <tableColumn id="4519" xr3:uid="{F7713A32-B92A-4CFD-B403-C551AB77F311}" name="Column4512" dataDxfId="11876"/>
    <tableColumn id="4520" xr3:uid="{8C3F8F29-9AC4-4621-8BFC-C3CBFB0D3377}" name="Column4513" dataDxfId="11875"/>
    <tableColumn id="4521" xr3:uid="{F0392F90-F30E-42AE-A105-5BC246E736AF}" name="Column4514" dataDxfId="11874"/>
    <tableColumn id="4522" xr3:uid="{90FA6F5B-67CF-4496-BA34-F0A0B5395BBD}" name="Column4515" dataDxfId="11873"/>
    <tableColumn id="4523" xr3:uid="{DFAA0D35-098A-4DFE-BC50-C0BAF6FD7E24}" name="Column4516" dataDxfId="11872"/>
    <tableColumn id="4524" xr3:uid="{BDAB66A8-BD84-422E-A7BA-723E8CB0549D}" name="Column4517" dataDxfId="11871"/>
    <tableColumn id="4525" xr3:uid="{8D872341-137E-4A21-BF2E-8334B250B487}" name="Column4518" dataDxfId="11870"/>
    <tableColumn id="4526" xr3:uid="{9DC9176A-E32F-4B0C-870E-A8131CB99190}" name="Column4519" dataDxfId="11869"/>
    <tableColumn id="4527" xr3:uid="{54820E9B-C94C-4A51-A54A-1636AE58B0F8}" name="Column4520" dataDxfId="11868"/>
    <tableColumn id="4528" xr3:uid="{7003348D-8BC9-4250-B017-4D17CD4C08FB}" name="Column4521" dataDxfId="11867"/>
    <tableColumn id="4529" xr3:uid="{45E3ED18-0BB8-41D4-8742-A27EEBD85D31}" name="Column4522" dataDxfId="11866"/>
    <tableColumn id="4530" xr3:uid="{0F0EC18E-06BC-4C9D-9931-784143CDDB88}" name="Column4523" dataDxfId="11865"/>
    <tableColumn id="4531" xr3:uid="{843DCF79-E1B6-4263-91B5-C1E9BF03457C}" name="Column4524" dataDxfId="11864"/>
    <tableColumn id="4532" xr3:uid="{0259BA67-D2EA-43A9-BF54-5E68B5812211}" name="Column4525" dataDxfId="11863"/>
    <tableColumn id="4533" xr3:uid="{069C8A44-11A8-4092-B24D-954EB5A12BB0}" name="Column4526" dataDxfId="11862"/>
    <tableColumn id="4534" xr3:uid="{47992ECD-E290-42D2-9F21-5C709519B69D}" name="Column4527" dataDxfId="11861"/>
    <tableColumn id="4535" xr3:uid="{A72012AB-E612-47B7-A934-A74E0E25CDAE}" name="Column4528" dataDxfId="11860"/>
    <tableColumn id="4536" xr3:uid="{87CCF863-F108-4066-B98F-5E62897C54E7}" name="Column4529" dataDxfId="11859"/>
    <tableColumn id="4537" xr3:uid="{9CC13484-AE94-48CA-A36D-BAC72D339ACF}" name="Column4530" dataDxfId="11858"/>
    <tableColumn id="4538" xr3:uid="{AECCB655-36DB-47C6-AF76-ADFD5ED122F9}" name="Column4531" dataDxfId="11857"/>
    <tableColumn id="4539" xr3:uid="{A40881E1-4798-4D0F-8F05-9F44256A8EC5}" name="Column4532" dataDxfId="11856"/>
    <tableColumn id="4540" xr3:uid="{9711A96F-3256-4B4B-AA1F-0CC4ED7B5015}" name="Column4533" dataDxfId="11855"/>
    <tableColumn id="4541" xr3:uid="{32D71580-663A-4C8E-97B3-B702EFE42B19}" name="Column4534" dataDxfId="11854"/>
    <tableColumn id="4542" xr3:uid="{2A6BB75A-4513-4419-9FA5-9B3FFDBD90C3}" name="Column4535" dataDxfId="11853"/>
    <tableColumn id="4543" xr3:uid="{1DB25000-CD90-42A0-8562-7C6AE1BACFFD}" name="Column4536" dataDxfId="11852"/>
    <tableColumn id="4544" xr3:uid="{CD9A6179-5016-41A7-A115-29E208F39670}" name="Column4537" dataDxfId="11851"/>
    <tableColumn id="4545" xr3:uid="{BA4C720A-6EF2-4746-A362-6013A540BF2A}" name="Column4538" dataDxfId="11850"/>
    <tableColumn id="4546" xr3:uid="{8F2C1893-1006-4EF8-9AF4-659595807C4A}" name="Column4539" dataDxfId="11849"/>
    <tableColumn id="4547" xr3:uid="{F1857953-5FA1-45F6-B431-3B6FB70C0C5C}" name="Column4540" dataDxfId="11848"/>
    <tableColumn id="4548" xr3:uid="{1499FE75-E802-48FA-B721-6A534720ADE7}" name="Column4541" dataDxfId="11847"/>
    <tableColumn id="4549" xr3:uid="{1518DFED-45FE-46C2-ACBE-FD6BBA85469E}" name="Column4542" dataDxfId="11846"/>
    <tableColumn id="4550" xr3:uid="{EA146D7B-0BFA-48CE-ABB7-EBE4EA85B808}" name="Column4543" dataDxfId="11845"/>
    <tableColumn id="4551" xr3:uid="{29512B5F-6704-44DC-9746-776A8D08469D}" name="Column4544" dataDxfId="11844"/>
    <tableColumn id="4552" xr3:uid="{6328D429-A35C-4440-90A7-05452322A4E5}" name="Column4545" dataDxfId="11843"/>
    <tableColumn id="4553" xr3:uid="{DDBE46EE-40C8-4DC4-A5D5-94BCDC842EF7}" name="Column4546" dataDxfId="11842"/>
    <tableColumn id="4554" xr3:uid="{40241B49-3CEA-40E2-AFDC-2E03706EA378}" name="Column4547" dataDxfId="11841"/>
    <tableColumn id="4555" xr3:uid="{DB1C0E3E-C998-423E-BA2E-6C3C2C2AB709}" name="Column4548" dataDxfId="11840"/>
    <tableColumn id="4556" xr3:uid="{4E878B85-AC84-4008-AD6A-5347B8CE924C}" name="Column4549" dataDxfId="11839"/>
    <tableColumn id="4557" xr3:uid="{85862437-3FCC-40F4-867F-7B367BF8D5F3}" name="Column4550" dataDxfId="11838"/>
    <tableColumn id="4558" xr3:uid="{B29FFA51-D8DF-4034-8C5D-20BA5AFFAA1B}" name="Column4551" dataDxfId="11837"/>
    <tableColumn id="4559" xr3:uid="{36F71727-2590-46B5-8630-F7B915A49BB6}" name="Column4552" dataDxfId="11836"/>
    <tableColumn id="4560" xr3:uid="{5E676EF3-BE69-435B-9A56-ADED5DD2CB58}" name="Column4553" dataDxfId="11835"/>
    <tableColumn id="4561" xr3:uid="{E6B5C32A-D8F0-4804-B1DB-14FCBF11C9A9}" name="Column4554" dataDxfId="11834"/>
    <tableColumn id="4562" xr3:uid="{B3028F0C-828F-41D1-82D5-EB69DF212F6F}" name="Column4555" dataDxfId="11833"/>
    <tableColumn id="4563" xr3:uid="{3E3DB8D9-F127-4D10-BA7F-1D9A41F81AF3}" name="Column4556" dataDxfId="11832"/>
    <tableColumn id="4564" xr3:uid="{0BBBAFD5-9D85-405F-BA5E-1FA95953B8B6}" name="Column4557" dataDxfId="11831"/>
    <tableColumn id="4565" xr3:uid="{FF5CD47A-9171-43E8-A237-53DB3E9E19FD}" name="Column4558" dataDxfId="11830"/>
    <tableColumn id="4566" xr3:uid="{EAE71BB1-9E44-4F5D-8326-C3B5389204F5}" name="Column4559" dataDxfId="11829"/>
    <tableColumn id="4567" xr3:uid="{473F84B8-00EF-4295-8827-E0C2A10E2ED2}" name="Column4560" dataDxfId="11828"/>
    <tableColumn id="4568" xr3:uid="{915C5FA5-9D25-4BCF-B5D9-51AE5F55E2D3}" name="Column4561" dataDxfId="11827"/>
    <tableColumn id="4569" xr3:uid="{78AA59CE-2BF0-4FB6-89CA-945E05A8DA09}" name="Column4562" dataDxfId="11826"/>
    <tableColumn id="4570" xr3:uid="{13B7985C-D1F9-4A3E-A982-CAD36FDF9FBF}" name="Column4563" dataDxfId="11825"/>
    <tableColumn id="4571" xr3:uid="{71D2F1D7-C04D-4EED-832B-A5D0EE69B7A5}" name="Column4564" dataDxfId="11824"/>
    <tableColumn id="4572" xr3:uid="{F8CBCDB1-4174-4EC3-9190-5A0CFC0D2BD8}" name="Column4565" dataDxfId="11823"/>
    <tableColumn id="4573" xr3:uid="{12ABC7D6-21D9-469C-8E0F-C3D378DA3F4C}" name="Column4566" dataDxfId="11822"/>
    <tableColumn id="4574" xr3:uid="{41783022-3552-4A59-9BA7-E274E7D67AE4}" name="Column4567" dataDxfId="11821"/>
    <tableColumn id="4575" xr3:uid="{898571E5-DBEE-4CEC-BD2C-747D994AF466}" name="Column4568" dataDxfId="11820"/>
    <tableColumn id="4576" xr3:uid="{A8104CB5-51A4-4216-B216-3CB616B7C865}" name="Column4569" dataDxfId="11819"/>
    <tableColumn id="4577" xr3:uid="{E90C10E9-25A2-4911-A985-1A262668AA57}" name="Column4570" dataDxfId="11818"/>
    <tableColumn id="4578" xr3:uid="{C5521D8B-D80E-49B8-B9C1-598A4FD50288}" name="Column4571" dataDxfId="11817"/>
    <tableColumn id="4579" xr3:uid="{2F3645BA-99F5-4771-A165-D0835E42BA68}" name="Column4572" dataDxfId="11816"/>
    <tableColumn id="4580" xr3:uid="{2AC5825F-A5E9-4797-89F0-3C9ED6393265}" name="Column4573" dataDxfId="11815"/>
    <tableColumn id="4581" xr3:uid="{6D920E9A-F43F-477C-B643-327583202C6E}" name="Column4574" dataDxfId="11814"/>
    <tableColumn id="4582" xr3:uid="{2BD50E90-CC0E-40E3-A047-1EB34489F6DE}" name="Column4575" dataDxfId="11813"/>
    <tableColumn id="4583" xr3:uid="{320F4026-AF66-4AE0-A999-4768B751384A}" name="Column4576" dataDxfId="11812"/>
    <tableColumn id="4584" xr3:uid="{9A603451-269A-47A6-9020-670548555443}" name="Column4577" dataDxfId="11811"/>
    <tableColumn id="4585" xr3:uid="{4D2A7E73-26D0-4715-B875-10B24EB8D18B}" name="Column4578" dataDxfId="11810"/>
    <tableColumn id="4586" xr3:uid="{45C1E87F-38CF-4645-8DD9-B5C403C5A673}" name="Column4579" dataDxfId="11809"/>
    <tableColumn id="4587" xr3:uid="{114F3083-8EE7-4BBD-B318-926ABA00B659}" name="Column4580" dataDxfId="11808"/>
    <tableColumn id="4588" xr3:uid="{281AB516-3378-439C-B651-414405818B50}" name="Column4581" dataDxfId="11807"/>
    <tableColumn id="4589" xr3:uid="{6D382A76-AE09-43FF-9499-AA9E6FC1D2EB}" name="Column4582" dataDxfId="11806"/>
    <tableColumn id="4590" xr3:uid="{6919E267-9508-4A83-905D-195CA952D967}" name="Column4583" dataDxfId="11805"/>
    <tableColumn id="4591" xr3:uid="{59C28ABE-6C20-457B-9784-7CC882E551CD}" name="Column4584" dataDxfId="11804"/>
    <tableColumn id="4592" xr3:uid="{A578BE4C-E406-4CEF-A4C9-09066AC658FB}" name="Column4585" dataDxfId="11803"/>
    <tableColumn id="4593" xr3:uid="{AA4129FE-A60B-4169-88C6-918D5362FC56}" name="Column4586" dataDxfId="11802"/>
    <tableColumn id="4594" xr3:uid="{F2C4B9F9-3753-491C-9BCB-1C67985538D0}" name="Column4587" dataDxfId="11801"/>
    <tableColumn id="4595" xr3:uid="{C1BB3275-8184-4166-96D7-A0C4480FFE03}" name="Column4588" dataDxfId="11800"/>
    <tableColumn id="4596" xr3:uid="{E8298E0B-7980-4079-863F-FF9B29DCA1F3}" name="Column4589" dataDxfId="11799"/>
    <tableColumn id="4597" xr3:uid="{B371531A-58DA-4007-A81A-A736B96E63CA}" name="Column4590" dataDxfId="11798"/>
    <tableColumn id="4598" xr3:uid="{B304FF99-D7BF-4EC8-A226-E4F3510B90AD}" name="Column4591" dataDxfId="11797"/>
    <tableColumn id="4599" xr3:uid="{19048F9B-C2D4-4A24-A54A-DCBBE34A3482}" name="Column4592" dataDxfId="11796"/>
    <tableColumn id="4600" xr3:uid="{F47116F8-E3AA-440E-B09C-82C210424B07}" name="Column4593" dataDxfId="11795"/>
    <tableColumn id="4601" xr3:uid="{6A81E821-7311-49C9-A6AE-C2388400C8FC}" name="Column4594" dataDxfId="11794"/>
    <tableColumn id="4602" xr3:uid="{02D35D53-146D-400F-986D-27657AF267DF}" name="Column4595" dataDxfId="11793"/>
    <tableColumn id="4603" xr3:uid="{2E6CB7D0-6C88-4A2D-9D43-EB702B8494C2}" name="Column4596" dataDxfId="11792"/>
    <tableColumn id="4604" xr3:uid="{54F9D5B8-1F3C-484E-A9B6-AEA85DDD2E4F}" name="Column4597" dataDxfId="11791"/>
    <tableColumn id="4605" xr3:uid="{B05AD54F-FFA8-4267-A3BE-489D8933570C}" name="Column4598" dataDxfId="11790"/>
    <tableColumn id="4606" xr3:uid="{36DA6469-52FF-4FEA-B1AB-8C9472F5AB2F}" name="Column4599" dataDxfId="11789"/>
    <tableColumn id="4607" xr3:uid="{41B3120F-D374-42FF-B174-ACA1B8977221}" name="Column4600" dataDxfId="11788"/>
    <tableColumn id="4608" xr3:uid="{B5534B20-6B60-415F-8AE5-19B0890567BC}" name="Column4601" dataDxfId="11787"/>
    <tableColumn id="4609" xr3:uid="{D4658F9C-FAC2-4931-9920-CFA861150017}" name="Column4602" dataDxfId="11786"/>
    <tableColumn id="4610" xr3:uid="{E60E9A46-016D-488E-BADA-5F826C09D87E}" name="Column4603" dataDxfId="11785"/>
    <tableColumn id="4611" xr3:uid="{A311E3DC-7F5E-47DF-90CE-1D6ED32F82FB}" name="Column4604" dataDxfId="11784"/>
    <tableColumn id="4612" xr3:uid="{C9C9DC76-AE52-4846-B822-3DBBCAF8812E}" name="Column4605" dataDxfId="11783"/>
    <tableColumn id="4613" xr3:uid="{7BB8AAB2-34C2-440A-A62E-1E7DF5788825}" name="Column4606" dataDxfId="11782"/>
    <tableColumn id="4614" xr3:uid="{EC3A59BB-11B5-44AC-A1B9-A0BD5571EA7C}" name="Column4607" dataDxfId="11781"/>
    <tableColumn id="4615" xr3:uid="{CDD4DE55-059D-40D0-844D-C03B282164C3}" name="Column4608" dataDxfId="11780"/>
    <tableColumn id="4616" xr3:uid="{611F00B8-0302-4F79-8448-26D333C226AE}" name="Column4609" dataDxfId="11779"/>
    <tableColumn id="4617" xr3:uid="{148649EA-5172-463E-A56D-604B11CCB7C3}" name="Column4610" dataDxfId="11778"/>
    <tableColumn id="4618" xr3:uid="{48CF24C6-4FE7-4A43-8720-0A81E0E67528}" name="Column4611" dataDxfId="11777"/>
    <tableColumn id="4619" xr3:uid="{A31CC2E1-7CBE-4982-B09C-1478C494A1D8}" name="Column4612" dataDxfId="11776"/>
    <tableColumn id="4620" xr3:uid="{50D516E4-35D9-4BC0-88F0-E321B61231FC}" name="Column4613" dataDxfId="11775"/>
    <tableColumn id="4621" xr3:uid="{ACFB402C-CF7E-4D3B-AA90-187D9C5C612C}" name="Column4614" dataDxfId="11774"/>
    <tableColumn id="4622" xr3:uid="{6CB4D9CA-046F-4F9E-910C-ADBEB69AA7CE}" name="Column4615" dataDxfId="11773"/>
    <tableColumn id="4623" xr3:uid="{B4934B9A-82FB-4AE7-91A3-D4305EF912AE}" name="Column4616" dataDxfId="11772"/>
    <tableColumn id="4624" xr3:uid="{29D38817-CEC9-4E42-9BB9-FF53A5425C46}" name="Column4617" dataDxfId="11771"/>
    <tableColumn id="4625" xr3:uid="{51FB3D83-7447-4F10-9299-CABA2E4EAE19}" name="Column4618" dataDxfId="11770"/>
    <tableColumn id="4626" xr3:uid="{E8A354CF-2A30-49AB-A9F5-17352FAB44F7}" name="Column4619" dataDxfId="11769"/>
    <tableColumn id="4627" xr3:uid="{E3324ECE-1033-4155-AB58-C31C0F12E803}" name="Column4620" dataDxfId="11768"/>
    <tableColumn id="4628" xr3:uid="{2B634353-3CEC-4B4C-AE09-0217D0115785}" name="Column4621" dataDxfId="11767"/>
    <tableColumn id="4629" xr3:uid="{980F1FC0-7DF3-4EB0-A369-ABF99ABCBFF4}" name="Column4622" dataDxfId="11766"/>
    <tableColumn id="4630" xr3:uid="{238FE9A9-471B-4832-B8C3-7FD372B8C62D}" name="Column4623" dataDxfId="11765"/>
    <tableColumn id="4631" xr3:uid="{8D51A742-189D-40AA-B023-463E458B9D47}" name="Column4624" dataDxfId="11764"/>
    <tableColumn id="4632" xr3:uid="{F3F62F1F-3677-4982-AF4C-4FDE190B89D9}" name="Column4625" dataDxfId="11763"/>
    <tableColumn id="4633" xr3:uid="{12611E8A-DA6D-4762-9724-FD51A6A4DF72}" name="Column4626" dataDxfId="11762"/>
    <tableColumn id="4634" xr3:uid="{41C4E4E5-8F9D-4BE4-8260-89313B0888C2}" name="Column4627" dataDxfId="11761"/>
    <tableColumn id="4635" xr3:uid="{A629735C-786E-47EE-9609-A6B47C745A5F}" name="Column4628" dataDxfId="11760"/>
    <tableColumn id="4636" xr3:uid="{2DED9876-8371-442C-A8CB-DB79B11E9C69}" name="Column4629" dataDxfId="11759"/>
    <tableColumn id="4637" xr3:uid="{932A1F53-8D45-4029-A3B0-E5CE1E83615B}" name="Column4630" dataDxfId="11758"/>
    <tableColumn id="4638" xr3:uid="{004992D9-C3F3-4756-B55C-17E7824486A1}" name="Column4631" dataDxfId="11757"/>
    <tableColumn id="4639" xr3:uid="{DD23482A-5EB4-4E11-B598-BC6E47A6664A}" name="Column4632" dataDxfId="11756"/>
    <tableColumn id="4640" xr3:uid="{00E2BA9D-3170-4CF4-80F7-C7277501446D}" name="Column4633" dataDxfId="11755"/>
    <tableColumn id="4641" xr3:uid="{30862EB5-19D8-4FDE-97D1-8C81031D8D33}" name="Column4634" dataDxfId="11754"/>
    <tableColumn id="4642" xr3:uid="{BA9DCF8F-9495-4BC8-BD5F-34605716698D}" name="Column4635" dataDxfId="11753"/>
    <tableColumn id="4643" xr3:uid="{B32C3BA3-EBD4-49FC-ABDC-4FBC5E51F287}" name="Column4636" dataDxfId="11752"/>
    <tableColumn id="4644" xr3:uid="{2FB7514C-89AD-40F3-9007-961DCFB66FAF}" name="Column4637" dataDxfId="11751"/>
    <tableColumn id="4645" xr3:uid="{65C892D5-C781-4C22-B29E-82DEEE22F8B9}" name="Column4638" dataDxfId="11750"/>
    <tableColumn id="4646" xr3:uid="{93F4416D-BD8E-468B-94C3-5606B3E82249}" name="Column4639" dataDxfId="11749"/>
    <tableColumn id="4647" xr3:uid="{2FAAAFDD-0506-41E6-B6E6-2FF60CDE1EB7}" name="Column4640" dataDxfId="11748"/>
    <tableColumn id="4648" xr3:uid="{13E7B9EA-9578-4F92-AE99-EF5B297FF530}" name="Column4641" dataDxfId="11747"/>
    <tableColumn id="4649" xr3:uid="{F7326F2A-500B-4101-838E-1D20E1B3BE96}" name="Column4642" dataDxfId="11746"/>
    <tableColumn id="4650" xr3:uid="{A5923305-5BAF-46E6-A912-F2F521AA5FB2}" name="Column4643" dataDxfId="11745"/>
    <tableColumn id="4651" xr3:uid="{6B87A29B-B5D9-4E34-8FC5-4BF20128DC87}" name="Column4644" dataDxfId="11744"/>
    <tableColumn id="4652" xr3:uid="{8CAE3BFA-2344-4539-8C64-828855A640FD}" name="Column4645" dataDxfId="11743"/>
    <tableColumn id="4653" xr3:uid="{78B1A07F-EE8D-4CA7-9798-992FE1504771}" name="Column4646" dataDxfId="11742"/>
    <tableColumn id="4654" xr3:uid="{F3F24495-4B41-48C4-95A7-A571A4CD9924}" name="Column4647" dataDxfId="11741"/>
    <tableColumn id="4655" xr3:uid="{38218EAF-29C7-4049-B212-E061842E4401}" name="Column4648" dataDxfId="11740"/>
    <tableColumn id="4656" xr3:uid="{7A465D26-396D-4EAD-81FA-C32011A1466E}" name="Column4649" dataDxfId="11739"/>
    <tableColumn id="4657" xr3:uid="{A347AD9C-2BE3-4739-A54E-9A73059A202F}" name="Column4650" dataDxfId="11738"/>
    <tableColumn id="4658" xr3:uid="{4A88E2F5-8EC2-466D-9B75-7599318B799A}" name="Column4651" dataDxfId="11737"/>
    <tableColumn id="4659" xr3:uid="{55A8CD00-873A-43C0-BD84-5F5EF1E3CE65}" name="Column4652" dataDxfId="11736"/>
    <tableColumn id="4660" xr3:uid="{D527D906-00F9-4B05-BCE4-52D757E4BDD3}" name="Column4653" dataDxfId="11735"/>
    <tableColumn id="4661" xr3:uid="{6B0E2BFD-6EAC-42E9-9598-7E330C9BA909}" name="Column4654" dataDxfId="11734"/>
    <tableColumn id="4662" xr3:uid="{EA1EA2B1-BC76-4804-A34E-ECEAA555FEAA}" name="Column4655" dataDxfId="11733"/>
    <tableColumn id="4663" xr3:uid="{CF649334-03BF-4D8D-9D58-EACDA113F922}" name="Column4656" dataDxfId="11732"/>
    <tableColumn id="4664" xr3:uid="{DF50A7CB-0E7F-406D-8AE8-CA61E0A22E18}" name="Column4657" dataDxfId="11731"/>
    <tableColumn id="4665" xr3:uid="{8C02CA02-81DA-4D68-99FF-D5D34FDE6BF1}" name="Column4658" dataDxfId="11730"/>
    <tableColumn id="4666" xr3:uid="{635FAAB2-A44E-4BA6-9A98-11F6F4CC2851}" name="Column4659" dataDxfId="11729"/>
    <tableColumn id="4667" xr3:uid="{76D2BF5C-4D99-440A-8874-BB7540E7D8DF}" name="Column4660" dataDxfId="11728"/>
    <tableColumn id="4668" xr3:uid="{8D70AAA9-84F9-4914-A8A1-8B3DCB7E08A1}" name="Column4661" dataDxfId="11727"/>
    <tableColumn id="4669" xr3:uid="{ED6B31E6-A562-4CED-B6AD-6A636DA31AAE}" name="Column4662" dataDxfId="11726"/>
    <tableColumn id="4670" xr3:uid="{6A6FE615-B844-406F-8F1C-EAAA4F2813D8}" name="Column4663" dataDxfId="11725"/>
    <tableColumn id="4671" xr3:uid="{F27C5227-20C6-4B6A-AEC5-C86A61BBCF18}" name="Column4664" dataDxfId="11724"/>
    <tableColumn id="4672" xr3:uid="{5606A1F5-4032-4B24-A51F-835C0A0F4884}" name="Column4665" dataDxfId="11723"/>
    <tableColumn id="4673" xr3:uid="{EC9FB33A-F7EB-40D6-A214-867598110270}" name="Column4666" dataDxfId="11722"/>
    <tableColumn id="4674" xr3:uid="{60ED20E8-FF5E-4646-8CD8-8D4FE6622B42}" name="Column4667" dataDxfId="11721"/>
    <tableColumn id="4675" xr3:uid="{AF8B4367-91E9-4F90-9E4F-A8ED4BE72178}" name="Column4668" dataDxfId="11720"/>
    <tableColumn id="4676" xr3:uid="{CE912B3A-056B-48C8-8201-577541E28604}" name="Column4669" dataDxfId="11719"/>
    <tableColumn id="4677" xr3:uid="{0CEDACD6-7E04-4D6A-B9A3-59D6770B1BD1}" name="Column4670" dataDxfId="11718"/>
    <tableColumn id="4678" xr3:uid="{BD3E3120-64CC-45D4-95B7-B8E7988FBFBB}" name="Column4671" dataDxfId="11717"/>
    <tableColumn id="4679" xr3:uid="{8D392164-5403-47AB-AF0A-585EE49CF446}" name="Column4672" dataDxfId="11716"/>
    <tableColumn id="4680" xr3:uid="{C7AD3454-1838-4590-AA37-5C25EB7ED3EC}" name="Column4673" dataDxfId="11715"/>
    <tableColumn id="4681" xr3:uid="{555037EC-F036-4F69-BFCB-7C12827DDED8}" name="Column4674" dataDxfId="11714"/>
    <tableColumn id="4682" xr3:uid="{A33FC132-B5F4-48DA-8F10-7885A6B6F778}" name="Column4675" dataDxfId="11713"/>
    <tableColumn id="4683" xr3:uid="{4DF384A1-0F68-419D-B05E-ACD08A5A984D}" name="Column4676" dataDxfId="11712"/>
    <tableColumn id="4684" xr3:uid="{08057F28-6EEF-4689-A96E-9777EE7121DD}" name="Column4677" dataDxfId="11711"/>
    <tableColumn id="4685" xr3:uid="{448807A1-598B-40B9-B8C9-F861764BC2A8}" name="Column4678" dataDxfId="11710"/>
    <tableColumn id="4686" xr3:uid="{29E850A6-F52F-4EC7-9204-23EACE3E9CC5}" name="Column4679" dataDxfId="11709"/>
    <tableColumn id="4687" xr3:uid="{180B716C-14FE-45DD-9EA5-831229BE57C9}" name="Column4680" dataDxfId="11708"/>
    <tableColumn id="4688" xr3:uid="{C912C220-9B6C-4790-B7F3-8D96436537C8}" name="Column4681" dataDxfId="11707"/>
    <tableColumn id="4689" xr3:uid="{6A41DFC4-3908-4778-86CA-8173A9EC50EE}" name="Column4682" dataDxfId="11706"/>
    <tableColumn id="4690" xr3:uid="{AF14E9B2-D5EF-4B1C-81F3-0DEB141B1851}" name="Column4683" dataDxfId="11705"/>
    <tableColumn id="4691" xr3:uid="{5B35925B-23A9-4407-934D-878A5494B34B}" name="Column4684" dataDxfId="11704"/>
    <tableColumn id="4692" xr3:uid="{E29E5E3A-A1A7-483F-B803-0071B41D28D7}" name="Column4685" dataDxfId="11703"/>
    <tableColumn id="4693" xr3:uid="{79DF651C-4559-4E50-B00D-63431CDD5A46}" name="Column4686" dataDxfId="11702"/>
    <tableColumn id="4694" xr3:uid="{5483C65D-6D0A-4D79-AEC4-706284EEA72E}" name="Column4687" dataDxfId="11701"/>
    <tableColumn id="4695" xr3:uid="{ACA9C019-6DBC-4F9C-A06C-FD6E3CAE458C}" name="Column4688" dataDxfId="11700"/>
    <tableColumn id="4696" xr3:uid="{CD823AD8-04A4-4F44-A426-CF0991560977}" name="Column4689" dataDxfId="11699"/>
    <tableColumn id="4697" xr3:uid="{356B19B7-BF13-47C4-A74F-0FA241535964}" name="Column4690" dataDxfId="11698"/>
    <tableColumn id="4698" xr3:uid="{D1FD9319-5CA9-4836-870B-42C06E0E161A}" name="Column4691" dataDxfId="11697"/>
    <tableColumn id="4699" xr3:uid="{8C0B1972-14B1-43AB-8557-E890A37AAFD8}" name="Column4692" dataDxfId="11696"/>
    <tableColumn id="4700" xr3:uid="{DAC8C451-8FD0-4934-B117-6BB6DD86C4B1}" name="Column4693" dataDxfId="11695"/>
    <tableColumn id="4701" xr3:uid="{849FBB06-A8DC-4D42-B76D-26BC45000042}" name="Column4694" dataDxfId="11694"/>
    <tableColumn id="4702" xr3:uid="{130D98C4-FA91-4D87-8662-1217FF2C4653}" name="Column4695" dataDxfId="11693"/>
    <tableColumn id="4703" xr3:uid="{A3941077-77A3-4D59-8D5D-50EAC20DB5CC}" name="Column4696" dataDxfId="11692"/>
    <tableColumn id="4704" xr3:uid="{DAE6B496-C014-43ED-941A-366A44883381}" name="Column4697" dataDxfId="11691"/>
    <tableColumn id="4705" xr3:uid="{F200E304-51E9-487A-AE58-A01BC4ECBD59}" name="Column4698" dataDxfId="11690"/>
    <tableColumn id="4706" xr3:uid="{E51B7A66-FE73-4B15-88DC-5D03704CC641}" name="Column4699" dataDxfId="11689"/>
    <tableColumn id="4707" xr3:uid="{3110A9C5-CD85-49D8-A338-E2D31147AA58}" name="Column4700" dataDxfId="11688"/>
    <tableColumn id="4708" xr3:uid="{178671CA-C565-4BAD-9FBB-648989F47448}" name="Column4701" dataDxfId="11687"/>
    <tableColumn id="4709" xr3:uid="{727CDF6D-9A62-44CE-8765-D116DEAF2085}" name="Column4702" dataDxfId="11686"/>
    <tableColumn id="4710" xr3:uid="{86670D85-3799-4B21-9011-5B6308958A96}" name="Column4703" dataDxfId="11685"/>
    <tableColumn id="4711" xr3:uid="{0BCBD250-BCD6-4029-A12B-3201724ECF57}" name="Column4704" dataDxfId="11684"/>
    <tableColumn id="4712" xr3:uid="{6F7AA8DA-CBFD-47EB-AF97-FCEA08EDD64A}" name="Column4705" dataDxfId="11683"/>
    <tableColumn id="4713" xr3:uid="{741DA4B3-6374-4C02-A48F-60F2A6AAABF9}" name="Column4706" dataDxfId="11682"/>
    <tableColumn id="4714" xr3:uid="{F7D9A210-2F1F-4C3C-8DBD-B0150D18AB87}" name="Column4707" dataDxfId="11681"/>
    <tableColumn id="4715" xr3:uid="{78B8895F-73EF-48F8-8449-791100DC5563}" name="Column4708" dataDxfId="11680"/>
    <tableColumn id="4716" xr3:uid="{05C174C7-8DED-4BE7-940D-EFC32BEE9AA6}" name="Column4709" dataDxfId="11679"/>
    <tableColumn id="4717" xr3:uid="{ACCB4C10-DEC0-40F9-9D2D-51AF8D6CA890}" name="Column4710" dataDxfId="11678"/>
    <tableColumn id="4718" xr3:uid="{D8D7BEF1-5BF5-4C1C-866E-A9890FD946B1}" name="Column4711" dataDxfId="11677"/>
    <tableColumn id="4719" xr3:uid="{7383F440-9B97-4561-9EB5-0DB344CE871A}" name="Column4712" dataDxfId="11676"/>
    <tableColumn id="4720" xr3:uid="{3B3F1340-7C9F-4CEC-91ED-D4E00C472B4F}" name="Column4713" dataDxfId="11675"/>
    <tableColumn id="4721" xr3:uid="{D7686A6A-9756-4507-B166-69E26F944A12}" name="Column4714" dataDxfId="11674"/>
    <tableColumn id="4722" xr3:uid="{F0DBE02D-0937-468D-951B-4D2B96B18827}" name="Column4715" dataDxfId="11673"/>
    <tableColumn id="4723" xr3:uid="{5303D2CA-C9BC-4044-A6E7-3AF32AFC25F6}" name="Column4716" dataDxfId="11672"/>
    <tableColumn id="4724" xr3:uid="{C4E791D5-55FC-4940-B9BB-AB6029658B86}" name="Column4717" dataDxfId="11671"/>
    <tableColumn id="4725" xr3:uid="{2ED12387-AED9-422F-8A0F-337C6458F05B}" name="Column4718" dataDxfId="11670"/>
    <tableColumn id="4726" xr3:uid="{D7AA09C4-65D9-4A13-8E7A-C28BE790B3EF}" name="Column4719" dataDxfId="11669"/>
    <tableColumn id="4727" xr3:uid="{7A670990-E1B6-4244-AFAF-B47FA358129A}" name="Column4720" dataDxfId="11668"/>
    <tableColumn id="4728" xr3:uid="{EB64D475-7629-4785-B490-DA8F435F23FB}" name="Column4721" dataDxfId="11667"/>
    <tableColumn id="4729" xr3:uid="{0C8C79A4-B3E0-444F-BD9E-F3C511438EEF}" name="Column4722" dataDxfId="11666"/>
    <tableColumn id="4730" xr3:uid="{A0BB2AEF-B780-490F-B5B7-76C8409254EF}" name="Column4723" dataDxfId="11665"/>
    <tableColumn id="4731" xr3:uid="{80C7A875-A3F7-4B11-ADD5-C7B7EC12CE13}" name="Column4724" dataDxfId="11664"/>
    <tableColumn id="4732" xr3:uid="{2C9562DF-6AAF-45F4-ACF0-7BD877957469}" name="Column4725" dataDxfId="11663"/>
    <tableColumn id="4733" xr3:uid="{AB233E88-E9A7-4BA9-AF01-7939158A6538}" name="Column4726" dataDxfId="11662"/>
    <tableColumn id="4734" xr3:uid="{0D06BE15-4572-4FAA-9D68-FE493CE3A6BE}" name="Column4727" dataDxfId="11661"/>
    <tableColumn id="4735" xr3:uid="{0B74CEC8-6703-4D01-974A-FF1B58FB9914}" name="Column4728" dataDxfId="11660"/>
    <tableColumn id="4736" xr3:uid="{747306ED-80C2-4E91-BACD-87DE52CAC19A}" name="Column4729" dataDxfId="11659"/>
    <tableColumn id="4737" xr3:uid="{F06773B7-DB79-49F3-9EC4-96AEC37B8077}" name="Column4730" dataDxfId="11658"/>
    <tableColumn id="4738" xr3:uid="{54687A17-BB2B-43C1-97F7-7919AC030D1A}" name="Column4731" dataDxfId="11657"/>
    <tableColumn id="4739" xr3:uid="{D4B71F8A-BC22-4357-A9CB-353CA45323FF}" name="Column4732" dataDxfId="11656"/>
    <tableColumn id="4740" xr3:uid="{63E71C64-5D7B-4B6F-A2D1-0F8BCBAEFECF}" name="Column4733" dataDxfId="11655"/>
    <tableColumn id="4741" xr3:uid="{58A2A82F-DDF2-4520-93AD-81DBC71ADBEF}" name="Column4734" dataDxfId="11654"/>
    <tableColumn id="4742" xr3:uid="{48C483FB-AD2C-48AE-90A9-673227882BBC}" name="Column4735" dataDxfId="11653"/>
    <tableColumn id="4743" xr3:uid="{F478EBA7-0709-499C-9299-E879E6FB6BE4}" name="Column4736" dataDxfId="11652"/>
    <tableColumn id="4744" xr3:uid="{9396D9F3-6713-45DC-9469-AD4E8C379E75}" name="Column4737" dataDxfId="11651"/>
    <tableColumn id="4745" xr3:uid="{5C8F9F61-6B28-4896-A54A-445FD068D284}" name="Column4738" dataDxfId="11650"/>
    <tableColumn id="4746" xr3:uid="{D27FF793-2FA6-447E-8C43-11D9B688B7D5}" name="Column4739" dataDxfId="11649"/>
    <tableColumn id="4747" xr3:uid="{2C94D486-CE47-4FD8-B489-7CA900EEC451}" name="Column4740" dataDxfId="11648"/>
    <tableColumn id="4748" xr3:uid="{053A8F09-CBF0-4C23-927F-62A1477AABFF}" name="Column4741" dataDxfId="11647"/>
    <tableColumn id="4749" xr3:uid="{0DC43E28-55AF-41DB-BCA8-9C30B61D2047}" name="Column4742" dataDxfId="11646"/>
    <tableColumn id="4750" xr3:uid="{D6F87168-A84C-4E9A-8A7F-D12F816AD712}" name="Column4743" dataDxfId="11645"/>
    <tableColumn id="4751" xr3:uid="{6A6306C1-0A49-4541-ABEC-7839974871C2}" name="Column4744" dataDxfId="11644"/>
    <tableColumn id="4752" xr3:uid="{CB4406A4-CEEF-405F-84B0-10A7ECBE248D}" name="Column4745" dataDxfId="11643"/>
    <tableColumn id="4753" xr3:uid="{4FA7BB81-DA0C-4653-873A-B51CF213DC84}" name="Column4746" dataDxfId="11642"/>
    <tableColumn id="4754" xr3:uid="{A5F1677A-10D0-4551-B18D-36A392B9A6AC}" name="Column4747" dataDxfId="11641"/>
    <tableColumn id="4755" xr3:uid="{1058D4EB-376E-41D3-AC8A-71432E0D792D}" name="Column4748" dataDxfId="11640"/>
    <tableColumn id="4756" xr3:uid="{F35BA83C-036D-4534-8C86-9B9ECD68C2B3}" name="Column4749" dataDxfId="11639"/>
    <tableColumn id="4757" xr3:uid="{0D66C8DF-B1EF-4A1A-B464-B28179243777}" name="Column4750" dataDxfId="11638"/>
    <tableColumn id="4758" xr3:uid="{5E241846-027D-4228-A56B-05FCFB66A6BD}" name="Column4751" dataDxfId="11637"/>
    <tableColumn id="4759" xr3:uid="{693E30D6-BDE4-471D-A6CF-33DE0DD3B89B}" name="Column4752" dataDxfId="11636"/>
    <tableColumn id="4760" xr3:uid="{F55DEEFC-1D49-449F-AB16-1A3A7C5F15CE}" name="Column4753" dataDxfId="11635"/>
    <tableColumn id="4761" xr3:uid="{FF272662-7E24-464E-A8E1-28F0C9C84880}" name="Column4754" dataDxfId="11634"/>
    <tableColumn id="4762" xr3:uid="{122E2C5F-9920-48F8-B5D4-A9B7E379FAF6}" name="Column4755" dataDxfId="11633"/>
    <tableColumn id="4763" xr3:uid="{13B90E63-F61E-4E8F-ADE4-0D2990D27B75}" name="Column4756" dataDxfId="11632"/>
    <tableColumn id="4764" xr3:uid="{90B03D25-7563-447A-8C10-2024743A4E9C}" name="Column4757" dataDxfId="11631"/>
    <tableColumn id="4765" xr3:uid="{61624D32-09D7-4602-BABE-A5EC7F3DE907}" name="Column4758" dataDxfId="11630"/>
    <tableColumn id="4766" xr3:uid="{1BEC4A44-0719-441B-A613-12B74A808B2F}" name="Column4759" dataDxfId="11629"/>
    <tableColumn id="4767" xr3:uid="{75D387AD-B727-4822-A598-D4D30426228A}" name="Column4760" dataDxfId="11628"/>
    <tableColumn id="4768" xr3:uid="{544ECE02-16F9-438E-8846-83B36106F112}" name="Column4761" dataDxfId="11627"/>
    <tableColumn id="4769" xr3:uid="{43DFF970-8EBF-4B8D-BAFE-1830A0FC6694}" name="Column4762" dataDxfId="11626"/>
    <tableColumn id="4770" xr3:uid="{B67236B0-40C4-4AD4-B5DA-13A591CE3164}" name="Column4763" dataDxfId="11625"/>
    <tableColumn id="4771" xr3:uid="{C1CCFFB0-E93D-4867-A6D4-B458785FC26D}" name="Column4764" dataDxfId="11624"/>
    <tableColumn id="4772" xr3:uid="{4F230F4B-D4DC-4726-AE64-9A40AA8CACFF}" name="Column4765" dataDxfId="11623"/>
    <tableColumn id="4773" xr3:uid="{5E303BCD-C229-4D20-AA69-DE2D275F958F}" name="Column4766" dataDxfId="11622"/>
    <tableColumn id="4774" xr3:uid="{CB32BA6C-4C72-4A65-8ECC-EC6218D8D364}" name="Column4767" dataDxfId="11621"/>
    <tableColumn id="4775" xr3:uid="{CF97CA87-0CDD-4F18-B753-8F78CB4CD779}" name="Column4768" dataDxfId="11620"/>
    <tableColumn id="4776" xr3:uid="{51ECD83C-4758-4866-A037-072B0F80E90B}" name="Column4769" dataDxfId="11619"/>
    <tableColumn id="4777" xr3:uid="{230D4A8E-0C2A-4D5A-B026-82D2B78285A0}" name="Column4770" dataDxfId="11618"/>
    <tableColumn id="4778" xr3:uid="{6FB81B64-FD86-4951-9284-04C3DBD10401}" name="Column4771" dataDxfId="11617"/>
    <tableColumn id="4779" xr3:uid="{852446A9-01E0-4EA3-AE4B-BDBBA83EBAC8}" name="Column4772" dataDxfId="11616"/>
    <tableColumn id="4780" xr3:uid="{E9E62184-BF5B-498F-9F8E-481DB1F00BE3}" name="Column4773" dataDxfId="11615"/>
    <tableColumn id="4781" xr3:uid="{2D69C9E6-2C5D-4D30-BBC7-25C57CD5EC5A}" name="Column4774" dataDxfId="11614"/>
    <tableColumn id="4782" xr3:uid="{D4906231-6A38-4625-A1E8-BD99BDD1B061}" name="Column4775" dataDxfId="11613"/>
    <tableColumn id="4783" xr3:uid="{03760ECC-BEC4-4708-823C-4F19CCCE26E6}" name="Column4776" dataDxfId="11612"/>
    <tableColumn id="4784" xr3:uid="{FA83F8F4-F9E2-4612-9523-244AB7609611}" name="Column4777" dataDxfId="11611"/>
    <tableColumn id="4785" xr3:uid="{92D50ACE-FF40-4377-889B-9E5366CEFAE9}" name="Column4778" dataDxfId="11610"/>
    <tableColumn id="4786" xr3:uid="{F8CD4285-2046-4AE3-8074-9D84DD890FCE}" name="Column4779" dataDxfId="11609"/>
    <tableColumn id="4787" xr3:uid="{1295C68E-27AF-4787-B354-17C71C42A7A9}" name="Column4780" dataDxfId="11608"/>
    <tableColumn id="4788" xr3:uid="{49C4F3A8-9329-4BF5-95A8-25F988428198}" name="Column4781" dataDxfId="11607"/>
    <tableColumn id="4789" xr3:uid="{D083044E-3589-4B88-8AC5-3A154FFC73D7}" name="Column4782" dataDxfId="11606"/>
    <tableColumn id="4790" xr3:uid="{85DEB95C-2EA6-41D5-AD77-20BF990468AD}" name="Column4783" dataDxfId="11605"/>
    <tableColumn id="4791" xr3:uid="{3F4748B5-D2A6-4230-9E04-C75F84576003}" name="Column4784" dataDxfId="11604"/>
    <tableColumn id="4792" xr3:uid="{9B21A3BA-EE0B-47B0-B914-A7EA1E06BCED}" name="Column4785" dataDxfId="11603"/>
    <tableColumn id="4793" xr3:uid="{34CA3CBC-6B2E-44AD-84C0-D0825E9EAAC0}" name="Column4786" dataDxfId="11602"/>
    <tableColumn id="4794" xr3:uid="{CF90AF8D-33F6-4D03-9FC6-0A5D6E6B80AD}" name="Column4787" dataDxfId="11601"/>
    <tableColumn id="4795" xr3:uid="{216D2AE1-2A44-42D8-9264-5F096C69A983}" name="Column4788" dataDxfId="11600"/>
    <tableColumn id="4796" xr3:uid="{4491E126-0B64-4545-BFFB-1347CDDD5399}" name="Column4789" dataDxfId="11599"/>
    <tableColumn id="4797" xr3:uid="{D310293E-C2A0-4266-B0DB-23293339F0E0}" name="Column4790" dataDxfId="11598"/>
    <tableColumn id="4798" xr3:uid="{03EFE5DD-FD46-4C38-B3C7-A1A865C3574D}" name="Column4791" dataDxfId="11597"/>
    <tableColumn id="4799" xr3:uid="{CBDE74FB-296A-4F54-8F98-AD395DA6737C}" name="Column4792" dataDxfId="11596"/>
    <tableColumn id="4800" xr3:uid="{92B3E0C2-1911-4105-BED4-B35E44C832D2}" name="Column4793" dataDxfId="11595"/>
    <tableColumn id="4801" xr3:uid="{7595D06B-5C86-482A-94B6-7C4080505386}" name="Column4794" dataDxfId="11594"/>
    <tableColumn id="4802" xr3:uid="{B54910A6-AE59-4EFE-9A6C-6B88264B1F06}" name="Column4795" dataDxfId="11593"/>
    <tableColumn id="4803" xr3:uid="{91338E90-F28F-4A07-94B9-49A6B5672347}" name="Column4796" dataDxfId="11592"/>
    <tableColumn id="4804" xr3:uid="{16778310-9C0A-4A66-B228-86AA8E875337}" name="Column4797" dataDxfId="11591"/>
    <tableColumn id="4805" xr3:uid="{72B8145D-A689-4AA8-AD59-B5579FAE4093}" name="Column4798" dataDxfId="11590"/>
    <tableColumn id="4806" xr3:uid="{971AC328-7EC8-4970-A568-41E2B0D413E9}" name="Column4799" dataDxfId="11589"/>
    <tableColumn id="4807" xr3:uid="{1349C0C5-1D47-403D-B965-0DB3443DB8CC}" name="Column4800" dataDxfId="11588"/>
    <tableColumn id="4808" xr3:uid="{FA0DE3A4-9D68-4A34-8453-7C77D3F833AC}" name="Column4801" dataDxfId="11587"/>
    <tableColumn id="4809" xr3:uid="{BD313F3E-CFE0-4693-8D90-35D19A07DC4A}" name="Column4802" dataDxfId="11586"/>
    <tableColumn id="4810" xr3:uid="{594DF63F-78CD-4C5A-BC35-7EDE465C837F}" name="Column4803" dataDxfId="11585"/>
    <tableColumn id="4811" xr3:uid="{D39110E5-6B47-4B6F-82A4-28B05FA38058}" name="Column4804" dataDxfId="11584"/>
    <tableColumn id="4812" xr3:uid="{3B14FD00-44BC-4A7E-8862-B7BA2960EE31}" name="Column4805" dataDxfId="11583"/>
    <tableColumn id="4813" xr3:uid="{7803E4E6-974A-4752-8D38-9F2CAA19EF98}" name="Column4806" dataDxfId="11582"/>
    <tableColumn id="4814" xr3:uid="{A1C7F178-EA60-4E79-BE26-8275ADE836E4}" name="Column4807" dataDxfId="11581"/>
    <tableColumn id="4815" xr3:uid="{60FB109D-0BB5-485B-9AA0-808925AAC5FC}" name="Column4808" dataDxfId="11580"/>
    <tableColumn id="4816" xr3:uid="{AD12627E-01F6-4017-9BE4-688B7CF0F9A4}" name="Column4809" dataDxfId="11579"/>
    <tableColumn id="4817" xr3:uid="{36647301-1DBA-4955-87C9-F7310CEA4240}" name="Column4810" dataDxfId="11578"/>
    <tableColumn id="4818" xr3:uid="{2130348C-05B3-46E3-BAB7-034D732B5971}" name="Column4811" dataDxfId="11577"/>
    <tableColumn id="4819" xr3:uid="{14992434-6014-4129-B4DB-AFAFA79BC254}" name="Column4812" dataDxfId="11576"/>
    <tableColumn id="4820" xr3:uid="{7D5571FE-5C76-4793-BDD0-D0EF4DB72715}" name="Column4813" dataDxfId="11575"/>
    <tableColumn id="4821" xr3:uid="{92D01D02-B114-4E6B-BC1D-2A36F615DF49}" name="Column4814" dataDxfId="11574"/>
    <tableColumn id="4822" xr3:uid="{D4A2971B-C0C6-4AA7-A3D8-D1385ECC6E4E}" name="Column4815" dataDxfId="11573"/>
    <tableColumn id="4823" xr3:uid="{FE31E5AE-62E0-4A8B-813E-E7126DE23D03}" name="Column4816" dataDxfId="11572"/>
    <tableColumn id="4824" xr3:uid="{B1156C3B-B122-4BEA-9EDB-0E9A91E0EC38}" name="Column4817" dataDxfId="11571"/>
    <tableColumn id="4825" xr3:uid="{318E8A3C-6CD8-428E-A02C-32DC1EDA3B20}" name="Column4818" dataDxfId="11570"/>
    <tableColumn id="4826" xr3:uid="{50CDE9A2-0D3D-4F20-966A-ECD97C5A9F87}" name="Column4819" dataDxfId="11569"/>
    <tableColumn id="4827" xr3:uid="{8C28A3A6-04C5-411B-BD9C-F2E354C2D1ED}" name="Column4820" dataDxfId="11568"/>
    <tableColumn id="4828" xr3:uid="{4D4C70CC-5EC2-4D33-A80F-D02E49149417}" name="Column4821" dataDxfId="11567"/>
    <tableColumn id="4829" xr3:uid="{7E0AACF4-C6EB-413A-B3C4-4F22C598BA8D}" name="Column4822" dataDxfId="11566"/>
    <tableColumn id="4830" xr3:uid="{C839BB6E-7D56-449B-848D-B1AE688BA48C}" name="Column4823" dataDxfId="11565"/>
    <tableColumn id="4831" xr3:uid="{FDAF88C5-2F7D-42D4-9DD8-4C1B249CD94E}" name="Column4824" dataDxfId="11564"/>
    <tableColumn id="4832" xr3:uid="{F71930F0-7A85-466D-B375-DD08146D5978}" name="Column4825" dataDxfId="11563"/>
    <tableColumn id="4833" xr3:uid="{83ADA2DA-03C4-4670-A6F5-37FD5F207028}" name="Column4826" dataDxfId="11562"/>
    <tableColumn id="4834" xr3:uid="{5C98759C-15E4-4170-9A72-4812F7494708}" name="Column4827" dataDxfId="11561"/>
    <tableColumn id="4835" xr3:uid="{297D7B67-2251-4E03-9890-0F66E7402862}" name="Column4828" dataDxfId="11560"/>
    <tableColumn id="4836" xr3:uid="{9B82BD56-EF47-4A85-B1EB-C0E3B164741C}" name="Column4829" dataDxfId="11559"/>
    <tableColumn id="4837" xr3:uid="{F897A46F-4F03-46A3-B544-769F5CEB9FE6}" name="Column4830" dataDxfId="11558"/>
    <tableColumn id="4838" xr3:uid="{A2E9AA10-A06E-41D9-8011-D3BAFBA01C3A}" name="Column4831" dataDxfId="11557"/>
    <tableColumn id="4839" xr3:uid="{C7FB00F3-B824-43AC-98D9-3FC387CA67C6}" name="Column4832" dataDxfId="11556"/>
    <tableColumn id="4840" xr3:uid="{56E49299-38AC-4909-A611-A4772E1E33B8}" name="Column4833" dataDxfId="11555"/>
    <tableColumn id="4841" xr3:uid="{C524948D-7276-40A6-BAD9-A17D05827D23}" name="Column4834" dataDxfId="11554"/>
    <tableColumn id="4842" xr3:uid="{8EB8362D-BBE6-4692-A23D-3F14B23C2E94}" name="Column4835" dataDxfId="11553"/>
    <tableColumn id="4843" xr3:uid="{0BD2C803-2CCE-4C41-9BCA-80B740E813DD}" name="Column4836" dataDxfId="11552"/>
    <tableColumn id="4844" xr3:uid="{D07D4828-5034-40D7-9A0B-13497AE66705}" name="Column4837" dataDxfId="11551"/>
    <tableColumn id="4845" xr3:uid="{65CC689A-55CE-42B8-BDE3-ADAA8E6673C8}" name="Column4838" dataDxfId="11550"/>
    <tableColumn id="4846" xr3:uid="{51372AB1-CAE8-4908-803E-C8F8A2325DF2}" name="Column4839" dataDxfId="11549"/>
    <tableColumn id="4847" xr3:uid="{3EBD3F5C-4236-4380-84DC-56ABFFF0D2D3}" name="Column4840" dataDxfId="11548"/>
    <tableColumn id="4848" xr3:uid="{9939BE18-7B68-42EB-9171-AAB9EAEBDC8E}" name="Column4841" dataDxfId="11547"/>
    <tableColumn id="4849" xr3:uid="{46C114EC-D5BA-44E3-8D9C-51043A6134A1}" name="Column4842" dataDxfId="11546"/>
    <tableColumn id="4850" xr3:uid="{2EC7D359-B69F-4956-821C-2C38CE79C142}" name="Column4843" dataDxfId="11545"/>
    <tableColumn id="4851" xr3:uid="{1A2FBFBB-4170-40A4-9609-2A3794CA1E5F}" name="Column4844" dataDxfId="11544"/>
    <tableColumn id="4852" xr3:uid="{C5E2E8A3-7F0F-4E2D-A521-565DC7B34F75}" name="Column4845" dataDxfId="11543"/>
    <tableColumn id="4853" xr3:uid="{DC8A0981-28E8-4F5A-93B9-50A8F4881AE4}" name="Column4846" dataDxfId="11542"/>
    <tableColumn id="4854" xr3:uid="{EF958FA0-3B41-46DC-9561-801250146737}" name="Column4847" dataDxfId="11541"/>
    <tableColumn id="4855" xr3:uid="{0B481E1C-B630-4C61-BE3F-25360D0B8697}" name="Column4848" dataDxfId="11540"/>
    <tableColumn id="4856" xr3:uid="{8E70F8DD-13B5-4C9E-B0E3-CEF38E1EE467}" name="Column4849" dataDxfId="11539"/>
    <tableColumn id="4857" xr3:uid="{F67C2D9C-C9EA-4DAD-96C8-6F3D2E6E1694}" name="Column4850" dataDxfId="11538"/>
    <tableColumn id="4858" xr3:uid="{B381DD4F-FCE7-4182-BC83-281BBEF4C823}" name="Column4851" dataDxfId="11537"/>
    <tableColumn id="4859" xr3:uid="{F69B6D6C-41AA-429C-9185-8A27076BC626}" name="Column4852" dataDxfId="11536"/>
    <tableColumn id="4860" xr3:uid="{68B9C44C-7C68-4591-B979-109FE62D58DF}" name="Column4853" dataDxfId="11535"/>
    <tableColumn id="4861" xr3:uid="{A53A1688-8548-448B-A63C-86C83928E156}" name="Column4854" dataDxfId="11534"/>
    <tableColumn id="4862" xr3:uid="{1E541C46-48BF-4917-B487-9BCB259C0471}" name="Column4855" dataDxfId="11533"/>
    <tableColumn id="4863" xr3:uid="{F2C11587-3F59-4842-8F48-1F7EB65F6F6B}" name="Column4856" dataDxfId="11532"/>
    <tableColumn id="4864" xr3:uid="{11CA504A-171F-4179-AEB4-8EE8195F1138}" name="Column4857" dataDxfId="11531"/>
    <tableColumn id="4865" xr3:uid="{D7562684-CECA-45F9-BD9B-E5DAEF3C27FA}" name="Column4858" dataDxfId="11530"/>
    <tableColumn id="4866" xr3:uid="{A832BA38-C427-4334-A7F1-684108129E93}" name="Column4859" dataDxfId="11529"/>
    <tableColumn id="4867" xr3:uid="{F8AC2488-C328-4618-81B9-3932BB04FF5E}" name="Column4860" dataDxfId="11528"/>
    <tableColumn id="4868" xr3:uid="{7C4711F6-0A6C-4DA5-A415-07441203978F}" name="Column4861" dataDxfId="11527"/>
    <tableColumn id="4869" xr3:uid="{35FDBC7A-EFB2-42F3-A006-D5D8018DA318}" name="Column4862" dataDxfId="11526"/>
    <tableColumn id="4870" xr3:uid="{60BB58F0-F28C-4ABB-B4C0-58D5E2C6DA89}" name="Column4863" dataDxfId="11525"/>
    <tableColumn id="4871" xr3:uid="{FE64E5AB-9B3E-4BD3-A08E-10F5B2E41ED5}" name="Column4864" dataDxfId="11524"/>
    <tableColumn id="4872" xr3:uid="{C93DC645-7D62-4648-B3AF-556BE8983A90}" name="Column4865" dataDxfId="11523"/>
    <tableColumn id="4873" xr3:uid="{4A191FEB-A3A5-47E5-9BCC-CEF5E1DEABD7}" name="Column4866" dataDxfId="11522"/>
    <tableColumn id="4874" xr3:uid="{6FD71EBF-1006-4561-9556-CEEC4A517529}" name="Column4867" dataDxfId="11521"/>
    <tableColumn id="4875" xr3:uid="{32C33EC5-3B8D-4757-B94A-CB88278034E2}" name="Column4868" dataDxfId="11520"/>
    <tableColumn id="4876" xr3:uid="{D9903449-AA6C-4F3C-866E-B6E935ADEDC7}" name="Column4869" dataDxfId="11519"/>
    <tableColumn id="4877" xr3:uid="{9F8E0F14-5754-4F19-8097-BC3F0E1AEFE5}" name="Column4870" dataDxfId="11518"/>
    <tableColumn id="4878" xr3:uid="{B04011BB-9C2C-4C64-8D60-23FA54A8D0A5}" name="Column4871" dataDxfId="11517"/>
    <tableColumn id="4879" xr3:uid="{3A0AC3F9-06D0-4D65-87F0-3BFEA535A668}" name="Column4872" dataDxfId="11516"/>
    <tableColumn id="4880" xr3:uid="{D4D93906-856F-45B9-A67B-B3AEF4E566AE}" name="Column4873" dataDxfId="11515"/>
    <tableColumn id="4881" xr3:uid="{D03787E4-1320-4857-BF74-5A5CF03EF235}" name="Column4874" dataDxfId="11514"/>
    <tableColumn id="4882" xr3:uid="{D5728F68-95AC-4763-815D-6B72E22530C8}" name="Column4875" dataDxfId="11513"/>
    <tableColumn id="4883" xr3:uid="{A10DBC30-738B-4A18-9F51-1E2BADE91275}" name="Column4876" dataDxfId="11512"/>
    <tableColumn id="4884" xr3:uid="{9FC66B65-9BF1-4DD9-AD7A-F06251AD490D}" name="Column4877" dataDxfId="11511"/>
    <tableColumn id="4885" xr3:uid="{72A46356-3BE3-4C50-BDA6-5023174BE246}" name="Column4878" dataDxfId="11510"/>
    <tableColumn id="4886" xr3:uid="{B4ED68F7-8E6B-4A4D-B475-415B10D0FE2B}" name="Column4879" dataDxfId="11509"/>
    <tableColumn id="4887" xr3:uid="{47024757-5E8A-4D3D-90BF-E87C0688AE39}" name="Column4880" dataDxfId="11508"/>
    <tableColumn id="4888" xr3:uid="{8989DE05-170B-4FF9-B96E-C4098828262A}" name="Column4881" dataDxfId="11507"/>
    <tableColumn id="4889" xr3:uid="{67390D1C-68C7-4F2D-BD97-E7793B6D0333}" name="Column4882" dataDxfId="11506"/>
    <tableColumn id="4890" xr3:uid="{2CB2BE28-646D-4E95-B38B-171578023739}" name="Column4883" dataDxfId="11505"/>
    <tableColumn id="4891" xr3:uid="{7F3407CD-1343-4F1E-A42A-3C70949404CC}" name="Column4884" dataDxfId="11504"/>
    <tableColumn id="4892" xr3:uid="{E12E3089-97A4-4E19-8F14-37F0F00C9F4E}" name="Column4885" dataDxfId="11503"/>
    <tableColumn id="4893" xr3:uid="{35684D9F-2F44-4ACF-9517-2BD41398DEA9}" name="Column4886" dataDxfId="11502"/>
    <tableColumn id="4894" xr3:uid="{4D8FA4C9-B481-4812-8E3B-678CBE60CBF3}" name="Column4887" dataDxfId="11501"/>
    <tableColumn id="4895" xr3:uid="{506900EA-34ED-4208-8E49-D90C913B97CC}" name="Column4888" dataDxfId="11500"/>
    <tableColumn id="4896" xr3:uid="{D7387483-29BB-4497-8492-391BF092CB05}" name="Column4889" dataDxfId="11499"/>
    <tableColumn id="4897" xr3:uid="{7D2FD288-2673-4F0D-93FC-2C9BFA1F94ED}" name="Column4890" dataDxfId="11498"/>
    <tableColumn id="4898" xr3:uid="{C3AD8C8F-0E44-442B-8F2F-D5ED2610F4B2}" name="Column4891" dataDxfId="11497"/>
    <tableColumn id="4899" xr3:uid="{D6877968-C88F-44B9-99A9-924779A04D2A}" name="Column4892" dataDxfId="11496"/>
    <tableColumn id="4900" xr3:uid="{BF2F0303-7D69-4F32-B7B9-6A11EA4658CC}" name="Column4893" dataDxfId="11495"/>
    <tableColumn id="4901" xr3:uid="{ED79EF7C-A697-4B89-AB1A-AC6E09E6DA64}" name="Column4894" dataDxfId="11494"/>
    <tableColumn id="4902" xr3:uid="{1F8538C6-976C-4B66-8C9A-90EB0377A7E8}" name="Column4895" dataDxfId="11493"/>
    <tableColumn id="4903" xr3:uid="{8B45712C-A21F-483C-8E2E-96183EFC8762}" name="Column4896" dataDxfId="11492"/>
    <tableColumn id="4904" xr3:uid="{136268E8-C13D-45F3-8261-011EF06428BF}" name="Column4897" dataDxfId="11491"/>
    <tableColumn id="4905" xr3:uid="{C8854469-B345-4160-B997-55C0458125A2}" name="Column4898" dataDxfId="11490"/>
    <tableColumn id="4906" xr3:uid="{D7185802-6902-46D4-AA0B-F33A141526FD}" name="Column4899" dataDxfId="11489"/>
    <tableColumn id="4907" xr3:uid="{B3F02D21-9AC3-4934-9874-01F90EAD83BF}" name="Column4900" dataDxfId="11488"/>
    <tableColumn id="4908" xr3:uid="{C4A3E0BF-5C2E-427B-B03A-789D6C2F6FD4}" name="Column4901" dataDxfId="11487"/>
    <tableColumn id="4909" xr3:uid="{3E1C314D-697B-452E-8566-2E3D7FA3FA73}" name="Column4902" dataDxfId="11486"/>
    <tableColumn id="4910" xr3:uid="{7A4F1F20-DD24-4AEF-9F10-6293D1CDFE82}" name="Column4903" dataDxfId="11485"/>
    <tableColumn id="4911" xr3:uid="{F5A51184-19AA-4FA3-BF10-0EE1B09BAE2D}" name="Column4904" dataDxfId="11484"/>
    <tableColumn id="4912" xr3:uid="{031DF5E9-4C75-4DC9-A98B-C34C48638693}" name="Column4905" dataDxfId="11483"/>
    <tableColumn id="4913" xr3:uid="{B4C3DBA7-9A25-4829-97AA-2B551340E0A6}" name="Column4906" dataDxfId="11482"/>
    <tableColumn id="4914" xr3:uid="{A7FC01D4-646F-49F5-AC39-C1FD1FC96CFC}" name="Column4907" dataDxfId="11481"/>
    <tableColumn id="4915" xr3:uid="{72BE1E53-FE74-4848-A0D3-EDF5F44E8831}" name="Column4908" dataDxfId="11480"/>
    <tableColumn id="4916" xr3:uid="{17F5D8B9-FC1E-4913-BEFC-5899AEB676E1}" name="Column4909" dataDxfId="11479"/>
    <tableColumn id="4917" xr3:uid="{3F097C7B-0662-40EE-9635-240EA880333F}" name="Column4910" dataDxfId="11478"/>
    <tableColumn id="4918" xr3:uid="{49D28AA9-66BD-4D7B-A6E7-72CD4590C105}" name="Column4911" dataDxfId="11477"/>
    <tableColumn id="4919" xr3:uid="{CF8DCC08-DBC0-4554-AB58-3099A3638667}" name="Column4912" dataDxfId="11476"/>
    <tableColumn id="4920" xr3:uid="{70A04909-F2E2-4C61-98AE-A59180BC0502}" name="Column4913" dataDxfId="11475"/>
    <tableColumn id="4921" xr3:uid="{7C13C548-3C86-4935-948A-03E80567CC3B}" name="Column4914" dataDxfId="11474"/>
    <tableColumn id="4922" xr3:uid="{D9CCC85C-AAC9-4588-97EE-1E3C5FE6C3B9}" name="Column4915" dataDxfId="11473"/>
    <tableColumn id="4923" xr3:uid="{E8741396-71FA-4933-98E4-6E58DEC2B675}" name="Column4916" dataDxfId="11472"/>
    <tableColumn id="4924" xr3:uid="{AD6F084A-66FA-405D-8B01-E0BC0D511C4C}" name="Column4917" dataDxfId="11471"/>
    <tableColumn id="4925" xr3:uid="{74F9C764-93A8-4BEF-8609-DE6FF3778E03}" name="Column4918" dataDxfId="11470"/>
    <tableColumn id="4926" xr3:uid="{8EB696E9-4A38-4C2C-B88C-1645565EE17A}" name="Column4919" dataDxfId="11469"/>
    <tableColumn id="4927" xr3:uid="{7E50E627-BDFE-47FE-9AD6-0BE1F294B178}" name="Column4920" dataDxfId="11468"/>
    <tableColumn id="4928" xr3:uid="{50D45631-2179-4100-9AF4-8A10E6E252D3}" name="Column4921" dataDxfId="11467"/>
    <tableColumn id="4929" xr3:uid="{2E66ED4C-4656-4E6E-B10C-2014FD6B405F}" name="Column4922" dataDxfId="11466"/>
    <tableColumn id="4930" xr3:uid="{9E770F53-7602-4C50-AB69-8A744CA62505}" name="Column4923" dataDxfId="11465"/>
    <tableColumn id="4931" xr3:uid="{1B844A2A-C0D8-4808-A250-792BDCBB055B}" name="Column4924" dataDxfId="11464"/>
    <tableColumn id="4932" xr3:uid="{36B8C268-7798-40C5-8ABF-1D0DD74FE427}" name="Column4925" dataDxfId="11463"/>
    <tableColumn id="4933" xr3:uid="{8382D8E0-216B-41A9-B1F8-EB9C365858ED}" name="Column4926" dataDxfId="11462"/>
    <tableColumn id="4934" xr3:uid="{548736E0-55E1-48D6-BB66-C1FE6E551874}" name="Column4927" dataDxfId="11461"/>
    <tableColumn id="4935" xr3:uid="{82177E0A-EFB3-4554-9264-B60D514808B8}" name="Column4928" dataDxfId="11460"/>
    <tableColumn id="4936" xr3:uid="{8550EBF0-AAAC-408E-B8BB-A51083FFAF24}" name="Column4929" dataDxfId="11459"/>
    <tableColumn id="4937" xr3:uid="{702EB639-8757-4746-A45A-9946758CE11A}" name="Column4930" dataDxfId="11458"/>
    <tableColumn id="4938" xr3:uid="{D624C736-4B54-49AF-AC12-C634640B2676}" name="Column4931" dataDxfId="11457"/>
    <tableColumn id="4939" xr3:uid="{58C0CE91-5825-4106-BA62-B3CE8001B299}" name="Column4932" dataDxfId="11456"/>
    <tableColumn id="4940" xr3:uid="{E178F86A-99A5-4CE7-9BEC-B5916D92FE2B}" name="Column4933" dataDxfId="11455"/>
    <tableColumn id="4941" xr3:uid="{1B77E75D-8B6D-4E8A-9572-7BAC2A7A0D22}" name="Column4934" dataDxfId="11454"/>
    <tableColumn id="4942" xr3:uid="{343B2312-9DFD-4E24-84BA-B0303F930316}" name="Column4935" dataDxfId="11453"/>
    <tableColumn id="4943" xr3:uid="{56979ADB-F3AC-4867-91A3-CFABB57B4D89}" name="Column4936" dataDxfId="11452"/>
    <tableColumn id="4944" xr3:uid="{7F276FF1-40AF-42B7-A81E-0D5254CEB10A}" name="Column4937" dataDxfId="11451"/>
    <tableColumn id="4945" xr3:uid="{21338715-9941-489B-AF49-0ECF30B1D217}" name="Column4938" dataDxfId="11450"/>
    <tableColumn id="4946" xr3:uid="{D1FD357A-8013-42EF-AAE9-C3B2ED6A25E1}" name="Column4939" dataDxfId="11449"/>
    <tableColumn id="4947" xr3:uid="{276705F0-3402-41AE-8872-4033D68C33F1}" name="Column4940" dataDxfId="11448"/>
    <tableColumn id="4948" xr3:uid="{77FF0165-6868-42D2-B3B3-9C31C51962F1}" name="Column4941" dataDxfId="11447"/>
    <tableColumn id="4949" xr3:uid="{8335733A-DE7A-4596-A1FC-BDBA92416EDD}" name="Column4942" dataDxfId="11446"/>
    <tableColumn id="4950" xr3:uid="{7184CD88-8D89-454C-95D4-2D8389330929}" name="Column4943" dataDxfId="11445"/>
    <tableColumn id="4951" xr3:uid="{EFCBB64F-0B8C-4215-B3A2-DB9CD8FC71B2}" name="Column4944" dataDxfId="11444"/>
    <tableColumn id="4952" xr3:uid="{1D0D8434-21B9-4CF9-A6E7-7063D5AFD4E9}" name="Column4945" dataDxfId="11443"/>
    <tableColumn id="4953" xr3:uid="{60813692-9BE2-40CA-935A-522FF949359E}" name="Column4946" dataDxfId="11442"/>
    <tableColumn id="4954" xr3:uid="{AD821F38-2BA1-4C81-A023-58C2C6F393E4}" name="Column4947" dataDxfId="11441"/>
    <tableColumn id="4955" xr3:uid="{CDB0BB6D-B7EF-4225-9BEF-2593860EB165}" name="Column4948" dataDxfId="11440"/>
    <tableColumn id="4956" xr3:uid="{42CF6D6A-A004-4690-AFC1-25CDE3CFE40D}" name="Column4949" dataDxfId="11439"/>
    <tableColumn id="4957" xr3:uid="{01B8A990-B8A2-4577-B462-56459DCD9EE5}" name="Column4950" dataDxfId="11438"/>
    <tableColumn id="4958" xr3:uid="{85767432-C135-4232-9B7C-9589FF3F4A2F}" name="Column4951" dataDxfId="11437"/>
    <tableColumn id="4959" xr3:uid="{6F6BFA31-EF3E-440D-A0C0-9C1A8AAB7359}" name="Column4952" dataDxfId="11436"/>
    <tableColumn id="4960" xr3:uid="{00CF7679-E56B-4BB9-BE0B-55BCABB102B8}" name="Column4953" dataDxfId="11435"/>
    <tableColumn id="4961" xr3:uid="{835970CE-2E64-42BE-8557-70B8A98E66C2}" name="Column4954" dataDxfId="11434"/>
    <tableColumn id="4962" xr3:uid="{A1D0D006-1CE7-459B-B8DB-8E33B1055463}" name="Column4955" dataDxfId="11433"/>
    <tableColumn id="4963" xr3:uid="{EAF63023-FB05-4962-BAE2-764B9771644D}" name="Column4956" dataDxfId="11432"/>
    <tableColumn id="4964" xr3:uid="{D40023ED-5260-44AF-A0FF-898761236FF4}" name="Column4957" dataDxfId="11431"/>
    <tableColumn id="4965" xr3:uid="{810D8620-3E85-49E7-B0CD-EF894E9BD18B}" name="Column4958" dataDxfId="11430"/>
    <tableColumn id="4966" xr3:uid="{00552380-17DD-4C8A-8225-F3FAA1E3B4FB}" name="Column4959" dataDxfId="11429"/>
    <tableColumn id="4967" xr3:uid="{0CCC13FC-019B-43CB-8485-CD0CE433E75E}" name="Column4960" dataDxfId="11428"/>
    <tableColumn id="4968" xr3:uid="{ED328FE4-F1E1-4B38-BE72-350A7A29BB9B}" name="Column4961" dataDxfId="11427"/>
    <tableColumn id="4969" xr3:uid="{020044B4-796C-454A-BA78-DD51A4AB7FB2}" name="Column4962" dataDxfId="11426"/>
    <tableColumn id="4970" xr3:uid="{7B43B815-8B9A-44A3-A3A9-2E04387871B2}" name="Column4963" dataDxfId="11425"/>
    <tableColumn id="4971" xr3:uid="{3367606C-BF74-41CB-A581-A3A23CE65DBE}" name="Column4964" dataDxfId="11424"/>
    <tableColumn id="4972" xr3:uid="{382A0983-6A9D-491E-8425-2436E8E76DD5}" name="Column4965" dataDxfId="11423"/>
    <tableColumn id="4973" xr3:uid="{1CC3EA76-5800-4B1F-A342-345532639071}" name="Column4966" dataDxfId="11422"/>
    <tableColumn id="4974" xr3:uid="{E8592475-F759-4CED-9960-AE4587F5ADFE}" name="Column4967" dataDxfId="11421"/>
    <tableColumn id="4975" xr3:uid="{A32F125D-ADCF-4F9B-9B2F-8805323FF1A3}" name="Column4968" dataDxfId="11420"/>
    <tableColumn id="4976" xr3:uid="{2F9695F6-407F-41E5-8C84-2C26CB21E01D}" name="Column4969" dataDxfId="11419"/>
    <tableColumn id="4977" xr3:uid="{7EA0E571-3B0E-4105-81C2-AD752CEBADBF}" name="Column4970" dataDxfId="11418"/>
    <tableColumn id="4978" xr3:uid="{132EAB8B-9428-417C-B45A-55D88E6438CC}" name="Column4971" dataDxfId="11417"/>
    <tableColumn id="4979" xr3:uid="{9C7682F3-5205-49B1-B64E-E8AA79193AF8}" name="Column4972" dataDxfId="11416"/>
    <tableColumn id="4980" xr3:uid="{16EA024A-FDCF-42F4-882C-8CDECCB56B07}" name="Column4973" dataDxfId="11415"/>
    <tableColumn id="4981" xr3:uid="{D754CC7E-8610-48A7-9518-F0551F6552A6}" name="Column4974" dataDxfId="11414"/>
    <tableColumn id="4982" xr3:uid="{F58BE7BF-8F60-42C6-9FFA-497A749B5585}" name="Column4975" dataDxfId="11413"/>
    <tableColumn id="4983" xr3:uid="{D2926A33-2389-479C-9A42-0DD30E5ECA5F}" name="Column4976" dataDxfId="11412"/>
    <tableColumn id="4984" xr3:uid="{49FB2580-8ED6-49FE-9C0D-35346F464CD1}" name="Column4977" dataDxfId="11411"/>
    <tableColumn id="4985" xr3:uid="{7A24834C-6E32-4D8A-A3DF-A946416D2CC1}" name="Column4978" dataDxfId="11410"/>
    <tableColumn id="4986" xr3:uid="{339676AA-E4B4-4773-A98E-27FCFC95EB58}" name="Column4979" dataDxfId="11409"/>
    <tableColumn id="4987" xr3:uid="{30802EF4-4195-4E40-BAF2-643A83390FDF}" name="Column4980" dataDxfId="11408"/>
    <tableColumn id="4988" xr3:uid="{F4F6B14B-D03F-4319-A37A-7B3836198086}" name="Column4981" dataDxfId="11407"/>
    <tableColumn id="4989" xr3:uid="{67D5968E-4A9F-4BB1-848E-938C82C97EB6}" name="Column4982" dataDxfId="11406"/>
    <tableColumn id="4990" xr3:uid="{5893D188-3235-4C12-AA36-8BDF719682DA}" name="Column4983" dataDxfId="11405"/>
    <tableColumn id="4991" xr3:uid="{C4988E68-9D95-418A-A354-CBC828B54236}" name="Column4984" dataDxfId="11404"/>
    <tableColumn id="4992" xr3:uid="{594E3EF7-56AC-4742-A18A-261C4AA1E65C}" name="Column4985" dataDxfId="11403"/>
    <tableColumn id="4993" xr3:uid="{6098D91C-5242-4EDC-855C-1B4A332E8242}" name="Column4986" dataDxfId="11402"/>
    <tableColumn id="4994" xr3:uid="{6344C05A-8392-463A-90D8-191282BA07A8}" name="Column4987" dataDxfId="11401"/>
    <tableColumn id="4995" xr3:uid="{AC79CBD0-DEEE-4D50-888E-C4C9505C5F27}" name="Column4988" dataDxfId="11400"/>
    <tableColumn id="4996" xr3:uid="{EF10525E-26BE-473E-8CA9-21D458F6A304}" name="Column4989" dataDxfId="11399"/>
    <tableColumn id="4997" xr3:uid="{6C87679F-E6F4-4194-A167-8F3792372268}" name="Column4990" dataDxfId="11398"/>
    <tableColumn id="4998" xr3:uid="{0144BBEA-6355-4292-AA5A-A42237802771}" name="Column4991" dataDxfId="11397"/>
    <tableColumn id="4999" xr3:uid="{E361ACE3-C2D6-4972-BD15-E6AF91F8F57D}" name="Column4992" dataDxfId="11396"/>
    <tableColumn id="5000" xr3:uid="{717B56B8-AFCE-4B61-A79F-EC0A9794E89D}" name="Column4993" dataDxfId="11395"/>
    <tableColumn id="5001" xr3:uid="{99C8EBD0-C373-41E1-BC14-79B63E9622EC}" name="Column4994" dataDxfId="11394"/>
    <tableColumn id="5002" xr3:uid="{15A1FEC7-DD8F-44BD-AA00-058D776E8020}" name="Column4995" dataDxfId="11393"/>
    <tableColumn id="5003" xr3:uid="{9FFF7CF7-B267-437E-9764-4623039F9F95}" name="Column4996" dataDxfId="11392"/>
    <tableColumn id="5004" xr3:uid="{C98E82AD-8B6A-42A8-A317-331B4648C473}" name="Column4997" dataDxfId="11391"/>
    <tableColumn id="5005" xr3:uid="{E292E7F8-6D3B-479F-892A-9536FEC2D4D8}" name="Column4998" dataDxfId="11390"/>
    <tableColumn id="5006" xr3:uid="{61FA6E76-54F5-4599-814F-96ABD9FCCFC3}" name="Column4999" dataDxfId="11389"/>
    <tableColumn id="5007" xr3:uid="{28DD3198-A587-4C79-BFDE-E919BC853DA7}" name="Column5000" dataDxfId="11388"/>
    <tableColumn id="5008" xr3:uid="{BC99B2A7-A8EF-430A-95B6-D9B7F002A93C}" name="Column5001" dataDxfId="11387"/>
    <tableColumn id="5009" xr3:uid="{E3B1F056-7EF7-4F94-9389-16AF59F24A8E}" name="Column5002" dataDxfId="11386"/>
    <tableColumn id="5010" xr3:uid="{8804A999-E344-4B92-9011-AE06263DC245}" name="Column5003" dataDxfId="11385"/>
    <tableColumn id="5011" xr3:uid="{7E4988F5-0581-42AE-8D9D-4C4BE147B0F6}" name="Column5004" dataDxfId="11384"/>
    <tableColumn id="5012" xr3:uid="{560ACAD7-1EB5-4354-89EC-967D4AE00D2E}" name="Column5005" dataDxfId="11383"/>
    <tableColumn id="5013" xr3:uid="{7844B7A7-113C-4A45-BBC2-24AA983D5F8E}" name="Column5006" dataDxfId="11382"/>
    <tableColumn id="5014" xr3:uid="{8636678D-838F-46FE-8A28-39984F28FBFB}" name="Column5007" dataDxfId="11381"/>
    <tableColumn id="5015" xr3:uid="{11809F16-8CAD-46A8-83EC-807AB5C1CFC2}" name="Column5008" dataDxfId="11380"/>
    <tableColumn id="5016" xr3:uid="{6BEEBA8D-92D6-497C-A200-F7AACD2FA305}" name="Column5009" dataDxfId="11379"/>
    <tableColumn id="5017" xr3:uid="{EEF28EC4-B5B5-4233-AF44-73CEA81E7490}" name="Column5010" dataDxfId="11378"/>
    <tableColumn id="5018" xr3:uid="{1260E32E-7948-4DC5-9F50-9FBF7AC2E51A}" name="Column5011" dataDxfId="11377"/>
    <tableColumn id="5019" xr3:uid="{A0AEAD95-E599-4502-993D-A53BF170DDA6}" name="Column5012" dataDxfId="11376"/>
    <tableColumn id="5020" xr3:uid="{DD61B8DE-28EA-4A91-8CB7-F3CF148415DD}" name="Column5013" dataDxfId="11375"/>
    <tableColumn id="5021" xr3:uid="{377299B4-C037-4385-B6CF-03BAA54C3C00}" name="Column5014" dataDxfId="11374"/>
    <tableColumn id="5022" xr3:uid="{58080D1F-3B2C-41DE-80C7-575946E0561B}" name="Column5015" dataDxfId="11373"/>
    <tableColumn id="5023" xr3:uid="{15B92D35-60F2-4A44-9334-6F8E5CB0B2B5}" name="Column5016" dataDxfId="11372"/>
    <tableColumn id="5024" xr3:uid="{479870B3-D66C-4A02-A78F-802C96EAD3FD}" name="Column5017" dataDxfId="11371"/>
    <tableColumn id="5025" xr3:uid="{CC84738D-CB40-41B6-BA3C-D80BC4D34FC5}" name="Column5018" dataDxfId="11370"/>
    <tableColumn id="5026" xr3:uid="{15E4D681-79ED-4F0B-A94C-CB99514030C3}" name="Column5019" dataDxfId="11369"/>
    <tableColumn id="5027" xr3:uid="{2AC6D78F-9E38-4871-B175-50EA0F9187E0}" name="Column5020" dataDxfId="11368"/>
    <tableColumn id="5028" xr3:uid="{50125C89-D20E-46BD-B8CD-1B45D68EF750}" name="Column5021" dataDxfId="11367"/>
    <tableColumn id="5029" xr3:uid="{BC0F1137-8C28-4E84-BD27-59FF311F9BB4}" name="Column5022" dataDxfId="11366"/>
    <tableColumn id="5030" xr3:uid="{BF928A55-0C15-4622-A4B4-2DD886DF311E}" name="Column5023" dataDxfId="11365"/>
    <tableColumn id="5031" xr3:uid="{797A0E2E-D827-47A3-807E-C493CE925710}" name="Column5024" dataDxfId="11364"/>
    <tableColumn id="5032" xr3:uid="{867B9673-D8A2-44C7-AE00-C0B0F09765A4}" name="Column5025" dataDxfId="11363"/>
    <tableColumn id="5033" xr3:uid="{C463729A-C47A-4FD7-863C-124C26735762}" name="Column5026" dataDxfId="11362"/>
    <tableColumn id="5034" xr3:uid="{C65FC30A-44CF-4CAA-A376-B85009CA7B8B}" name="Column5027" dataDxfId="11361"/>
    <tableColumn id="5035" xr3:uid="{B80DC749-23A1-4D05-87DC-07410405DB15}" name="Column5028" dataDxfId="11360"/>
    <tableColumn id="5036" xr3:uid="{FFCC1473-BA6A-4563-A675-84F14E093ED3}" name="Column5029" dataDxfId="11359"/>
    <tableColumn id="5037" xr3:uid="{7C715967-7CE3-49C4-92C5-FD6D1BA2D5AD}" name="Column5030" dataDxfId="11358"/>
    <tableColumn id="5038" xr3:uid="{C5F29D0B-AF32-4688-BC01-FF9F3E192757}" name="Column5031" dataDxfId="11357"/>
    <tableColumn id="5039" xr3:uid="{4B0EA8FC-E5C6-44BA-AAD8-4A78B55E0561}" name="Column5032" dataDxfId="11356"/>
    <tableColumn id="5040" xr3:uid="{6F298E68-4CFE-4B09-9021-2DCB9FD7F0A3}" name="Column5033" dataDxfId="11355"/>
    <tableColumn id="5041" xr3:uid="{3A023015-D028-4DA9-AA4B-8488CD1009A4}" name="Column5034" dataDxfId="11354"/>
    <tableColumn id="5042" xr3:uid="{8998D2EF-E0A0-4811-9852-71D885BE2D5C}" name="Column5035" dataDxfId="11353"/>
    <tableColumn id="5043" xr3:uid="{EDA97A01-970E-48E0-97F2-A871AF79E015}" name="Column5036" dataDxfId="11352"/>
    <tableColumn id="5044" xr3:uid="{3B4D7A8D-F101-4590-980A-56AEB1C0C903}" name="Column5037" dataDxfId="11351"/>
    <tableColumn id="5045" xr3:uid="{15AE7B94-B879-488D-8F55-2DF930941B38}" name="Column5038" dataDxfId="11350"/>
    <tableColumn id="5046" xr3:uid="{5EC0A67A-D7CE-4FD8-92EE-FBFE105347B2}" name="Column5039" dataDxfId="11349"/>
    <tableColumn id="5047" xr3:uid="{560A2F74-A890-4464-A0E8-A5B884BBC5E3}" name="Column5040" dataDxfId="11348"/>
    <tableColumn id="5048" xr3:uid="{4175438A-2634-4B87-B5D8-FF313985F8E1}" name="Column5041" dataDxfId="11347"/>
    <tableColumn id="5049" xr3:uid="{0D16C3A7-6ED0-4ED2-9194-33122EEA19AD}" name="Column5042" dataDxfId="11346"/>
    <tableColumn id="5050" xr3:uid="{CC7EDC79-DE70-4BE4-B85C-0B15548024B6}" name="Column5043" dataDxfId="11345"/>
    <tableColumn id="5051" xr3:uid="{79C52EA7-A48E-48C2-8CE5-1B9750E1D735}" name="Column5044" dataDxfId="11344"/>
    <tableColumn id="5052" xr3:uid="{EC43E036-6DE9-4220-A48F-6B6B728100D9}" name="Column5045" dataDxfId="11343"/>
    <tableColumn id="5053" xr3:uid="{EE0B6111-FB5C-4EB1-A597-342D93F4765C}" name="Column5046" dataDxfId="11342"/>
    <tableColumn id="5054" xr3:uid="{E41BB885-8ACF-44A8-85F0-BF1C31559942}" name="Column5047" dataDxfId="11341"/>
    <tableColumn id="5055" xr3:uid="{AB33EA9C-63BE-4487-964D-D02F39FA5E29}" name="Column5048" dataDxfId="11340"/>
    <tableColumn id="5056" xr3:uid="{0FBAA1D5-684B-4294-BF74-AA1F3C006874}" name="Column5049" dataDxfId="11339"/>
    <tableColumn id="5057" xr3:uid="{7470B8A1-13DF-4035-9DAE-15638B7F427D}" name="Column5050" dataDxfId="11338"/>
    <tableColumn id="5058" xr3:uid="{CEF4DAB4-D1BA-47B6-AA7C-8B316330273B}" name="Column5051" dataDxfId="11337"/>
    <tableColumn id="5059" xr3:uid="{EF963C51-56BB-4090-8DE6-5954FC270F2F}" name="Column5052" dataDxfId="11336"/>
    <tableColumn id="5060" xr3:uid="{8B98EE36-0F9E-4DDB-92D2-04E764F4F93B}" name="Column5053" dataDxfId="11335"/>
    <tableColumn id="5061" xr3:uid="{FA5BCC46-23A7-46E4-B3BF-CEBE705B7655}" name="Column5054" dataDxfId="11334"/>
    <tableColumn id="5062" xr3:uid="{CF809D32-BB45-49FB-B959-F1536474C278}" name="Column5055" dataDxfId="11333"/>
    <tableColumn id="5063" xr3:uid="{C5736578-E376-4CA6-B1DE-86BE88AA674F}" name="Column5056" dataDxfId="11332"/>
    <tableColumn id="5064" xr3:uid="{A771E183-6F0F-47E5-A327-EDB45E43BBFC}" name="Column5057" dataDxfId="11331"/>
    <tableColumn id="5065" xr3:uid="{F2CD8DC1-1E0E-459D-BBA5-CC341EE47541}" name="Column5058" dataDxfId="11330"/>
    <tableColumn id="5066" xr3:uid="{CFA1A2E9-5898-4811-AB74-6323EEB143B9}" name="Column5059" dataDxfId="11329"/>
    <tableColumn id="5067" xr3:uid="{564D7811-CD73-439E-88E4-2892CFE4A370}" name="Column5060" dataDxfId="11328"/>
    <tableColumn id="5068" xr3:uid="{B75217BE-F8AF-4A14-BC7A-2E6CFFB02423}" name="Column5061" dataDxfId="11327"/>
    <tableColumn id="5069" xr3:uid="{A63F1995-F137-41AD-BFE3-C17261663F5A}" name="Column5062" dataDxfId="11326"/>
    <tableColumn id="5070" xr3:uid="{5822364E-1387-429F-A156-0BAE9AC1279E}" name="Column5063" dataDxfId="11325"/>
    <tableColumn id="5071" xr3:uid="{6481BC50-0DFC-4C8D-BAEF-814E43379BEF}" name="Column5064" dataDxfId="11324"/>
    <tableColumn id="5072" xr3:uid="{6652B09A-A150-4382-92EB-D6879AA21EE4}" name="Column5065" dataDxfId="11323"/>
    <tableColumn id="5073" xr3:uid="{9DB6401E-9D57-41F9-89F5-67F8407F8B25}" name="Column5066" dataDxfId="11322"/>
    <tableColumn id="5074" xr3:uid="{E2EDEB23-F525-4180-B32A-10F82494BAD1}" name="Column5067" dataDxfId="11321"/>
    <tableColumn id="5075" xr3:uid="{0E8F8632-4F69-4C68-861A-040B22E9E7A0}" name="Column5068" dataDxfId="11320"/>
    <tableColumn id="5076" xr3:uid="{2594C9FB-831A-49E0-A815-ABD10851E62D}" name="Column5069" dataDxfId="11319"/>
    <tableColumn id="5077" xr3:uid="{14584C92-527D-42D8-AB7A-1D71537E7C53}" name="Column5070" dataDxfId="11318"/>
    <tableColumn id="5078" xr3:uid="{0889FF49-72EB-4FBA-B787-93F66B60750D}" name="Column5071" dataDxfId="11317"/>
    <tableColumn id="5079" xr3:uid="{07318C33-211F-48FD-A46C-0F3E4CB9D9FE}" name="Column5072" dataDxfId="11316"/>
    <tableColumn id="5080" xr3:uid="{FF49A4E1-F610-4F1E-94B3-F3755E6682B5}" name="Column5073" dataDxfId="11315"/>
    <tableColumn id="5081" xr3:uid="{86E38996-8336-4565-9FC9-345A753B3208}" name="Column5074" dataDxfId="11314"/>
    <tableColumn id="5082" xr3:uid="{3009E47D-4D22-42CC-8618-B29E80396F31}" name="Column5075" dataDxfId="11313"/>
    <tableColumn id="5083" xr3:uid="{6FBD8297-CBB5-460A-8F48-30F4353F2421}" name="Column5076" dataDxfId="11312"/>
    <tableColumn id="5084" xr3:uid="{C54D88CB-8856-490C-9FAF-2C8E04FF7254}" name="Column5077" dataDxfId="11311"/>
    <tableColumn id="5085" xr3:uid="{68FF36FD-B17C-4FDF-951A-A8C3F6AEF6A6}" name="Column5078" dataDxfId="11310"/>
    <tableColumn id="5086" xr3:uid="{24596DEF-C066-4A79-90B0-72DAF58B816B}" name="Column5079" dataDxfId="11309"/>
    <tableColumn id="5087" xr3:uid="{738CE7D0-EE53-43EB-AEF8-7C6BF6E611EA}" name="Column5080" dataDxfId="11308"/>
    <tableColumn id="5088" xr3:uid="{15C280B3-EE4F-4F28-9DD8-3791DF4B3109}" name="Column5081" dataDxfId="11307"/>
    <tableColumn id="5089" xr3:uid="{2B40FC0D-E0C7-4F8D-8155-99CFDD233BC2}" name="Column5082" dataDxfId="11306"/>
    <tableColumn id="5090" xr3:uid="{5982CE17-D39A-4B77-BDB7-D307C3B18C82}" name="Column5083" dataDxfId="11305"/>
    <tableColumn id="5091" xr3:uid="{E4B29894-AD2B-4E2B-A859-A02461BCF060}" name="Column5084" dataDxfId="11304"/>
    <tableColumn id="5092" xr3:uid="{2BC5F970-5521-4977-8DCB-B94D46897D2A}" name="Column5085" dataDxfId="11303"/>
    <tableColumn id="5093" xr3:uid="{A4A20662-4D18-48F7-A14E-0F0C8CBF8FBD}" name="Column5086" dataDxfId="11302"/>
    <tableColumn id="5094" xr3:uid="{6EC32BC1-E906-450A-89B9-4C418D4AC651}" name="Column5087" dataDxfId="11301"/>
    <tableColumn id="5095" xr3:uid="{34088D53-5807-4AA9-9F10-8236D7D60A27}" name="Column5088" dataDxfId="11300"/>
    <tableColumn id="5096" xr3:uid="{943B4E97-625F-4CB7-ABB1-FE0D8D933E46}" name="Column5089" dataDxfId="11299"/>
    <tableColumn id="5097" xr3:uid="{9CE97615-EB9C-417A-ACF6-E2CAD218FD62}" name="Column5090" dataDxfId="11298"/>
    <tableColumn id="5098" xr3:uid="{14C3DEA9-9D6D-4602-9646-3E108525D0F1}" name="Column5091" dataDxfId="11297"/>
    <tableColumn id="5099" xr3:uid="{1FC87526-927E-4E6E-A566-8B5AACAC4B88}" name="Column5092" dataDxfId="11296"/>
    <tableColumn id="5100" xr3:uid="{0886BB2B-D468-4E47-90C6-046BF15408B0}" name="Column5093" dataDxfId="11295"/>
    <tableColumn id="5101" xr3:uid="{F685BF53-4E05-424C-970D-E5951EE97B4B}" name="Column5094" dataDxfId="11294"/>
    <tableColumn id="5102" xr3:uid="{BA1D5960-C8C5-4DA8-A889-F80D79095A48}" name="Column5095" dataDxfId="11293"/>
    <tableColumn id="5103" xr3:uid="{BCDD35B9-A84B-4B59-93CB-C104F6B4E10A}" name="Column5096" dataDxfId="11292"/>
    <tableColumn id="5104" xr3:uid="{A8860A2A-031A-49E6-B48F-FE8FAF737C73}" name="Column5097" dataDxfId="11291"/>
    <tableColumn id="5105" xr3:uid="{A1EB8FD9-B7C0-40BB-BD2E-D59FA4050D37}" name="Column5098" dataDxfId="11290"/>
    <tableColumn id="5106" xr3:uid="{AFA28452-E096-41B0-96FC-DE92C3D30BD7}" name="Column5099" dataDxfId="11289"/>
    <tableColumn id="5107" xr3:uid="{5B6E9FDA-A469-472C-B83D-47591A6BC9C1}" name="Column5100" dataDxfId="11288"/>
    <tableColumn id="5108" xr3:uid="{68D93A4F-A10A-452A-B6B5-F88DAB55EAFE}" name="Column5101" dataDxfId="11287"/>
    <tableColumn id="5109" xr3:uid="{45C806C3-D5FD-465A-87B5-308469E5E1B4}" name="Column5102" dataDxfId="11286"/>
    <tableColumn id="5110" xr3:uid="{11FE4B0A-720C-4942-A965-324EED31CA84}" name="Column5103" dataDxfId="11285"/>
    <tableColumn id="5111" xr3:uid="{38A422FD-731E-4FC2-A7FB-07919ABE1A2F}" name="Column5104" dataDxfId="11284"/>
    <tableColumn id="5112" xr3:uid="{2937A0E6-11E3-4398-8502-22E906C9D3B8}" name="Column5105" dataDxfId="11283"/>
    <tableColumn id="5113" xr3:uid="{1A356CD4-6BFB-4A56-877E-39B12EFF306E}" name="Column5106" dataDxfId="11282"/>
    <tableColumn id="5114" xr3:uid="{5336E2D2-5630-4667-9634-3F10FEA85817}" name="Column5107" dataDxfId="11281"/>
    <tableColumn id="5115" xr3:uid="{03525663-0194-442B-88C4-7174C7A9D98D}" name="Column5108" dataDxfId="11280"/>
    <tableColumn id="5116" xr3:uid="{FDC352CC-BAFB-45DA-A31B-DDE2FBA64AD9}" name="Column5109" dataDxfId="11279"/>
    <tableColumn id="5117" xr3:uid="{C3D3C2AD-988B-46C7-A1D5-AFDF0A126D0E}" name="Column5110" dataDxfId="11278"/>
    <tableColumn id="5118" xr3:uid="{2A7CB28E-DD86-4633-89F0-C5E1E04E1A33}" name="Column5111" dataDxfId="11277"/>
    <tableColumn id="5119" xr3:uid="{C5062945-6E70-472A-8759-A8E2A2E15CA9}" name="Column5112" dataDxfId="11276"/>
    <tableColumn id="5120" xr3:uid="{9B4AA6E3-AB74-470A-A6DC-74AC5CF4A129}" name="Column5113" dataDxfId="11275"/>
    <tableColumn id="5121" xr3:uid="{013E5C90-51AA-4E36-8160-03B7798AD580}" name="Column5114" dataDxfId="11274"/>
    <tableColumn id="5122" xr3:uid="{C72676E1-9D96-4484-AFCE-BA2C5A3BD121}" name="Column5115" dataDxfId="11273"/>
    <tableColumn id="5123" xr3:uid="{24B76BC3-B8C8-42A9-8231-F918211ED730}" name="Column5116" dataDxfId="11272"/>
    <tableColumn id="5124" xr3:uid="{361E15E9-693E-47FA-95DD-870A7B76530B}" name="Column5117" dataDxfId="11271"/>
    <tableColumn id="5125" xr3:uid="{D590DD9D-38A3-4F65-B0F0-544C254F59E2}" name="Column5118" dataDxfId="11270"/>
    <tableColumn id="5126" xr3:uid="{18E81BC1-4224-4682-B645-9C6E49489933}" name="Column5119" dataDxfId="11269"/>
    <tableColumn id="5127" xr3:uid="{D7866694-FF4D-4C18-A2DB-23CF475BCE94}" name="Column5120" dataDxfId="11268"/>
    <tableColumn id="5128" xr3:uid="{CE271E02-F98A-4483-9C7E-720500F6A3B2}" name="Column5121" dataDxfId="11267"/>
    <tableColumn id="5129" xr3:uid="{219954F2-3808-4C1F-9FBF-7BFBC5C14342}" name="Column5122" dataDxfId="11266"/>
    <tableColumn id="5130" xr3:uid="{F46E62DD-20DA-46F6-9A4A-59ACC10831AF}" name="Column5123" dataDxfId="11265"/>
    <tableColumn id="5131" xr3:uid="{7C30B561-973B-4665-BFCE-4B8AB0C417E1}" name="Column5124" dataDxfId="11264"/>
    <tableColumn id="5132" xr3:uid="{CD4C300F-CF47-47ED-BBBA-51448E681F10}" name="Column5125" dataDxfId="11263"/>
    <tableColumn id="5133" xr3:uid="{EE58E370-0C01-4AA3-9D1F-F734750A1288}" name="Column5126" dataDxfId="11262"/>
    <tableColumn id="5134" xr3:uid="{D87D13CD-1FCD-4609-9439-FC905BB293C6}" name="Column5127" dataDxfId="11261"/>
    <tableColumn id="5135" xr3:uid="{39388BD7-C082-434B-AB7C-D520B3AE3C5E}" name="Column5128" dataDxfId="11260"/>
    <tableColumn id="5136" xr3:uid="{A6DE121C-1ABC-4E01-998B-54E3BBF19CD4}" name="Column5129" dataDxfId="11259"/>
    <tableColumn id="5137" xr3:uid="{8BFC2B0A-B4F7-4539-BFD1-9A8531BD664B}" name="Column5130" dataDxfId="11258"/>
    <tableColumn id="5138" xr3:uid="{910BC5A6-B499-4678-A08B-E4D050671C5E}" name="Column5131" dataDxfId="11257"/>
    <tableColumn id="5139" xr3:uid="{0F5D24E4-D31F-4C0C-8DC6-2AB5AD809443}" name="Column5132" dataDxfId="11256"/>
    <tableColumn id="5140" xr3:uid="{D8D40460-A92A-4B90-A56C-A55A52825391}" name="Column5133" dataDxfId="11255"/>
    <tableColumn id="5141" xr3:uid="{2FDFF771-E0CE-45C0-B5F7-5D85400FE42E}" name="Column5134" dataDxfId="11254"/>
    <tableColumn id="5142" xr3:uid="{D453E9D8-5B8D-48EB-87DF-C2D940FF66FE}" name="Column5135" dataDxfId="11253"/>
    <tableColumn id="5143" xr3:uid="{0885FA25-B1E1-4A0F-827A-490EC0BED216}" name="Column5136" dataDxfId="11252"/>
    <tableColumn id="5144" xr3:uid="{DAAB55B5-F78E-4F0C-B291-F77C610DF88E}" name="Column5137" dataDxfId="11251"/>
    <tableColumn id="5145" xr3:uid="{040FD51D-A1BA-4BD9-8B62-84603DA5545C}" name="Column5138" dataDxfId="11250"/>
    <tableColumn id="5146" xr3:uid="{0E0BDFC8-6C29-4C2C-9E80-6E98CC6B75CE}" name="Column5139" dataDxfId="11249"/>
    <tableColumn id="5147" xr3:uid="{5B9E5E8B-FDD6-4F47-8ECB-F587E68F84C2}" name="Column5140" dataDxfId="11248"/>
    <tableColumn id="5148" xr3:uid="{3E33759E-4C28-40D9-B4CD-EA397D07E769}" name="Column5141" dataDxfId="11247"/>
    <tableColumn id="5149" xr3:uid="{D678CD66-31EF-4A5D-9517-48D1D42116D5}" name="Column5142" dataDxfId="11246"/>
    <tableColumn id="5150" xr3:uid="{A5AEA3CC-7F04-4562-A4B2-B54E13D15A67}" name="Column5143" dataDxfId="11245"/>
    <tableColumn id="5151" xr3:uid="{002F6E6D-9326-41CD-9601-43E917F7B943}" name="Column5144" dataDxfId="11244"/>
    <tableColumn id="5152" xr3:uid="{AF6AF0D9-212C-40EC-8179-443405DEC272}" name="Column5145" dataDxfId="11243"/>
    <tableColumn id="5153" xr3:uid="{C95202E7-F7E9-4A0C-BE81-5A997CA60043}" name="Column5146" dataDxfId="11242"/>
    <tableColumn id="5154" xr3:uid="{8F9044FB-65EE-4ADA-B850-D571FAE8E784}" name="Column5147" dataDxfId="11241"/>
    <tableColumn id="5155" xr3:uid="{86C98753-31B3-4C9E-914F-FC27D08C7C94}" name="Column5148" dataDxfId="11240"/>
    <tableColumn id="5156" xr3:uid="{51F8CB53-6CCE-4AFB-86B3-3462105915A3}" name="Column5149" dataDxfId="11239"/>
    <tableColumn id="5157" xr3:uid="{067E1DC5-2D00-486F-B1CA-50E414222DCD}" name="Column5150" dataDxfId="11238"/>
    <tableColumn id="5158" xr3:uid="{952013F1-1155-4BBB-970F-58DDEC06D3FB}" name="Column5151" dataDxfId="11237"/>
    <tableColumn id="5159" xr3:uid="{C370907F-7B66-48D3-9201-2A35F723987A}" name="Column5152" dataDxfId="11236"/>
    <tableColumn id="5160" xr3:uid="{F90DC5C7-10FB-4559-BB91-CC200643BF0C}" name="Column5153" dataDxfId="11235"/>
    <tableColumn id="5161" xr3:uid="{08A444F6-EC7E-4295-B1A5-24551297941B}" name="Column5154" dataDxfId="11234"/>
    <tableColumn id="5162" xr3:uid="{04CA3470-3A47-4223-9F9C-B73E5535E4B3}" name="Column5155" dataDxfId="11233"/>
    <tableColumn id="5163" xr3:uid="{4BFF1153-573C-47F5-A55F-6EBE6C5EF05A}" name="Column5156" dataDxfId="11232"/>
    <tableColumn id="5164" xr3:uid="{5FBBEA4E-0936-4EB2-8471-322179063DE8}" name="Column5157" dataDxfId="11231"/>
    <tableColumn id="5165" xr3:uid="{5444937E-9283-4E52-8617-73584B7CADFA}" name="Column5158" dataDxfId="11230"/>
    <tableColumn id="5166" xr3:uid="{2144820F-D294-4A49-BE8A-43A7ED9ADFD4}" name="Column5159" dataDxfId="11229"/>
    <tableColumn id="5167" xr3:uid="{2E48FD7F-922B-4D83-A76D-893859199CF9}" name="Column5160" dataDxfId="11228"/>
    <tableColumn id="5168" xr3:uid="{0D5FA93B-6B8E-4D43-ADA1-A45D6FEAADB4}" name="Column5161" dataDxfId="11227"/>
    <tableColumn id="5169" xr3:uid="{041BC7EF-84FA-459F-8BFE-27EF2C1D0689}" name="Column5162" dataDxfId="11226"/>
    <tableColumn id="5170" xr3:uid="{DF62955E-13FE-4600-95B8-2DD1A60780F4}" name="Column5163" dataDxfId="11225"/>
    <tableColumn id="5171" xr3:uid="{6E0770B4-3144-4E08-8915-16691FEB4016}" name="Column5164" dataDxfId="11224"/>
    <tableColumn id="5172" xr3:uid="{52031A5E-34F1-437D-936A-FD8D284C34AE}" name="Column5165" dataDxfId="11223"/>
    <tableColumn id="5173" xr3:uid="{D3BC6FA4-D419-44B7-99E0-A5372FA437A8}" name="Column5166" dataDxfId="11222"/>
    <tableColumn id="5174" xr3:uid="{E714C58A-EF9A-4C74-9321-9830892B8F7F}" name="Column5167" dataDxfId="11221"/>
    <tableColumn id="5175" xr3:uid="{1B854B3B-8FF0-40AA-A35A-E0453D25AF8E}" name="Column5168" dataDxfId="11220"/>
    <tableColumn id="5176" xr3:uid="{DDD89DBD-26B1-4E7A-B941-CF159A9F1EB6}" name="Column5169" dataDxfId="11219"/>
    <tableColumn id="5177" xr3:uid="{096F54B9-05BE-4A5F-AEAC-C9A646BE8FF0}" name="Column5170" dataDxfId="11218"/>
    <tableColumn id="5178" xr3:uid="{F507EEF9-59CE-4891-A9F9-2820D079B28B}" name="Column5171" dataDxfId="11217"/>
    <tableColumn id="5179" xr3:uid="{96394374-C52B-4103-923C-7AC2DAA89374}" name="Column5172" dataDxfId="11216"/>
    <tableColumn id="5180" xr3:uid="{2F0A9394-0BA7-4EAE-AE01-0CCC3735AD30}" name="Column5173" dataDxfId="11215"/>
    <tableColumn id="5181" xr3:uid="{6E4F1BDC-BFB3-4D46-81A9-6A1F7788C964}" name="Column5174" dataDxfId="11214"/>
    <tableColumn id="5182" xr3:uid="{35D2973D-BF8C-424B-BE3C-787C6E6C343C}" name="Column5175" dataDxfId="11213"/>
    <tableColumn id="5183" xr3:uid="{24AD8ADA-79A6-48B8-9C4D-BB1F0BB29638}" name="Column5176" dataDxfId="11212"/>
    <tableColumn id="5184" xr3:uid="{F1D486FC-06DA-4FBB-AC4B-60959D9E288C}" name="Column5177" dataDxfId="11211"/>
    <tableColumn id="5185" xr3:uid="{6490BCA9-CC3D-435A-811A-787D6DF8BC34}" name="Column5178" dataDxfId="11210"/>
    <tableColumn id="5186" xr3:uid="{D4031C7D-7148-464B-B689-71AB7232EDFD}" name="Column5179" dataDxfId="11209"/>
    <tableColumn id="5187" xr3:uid="{5AB33E88-C513-4130-B058-53A164907010}" name="Column5180" dataDxfId="11208"/>
    <tableColumn id="5188" xr3:uid="{ADB096B8-7250-41CF-84D4-E29DECFC3F3C}" name="Column5181" dataDxfId="11207"/>
    <tableColumn id="5189" xr3:uid="{CB040CDA-1EFF-4264-A7B5-BC46079BB5A7}" name="Column5182" dataDxfId="11206"/>
    <tableColumn id="5190" xr3:uid="{69DF9656-8E58-4042-9499-F1B78C7CD2A6}" name="Column5183" dataDxfId="11205"/>
    <tableColumn id="5191" xr3:uid="{EFCE4EB4-171F-492E-9587-E078E5FD2D63}" name="Column5184" dataDxfId="11204"/>
    <tableColumn id="5192" xr3:uid="{C53A2887-A28D-4510-98BE-252564CC22ED}" name="Column5185" dataDxfId="11203"/>
    <tableColumn id="5193" xr3:uid="{ED2098E1-BF17-4ADB-95CF-1F8E6AD4F40E}" name="Column5186" dataDxfId="11202"/>
    <tableColumn id="5194" xr3:uid="{8EEBFDE0-C935-4B49-B0BA-C20F2844F06B}" name="Column5187" dataDxfId="11201"/>
    <tableColumn id="5195" xr3:uid="{CE21C4CF-9683-453B-A07C-D5B49C2D7F39}" name="Column5188" dataDxfId="11200"/>
    <tableColumn id="5196" xr3:uid="{7E02E0F3-F0D6-4AB4-B731-B83AF944D481}" name="Column5189" dataDxfId="11199"/>
    <tableColumn id="5197" xr3:uid="{715B6D2D-C002-41E6-8B4B-6B002D5B7B08}" name="Column5190" dataDxfId="11198"/>
    <tableColumn id="5198" xr3:uid="{E1730B90-429E-4459-B2CF-A7EDB1343D14}" name="Column5191" dataDxfId="11197"/>
    <tableColumn id="5199" xr3:uid="{0A16CBBE-DE2C-4953-8BFB-60C6003A79EC}" name="Column5192" dataDxfId="11196"/>
    <tableColumn id="5200" xr3:uid="{CBF644DD-A001-4AB7-876D-906B1D3A1179}" name="Column5193" dataDxfId="11195"/>
    <tableColumn id="5201" xr3:uid="{C913F536-750A-4614-9B52-0F44F6D5FCCC}" name="Column5194" dataDxfId="11194"/>
    <tableColumn id="5202" xr3:uid="{7D4ED53B-B9A3-4189-88DE-EB495FF68E2A}" name="Column5195" dataDxfId="11193"/>
    <tableColumn id="5203" xr3:uid="{241163E6-CF8F-48CD-82D6-628899F7CD69}" name="Column5196" dataDxfId="11192"/>
    <tableColumn id="5204" xr3:uid="{2505819E-773A-4985-8F29-91B60938BA5E}" name="Column5197" dataDxfId="11191"/>
    <tableColumn id="5205" xr3:uid="{26B8E6EA-D26A-4214-923F-0D2AC5FA9754}" name="Column5198" dataDxfId="11190"/>
    <tableColumn id="5206" xr3:uid="{A5BCA0C3-596B-4F3A-894D-FAB1399B6217}" name="Column5199" dataDxfId="11189"/>
    <tableColumn id="5207" xr3:uid="{A71FFBB5-C567-49FE-B52D-1A2221529EAB}" name="Column5200" dataDxfId="11188"/>
    <tableColumn id="5208" xr3:uid="{ED392E6C-0A9C-4C0C-8461-1B9B2673A77B}" name="Column5201" dataDxfId="11187"/>
    <tableColumn id="5209" xr3:uid="{2CE1A4F4-9A9C-4F04-90CB-C52A8E4880D3}" name="Column5202" dataDxfId="11186"/>
    <tableColumn id="5210" xr3:uid="{07CF53A0-9CDF-4240-80CB-B78547964BC0}" name="Column5203" dataDxfId="11185"/>
    <tableColumn id="5211" xr3:uid="{BC7DA79A-BAEB-483A-A419-7C2BCE82DBEA}" name="Column5204" dataDxfId="11184"/>
    <tableColumn id="5212" xr3:uid="{AFC5B737-9939-4845-BD3F-5073BC318BBF}" name="Column5205" dataDxfId="11183"/>
    <tableColumn id="5213" xr3:uid="{76EF39C2-11C5-40AC-9ED9-A02B6E16E648}" name="Column5206" dataDxfId="11182"/>
    <tableColumn id="5214" xr3:uid="{5827C2B3-C4B3-4926-A93B-EB8B0291A45D}" name="Column5207" dataDxfId="11181"/>
    <tableColumn id="5215" xr3:uid="{F6A8F255-F93F-470B-B9CF-010294124F59}" name="Column5208" dataDxfId="11180"/>
    <tableColumn id="5216" xr3:uid="{BEBAA7CC-E476-4C72-BDF8-3E4388D4AB01}" name="Column5209" dataDxfId="11179"/>
    <tableColumn id="5217" xr3:uid="{2BBD4037-0ED2-4EF4-A61C-B3ED368BE3EF}" name="Column5210" dataDxfId="11178"/>
    <tableColumn id="5218" xr3:uid="{CAF02C13-6912-4392-BF75-EBE12A3454D8}" name="Column5211" dataDxfId="11177"/>
    <tableColumn id="5219" xr3:uid="{461D0A96-23FE-49BE-9305-9CE95915D525}" name="Column5212" dataDxfId="11176"/>
    <tableColumn id="5220" xr3:uid="{84371193-6570-405F-82F3-FB90DD392580}" name="Column5213" dataDxfId="11175"/>
    <tableColumn id="5221" xr3:uid="{2721F278-194A-4A8B-BA0F-6E5BF163A673}" name="Column5214" dataDxfId="11174"/>
    <tableColumn id="5222" xr3:uid="{131B70E7-4541-42FE-9956-81421E756EE0}" name="Column5215" dataDxfId="11173"/>
    <tableColumn id="5223" xr3:uid="{9E9AF9E3-B586-4A2A-9A4A-5647D3A392F7}" name="Column5216" dataDxfId="11172"/>
    <tableColumn id="5224" xr3:uid="{9837F55C-0FB6-49FA-8DCD-CD7ECCFB30E6}" name="Column5217" dataDxfId="11171"/>
    <tableColumn id="5225" xr3:uid="{2020699C-CEB3-4802-80CA-93AE58623763}" name="Column5218" dataDxfId="11170"/>
    <tableColumn id="5226" xr3:uid="{007EC834-0938-4094-99A5-9FF820B865FD}" name="Column5219" dataDxfId="11169"/>
    <tableColumn id="5227" xr3:uid="{7EC28B79-D58F-45F6-9347-3D74AA6B3C0C}" name="Column5220" dataDxfId="11168"/>
    <tableColumn id="5228" xr3:uid="{214EBC3C-27CC-4AEF-88A2-5748720D515D}" name="Column5221" dataDxfId="11167"/>
    <tableColumn id="5229" xr3:uid="{6E1435BC-33F6-41F4-A2CC-F1182B586BD7}" name="Column5222" dataDxfId="11166"/>
    <tableColumn id="5230" xr3:uid="{C1E1A389-BFB9-4EF5-AB1F-09858AA03CF3}" name="Column5223" dataDxfId="11165"/>
    <tableColumn id="5231" xr3:uid="{8CB64C12-E8E7-409F-8883-CC057A0D3532}" name="Column5224" dataDxfId="11164"/>
    <tableColumn id="5232" xr3:uid="{696B521F-CF21-4F91-88F9-C1DC75D90D4F}" name="Column5225" dataDxfId="11163"/>
    <tableColumn id="5233" xr3:uid="{FF09F381-7987-41C1-8EE4-903CF3D0817B}" name="Column5226" dataDxfId="11162"/>
    <tableColumn id="5234" xr3:uid="{190749D2-3F35-41C1-A2F5-2F901DCE24E8}" name="Column5227" dataDxfId="11161"/>
    <tableColumn id="5235" xr3:uid="{8F126A06-8123-4AB1-ACAD-607C66DE97E9}" name="Column5228" dataDxfId="11160"/>
    <tableColumn id="5236" xr3:uid="{A3BC194D-6617-4A2F-A1CD-3A0802619868}" name="Column5229" dataDxfId="11159"/>
    <tableColumn id="5237" xr3:uid="{5E16B547-1B79-4840-A5FD-FEB51779B555}" name="Column5230" dataDxfId="11158"/>
    <tableColumn id="5238" xr3:uid="{B260E030-98EE-4676-A0AC-B8FC81ADF0E1}" name="Column5231" dataDxfId="11157"/>
    <tableColumn id="5239" xr3:uid="{AD0E8FE4-7961-4FDF-9704-403418ADDC6E}" name="Column5232" dataDxfId="11156"/>
    <tableColumn id="5240" xr3:uid="{6D541D73-EF82-4F04-8B54-2421E5C82EEE}" name="Column5233" dataDxfId="11155"/>
    <tableColumn id="5241" xr3:uid="{56388640-8002-4845-B522-1A273317B63D}" name="Column5234" dataDxfId="11154"/>
    <tableColumn id="5242" xr3:uid="{7607D05B-7B41-4B22-8D94-C9DC40F43E91}" name="Column5235" dataDxfId="11153"/>
    <tableColumn id="5243" xr3:uid="{BB879EB8-920A-4DE2-AE1F-6C94B95935D7}" name="Column5236" dataDxfId="11152"/>
    <tableColumn id="5244" xr3:uid="{3309DB96-BD38-4EF8-A109-098DDCE73B3E}" name="Column5237" dataDxfId="11151"/>
    <tableColumn id="5245" xr3:uid="{3A16BACF-8A27-4237-8DF2-00492225AC5B}" name="Column5238" dataDxfId="11150"/>
    <tableColumn id="5246" xr3:uid="{9FEEF614-EAA3-44AB-B08A-6A4212ED351F}" name="Column5239" dataDxfId="11149"/>
    <tableColumn id="5247" xr3:uid="{7F2D3764-F720-4C30-AC7D-3A460C09D3A0}" name="Column5240" dataDxfId="11148"/>
    <tableColumn id="5248" xr3:uid="{9604F98F-869E-4D4E-874B-F52062DC6FF9}" name="Column5241" dataDxfId="11147"/>
    <tableColumn id="5249" xr3:uid="{52E4ACDB-29D1-4EF9-AB03-C0982E2C9CDF}" name="Column5242" dataDxfId="11146"/>
    <tableColumn id="5250" xr3:uid="{6B9FF99C-E168-425B-B501-C7D8E485A799}" name="Column5243" dataDxfId="11145"/>
    <tableColumn id="5251" xr3:uid="{D9BF2D3F-5058-41FE-91E6-CCA3C0A4C618}" name="Column5244" dataDxfId="11144"/>
    <tableColumn id="5252" xr3:uid="{9B760AEB-76FE-4952-91B1-C8CC9E74A5DB}" name="Column5245" dataDxfId="11143"/>
    <tableColumn id="5253" xr3:uid="{1ABB72B3-E7BB-47F5-9C41-988C2E0F804A}" name="Column5246" dataDxfId="11142"/>
    <tableColumn id="5254" xr3:uid="{2FBAB7A4-BBDA-42CA-86D2-6CCC9435D5AD}" name="Column5247" dataDxfId="11141"/>
    <tableColumn id="5255" xr3:uid="{F110DC9C-B9D5-4CEE-A0EA-B51EE7B7740A}" name="Column5248" dataDxfId="11140"/>
    <tableColumn id="5256" xr3:uid="{3C8A9010-435E-4038-BD00-4883AC9BE4A0}" name="Column5249" dataDxfId="11139"/>
    <tableColumn id="5257" xr3:uid="{C4EFE688-F7C2-4EB1-8F8A-C2D639DD626A}" name="Column5250" dataDxfId="11138"/>
    <tableColumn id="5258" xr3:uid="{95BABB34-4C3D-4210-93FC-0F66429F8CEF}" name="Column5251" dataDxfId="11137"/>
    <tableColumn id="5259" xr3:uid="{38A18B6E-10EC-4793-91F6-EA1568F74CE2}" name="Column5252" dataDxfId="11136"/>
    <tableColumn id="5260" xr3:uid="{917A2848-FB47-4939-BA19-5BC515FF51C0}" name="Column5253" dataDxfId="11135"/>
    <tableColumn id="5261" xr3:uid="{20FEECC9-7CD9-4E13-9D3F-45A92E981B98}" name="Column5254" dataDxfId="11134"/>
    <tableColumn id="5262" xr3:uid="{C56258FC-F341-4CF3-B5EA-D7EDC810706E}" name="Column5255" dataDxfId="11133"/>
    <tableColumn id="5263" xr3:uid="{60B6F2F1-800E-4813-A0E7-605E7B4C9CF8}" name="Column5256" dataDxfId="11132"/>
    <tableColumn id="5264" xr3:uid="{12D2E886-039C-4495-BD38-69B7C3E71EF8}" name="Column5257" dataDxfId="11131"/>
    <tableColumn id="5265" xr3:uid="{667679BF-C2B4-4FE8-9F4E-2D41AA05D27E}" name="Column5258" dataDxfId="11130"/>
    <tableColumn id="5266" xr3:uid="{9E867693-7E6B-4192-98DB-152EBF9EC264}" name="Column5259" dataDxfId="11129"/>
    <tableColumn id="5267" xr3:uid="{CA139B27-D762-4BF0-9643-AC1D1C686B00}" name="Column5260" dataDxfId="11128"/>
    <tableColumn id="5268" xr3:uid="{D12C2299-DD47-4510-BABE-8D7D1E46E058}" name="Column5261" dataDxfId="11127"/>
    <tableColumn id="5269" xr3:uid="{8698F84D-B93D-4480-8222-1E264DCB1FD4}" name="Column5262" dataDxfId="11126"/>
    <tableColumn id="5270" xr3:uid="{11CF9343-54BB-4307-AAA9-C68FC334C4D7}" name="Column5263" dataDxfId="11125"/>
    <tableColumn id="5271" xr3:uid="{021C8D19-BD40-46EC-AA73-5B38411051AE}" name="Column5264" dataDxfId="11124"/>
    <tableColumn id="5272" xr3:uid="{DC0F5D77-24F7-4EBF-B746-06A6DAA17737}" name="Column5265" dataDxfId="11123"/>
    <tableColumn id="5273" xr3:uid="{73AD7B01-6F68-4BFF-9556-DDE047AD4371}" name="Column5266" dataDxfId="11122"/>
    <tableColumn id="5274" xr3:uid="{27FD0A34-8CE6-4B82-AA2E-D3DA8825CB3E}" name="Column5267" dataDxfId="11121"/>
    <tableColumn id="5275" xr3:uid="{716DA4A3-5D3A-43EC-8E3F-C97FED91D68E}" name="Column5268" dataDxfId="11120"/>
    <tableColumn id="5276" xr3:uid="{F44B6D3D-A389-4AF2-B186-27E1B58F7AF0}" name="Column5269" dataDxfId="11119"/>
    <tableColumn id="5277" xr3:uid="{AC2765A3-9D2A-417D-AAFB-F7A657F21DDB}" name="Column5270" dataDxfId="11118"/>
    <tableColumn id="5278" xr3:uid="{8EC61FB1-77A3-433E-94CC-4F32B0787F26}" name="Column5271" dataDxfId="11117"/>
    <tableColumn id="5279" xr3:uid="{AA7DEE29-38DD-405A-9F01-36BBF76212A9}" name="Column5272" dataDxfId="11116"/>
    <tableColumn id="5280" xr3:uid="{1937A107-94E8-44B4-927C-59E3261E670C}" name="Column5273" dataDxfId="11115"/>
    <tableColumn id="5281" xr3:uid="{9EAE47A0-3071-4E4C-82C8-66F9B9F81443}" name="Column5274" dataDxfId="11114"/>
    <tableColumn id="5282" xr3:uid="{8413DECD-2361-4CEE-ACFF-60489EA1181D}" name="Column5275" dataDxfId="11113"/>
    <tableColumn id="5283" xr3:uid="{4A3ECA07-9A16-4297-8F17-5C7D787C561C}" name="Column5276" dataDxfId="11112"/>
    <tableColumn id="5284" xr3:uid="{D487E05C-A9C7-4085-B216-66328458CF3E}" name="Column5277" dataDxfId="11111"/>
    <tableColumn id="5285" xr3:uid="{92EB5235-FB02-484C-A07D-5340A1BFB4C7}" name="Column5278" dataDxfId="11110"/>
    <tableColumn id="5286" xr3:uid="{DB56E6B0-64EB-4792-A690-5799D40E4069}" name="Column5279" dataDxfId="11109"/>
    <tableColumn id="5287" xr3:uid="{53BCA3B3-E930-48FC-8BAD-ABB4C5B47DAF}" name="Column5280" dataDxfId="11108"/>
    <tableColumn id="5288" xr3:uid="{B73F8123-4B8B-4DDD-8067-DDCB6CA4F30D}" name="Column5281" dataDxfId="11107"/>
    <tableColumn id="5289" xr3:uid="{F20E9032-B3DC-45A7-8775-2510F98B7028}" name="Column5282" dataDxfId="11106"/>
    <tableColumn id="5290" xr3:uid="{26C9EC88-51EE-4C2F-A962-C0EE5C17735A}" name="Column5283" dataDxfId="11105"/>
    <tableColumn id="5291" xr3:uid="{92232419-A715-46DC-B806-6EDE6DDB1B1F}" name="Column5284" dataDxfId="11104"/>
    <tableColumn id="5292" xr3:uid="{D6867C0C-8A5B-48BE-A09F-8F3CDE543C93}" name="Column5285" dataDxfId="11103"/>
    <tableColumn id="5293" xr3:uid="{2A567008-9D47-4C10-B273-7321217A9BAB}" name="Column5286" dataDxfId="11102"/>
    <tableColumn id="5294" xr3:uid="{F4C7DA29-D0D6-443E-A93D-846E5E574B1C}" name="Column5287" dataDxfId="11101"/>
    <tableColumn id="5295" xr3:uid="{CCF9995A-598F-45FC-8546-95DBF4D74BFE}" name="Column5288" dataDxfId="11100"/>
    <tableColumn id="5296" xr3:uid="{A86F55E2-CF3B-442D-8BB7-9675EADBC9D9}" name="Column5289" dataDxfId="11099"/>
    <tableColumn id="5297" xr3:uid="{C20DBB79-6C4B-4930-B9E9-8FDB717BFA56}" name="Column5290" dataDxfId="11098"/>
    <tableColumn id="5298" xr3:uid="{9D97E3A8-7B94-42CF-A046-D22A64767673}" name="Column5291" dataDxfId="11097"/>
    <tableColumn id="5299" xr3:uid="{75C23367-F08C-4321-AA80-1A8D7C22C6F2}" name="Column5292" dataDxfId="11096"/>
    <tableColumn id="5300" xr3:uid="{B3A63793-4E05-4615-A68A-F5838FD2827B}" name="Column5293" dataDxfId="11095"/>
    <tableColumn id="5301" xr3:uid="{C0FA0258-2CA4-4CAE-A2D9-EFF70C823C84}" name="Column5294" dataDxfId="11094"/>
    <tableColumn id="5302" xr3:uid="{4B8C74CF-E525-428F-B12A-F9178C51A276}" name="Column5295" dataDxfId="11093"/>
    <tableColumn id="5303" xr3:uid="{21EBF9ED-5EE8-40DE-9CFA-D81F0A5C247A}" name="Column5296" dataDxfId="11092"/>
    <tableColumn id="5304" xr3:uid="{C5AD8F57-C387-4FEA-871F-383FEB9F8652}" name="Column5297" dataDxfId="11091"/>
    <tableColumn id="5305" xr3:uid="{13A546F2-8BB5-42F9-85D3-95EA8F3D9DFC}" name="Column5298" dataDxfId="11090"/>
    <tableColumn id="5306" xr3:uid="{98E09250-AA9C-41BB-8895-CD5CCF352A53}" name="Column5299" dataDxfId="11089"/>
    <tableColumn id="5307" xr3:uid="{B995B02C-F2FE-4961-B5D2-61FB055F67D8}" name="Column5300" dataDxfId="11088"/>
    <tableColumn id="5308" xr3:uid="{883B4215-C95C-4234-B24C-D520DC72D6C6}" name="Column5301" dataDxfId="11087"/>
    <tableColumn id="5309" xr3:uid="{526D05B8-A08A-4A0F-8B43-B5C2D8AA8E8F}" name="Column5302" dataDxfId="11086"/>
    <tableColumn id="5310" xr3:uid="{E4A18E2C-64BE-4EAD-8672-C6DEE46B650C}" name="Column5303" dataDxfId="11085"/>
    <tableColumn id="5311" xr3:uid="{A6B6B9A8-E8DE-42C0-A849-9E2531E17CED}" name="Column5304" dataDxfId="11084"/>
    <tableColumn id="5312" xr3:uid="{C8290F97-B8AE-48A1-AF9E-91F636A14395}" name="Column5305" dataDxfId="11083"/>
    <tableColumn id="5313" xr3:uid="{2678E431-BA9A-42C4-B016-D5ADBE54D758}" name="Column5306" dataDxfId="11082"/>
    <tableColumn id="5314" xr3:uid="{44552EDE-8A0A-477A-8852-A999C856D6D0}" name="Column5307" dataDxfId="11081"/>
    <tableColumn id="5315" xr3:uid="{7CA2F3DD-D640-4974-BB96-32F6926B981D}" name="Column5308" dataDxfId="11080"/>
    <tableColumn id="5316" xr3:uid="{7D5965E8-2652-4D04-9609-77CF0DE09401}" name="Column5309" dataDxfId="11079"/>
    <tableColumn id="5317" xr3:uid="{BCF0DA48-9A29-4234-9B45-AB294F4B089B}" name="Column5310" dataDxfId="11078"/>
    <tableColumn id="5318" xr3:uid="{06774044-8F33-4038-A210-00A7BE5CD06A}" name="Column5311" dataDxfId="11077"/>
    <tableColumn id="5319" xr3:uid="{250FBD7B-3556-4EA3-97F1-4C35E22B39EC}" name="Column5312" dataDxfId="11076"/>
    <tableColumn id="5320" xr3:uid="{60C9DFE5-0B12-4C01-865E-0999EF834A05}" name="Column5313" dataDxfId="11075"/>
    <tableColumn id="5321" xr3:uid="{452BDD07-D6DA-466D-9B78-152BCC3BC559}" name="Column5314" dataDxfId="11074"/>
    <tableColumn id="5322" xr3:uid="{CC3CF879-44FA-4A54-8F77-81B3A2DDA793}" name="Column5315" dataDxfId="11073"/>
    <tableColumn id="5323" xr3:uid="{8929211E-81C6-4026-BAD2-DA3A263D7A3C}" name="Column5316" dataDxfId="11072"/>
    <tableColumn id="5324" xr3:uid="{85751CD0-CB63-48FA-9AC6-535D5BBAE8F3}" name="Column5317" dataDxfId="11071"/>
    <tableColumn id="5325" xr3:uid="{E3BFA6FD-B9CD-435F-97F7-AA6B7D38E74F}" name="Column5318" dataDxfId="11070"/>
    <tableColumn id="5326" xr3:uid="{925CBF4B-5336-4B08-AA8E-6AB11C20AA29}" name="Column5319" dataDxfId="11069"/>
    <tableColumn id="5327" xr3:uid="{B2BDA575-0744-44C6-B45F-5D1400CD188E}" name="Column5320" dataDxfId="11068"/>
    <tableColumn id="5328" xr3:uid="{6C3932C6-DBAD-458C-9B6F-F56A8F104685}" name="Column5321" dataDxfId="11067"/>
    <tableColumn id="5329" xr3:uid="{783C9A99-B20B-4969-995E-B881BE571DD3}" name="Column5322" dataDxfId="11066"/>
    <tableColumn id="5330" xr3:uid="{CD4A181F-8874-407E-8CDB-EED33D631849}" name="Column5323" dataDxfId="11065"/>
    <tableColumn id="5331" xr3:uid="{E226F442-D063-4413-84E5-939DC5ECC829}" name="Column5324" dataDxfId="11064"/>
    <tableColumn id="5332" xr3:uid="{876261B8-3DAB-4FE1-A33B-B370CADE5540}" name="Column5325" dataDxfId="11063"/>
    <tableColumn id="5333" xr3:uid="{3EA5164B-5518-4A67-8146-F78C44AD1555}" name="Column5326" dataDxfId="11062"/>
    <tableColumn id="5334" xr3:uid="{66411C53-6BF5-42ED-B0BE-2065CD40B5B4}" name="Column5327" dataDxfId="11061"/>
    <tableColumn id="5335" xr3:uid="{87E5F0EB-611D-4EFE-92EA-13DEB9432B8B}" name="Column5328" dataDxfId="11060"/>
    <tableColumn id="5336" xr3:uid="{997D71E8-ABBF-49AB-A63E-17F951E81092}" name="Column5329" dataDxfId="11059"/>
    <tableColumn id="5337" xr3:uid="{715CC795-9087-408D-B486-BB099BE60BD8}" name="Column5330" dataDxfId="11058"/>
    <tableColumn id="5338" xr3:uid="{FD3D0E67-763C-4389-9D9A-DB63E5B17EAD}" name="Column5331" dataDxfId="11057"/>
    <tableColumn id="5339" xr3:uid="{A7AA106A-1A12-4F50-BADB-1D98FC3DFC1B}" name="Column5332" dataDxfId="11056"/>
    <tableColumn id="5340" xr3:uid="{BA53948B-000D-4889-B209-3666C45A3C17}" name="Column5333" dataDxfId="11055"/>
    <tableColumn id="5341" xr3:uid="{482A6627-C54E-40DC-BB9E-D3FC4A60C171}" name="Column5334" dataDxfId="11054"/>
    <tableColumn id="5342" xr3:uid="{3E35DFA1-47BF-43D1-907C-F0F92887BD3D}" name="Column5335" dataDxfId="11053"/>
    <tableColumn id="5343" xr3:uid="{13748A35-0749-4F30-A6D9-2D3A2DB34242}" name="Column5336" dataDxfId="11052"/>
    <tableColumn id="5344" xr3:uid="{1ED80FF3-24B9-4DE2-94EC-60D255B135FA}" name="Column5337" dataDxfId="11051"/>
    <tableColumn id="5345" xr3:uid="{3EE00C5A-7F84-4D31-802D-E02882CBE228}" name="Column5338" dataDxfId="11050"/>
    <tableColumn id="5346" xr3:uid="{E8073943-917F-41CE-9FF2-98FD1CBF96B0}" name="Column5339" dataDxfId="11049"/>
    <tableColumn id="5347" xr3:uid="{9023A40F-B55F-4477-BD82-227CFB6E9294}" name="Column5340" dataDxfId="11048"/>
    <tableColumn id="5348" xr3:uid="{124665F0-6244-4586-B1F6-85D7E9EFBFE2}" name="Column5341" dataDxfId="11047"/>
    <tableColumn id="5349" xr3:uid="{E1BEB05E-07AA-4DC3-A257-FA14E2F95A36}" name="Column5342" dataDxfId="11046"/>
    <tableColumn id="5350" xr3:uid="{5D69E239-7439-4335-9604-B1055B54DD28}" name="Column5343" dataDxfId="11045"/>
    <tableColumn id="5351" xr3:uid="{F5BAA3D7-F104-46CA-9C00-452637F40024}" name="Column5344" dataDxfId="11044"/>
    <tableColumn id="5352" xr3:uid="{42CFEA0E-F495-4EA7-B2C0-B9AD36A755A9}" name="Column5345" dataDxfId="11043"/>
    <tableColumn id="5353" xr3:uid="{E99F1B05-7C58-44B5-9D02-53D36FFF6A82}" name="Column5346" dataDxfId="11042"/>
    <tableColumn id="5354" xr3:uid="{32147323-E189-4925-96AB-18BFA9DE1309}" name="Column5347" dataDxfId="11041"/>
    <tableColumn id="5355" xr3:uid="{96692720-5637-4611-9F6F-9F8EE690F934}" name="Column5348" dataDxfId="11040"/>
    <tableColumn id="5356" xr3:uid="{7F72D145-FCC5-4033-A90B-00285421702D}" name="Column5349" dataDxfId="11039"/>
    <tableColumn id="5357" xr3:uid="{6C6B55C3-B63E-42D7-BE3B-C5F481351EFA}" name="Column5350" dataDxfId="11038"/>
    <tableColumn id="5358" xr3:uid="{8AEAC19C-4D9D-446C-ADE7-61D829CD2FB7}" name="Column5351" dataDxfId="11037"/>
    <tableColumn id="5359" xr3:uid="{02FBFEE0-72E6-4659-9EB6-1B92B544BAEB}" name="Column5352" dataDxfId="11036"/>
    <tableColumn id="5360" xr3:uid="{3728213C-DAEB-4C21-B282-8A78F78F870A}" name="Column5353" dataDxfId="11035"/>
    <tableColumn id="5361" xr3:uid="{A36A4D43-446B-463E-BCBE-552C50064218}" name="Column5354" dataDxfId="11034"/>
    <tableColumn id="5362" xr3:uid="{F20BF88E-3F3B-496E-AF17-E4FC7C87F1F7}" name="Column5355" dataDxfId="11033"/>
    <tableColumn id="5363" xr3:uid="{916AAA32-463D-46E7-9FFE-44E7BA03B36D}" name="Column5356" dataDxfId="11032"/>
    <tableColumn id="5364" xr3:uid="{F6EE0EAE-9FA5-4931-A0F3-B9FD8CE5BC8F}" name="Column5357" dataDxfId="11031"/>
    <tableColumn id="5365" xr3:uid="{092739A9-4A2A-41F3-93A2-BDAA8ADA8251}" name="Column5358" dataDxfId="11030"/>
    <tableColumn id="5366" xr3:uid="{90BED55A-2D0E-4054-BAB2-0A5788FEF509}" name="Column5359" dataDxfId="11029"/>
    <tableColumn id="5367" xr3:uid="{62A4D221-F020-45EA-9767-11504B093B27}" name="Column5360" dataDxfId="11028"/>
    <tableColumn id="5368" xr3:uid="{FE3EDD75-6B82-40D1-8A2B-5D53B8CE6BD8}" name="Column5361" dataDxfId="11027"/>
    <tableColumn id="5369" xr3:uid="{9761EDE3-273A-4FD0-BD9C-77CA19DD721C}" name="Column5362" dataDxfId="11026"/>
    <tableColumn id="5370" xr3:uid="{A83E0C72-71F1-4635-8527-80C8F198043D}" name="Column5363" dataDxfId="11025"/>
    <tableColumn id="5371" xr3:uid="{21D00BE4-4FFC-4F48-B971-7E1E982B734B}" name="Column5364" dataDxfId="11024"/>
    <tableColumn id="5372" xr3:uid="{FCADB0B6-6336-4F53-9C59-A57BAE04B6F7}" name="Column5365" dataDxfId="11023"/>
    <tableColumn id="5373" xr3:uid="{89F370C6-D81E-48A4-82DF-340852B59016}" name="Column5366" dataDxfId="11022"/>
    <tableColumn id="5374" xr3:uid="{4826EA81-B53B-4C43-B3C5-FBAF882B7C40}" name="Column5367" dataDxfId="11021"/>
    <tableColumn id="5375" xr3:uid="{01222EE2-8711-4730-AC6F-C0DF086A3F93}" name="Column5368" dataDxfId="11020"/>
    <tableColumn id="5376" xr3:uid="{12D91F01-82AD-49F4-98CE-F03D284CE157}" name="Column5369" dataDxfId="11019"/>
    <tableColumn id="5377" xr3:uid="{2DABD5D6-1159-4EB0-A1C7-D4173C79B1CC}" name="Column5370" dataDxfId="11018"/>
    <tableColumn id="5378" xr3:uid="{4D72597C-2C26-4BB2-8183-E2EDF8789173}" name="Column5371" dataDxfId="11017"/>
    <tableColumn id="5379" xr3:uid="{40A6CB2C-4FC6-481D-AA43-FB0A3CAA1D7D}" name="Column5372" dataDxfId="11016"/>
    <tableColumn id="5380" xr3:uid="{43006E73-6F09-4477-A47D-730B2BB28F22}" name="Column5373" dataDxfId="11015"/>
    <tableColumn id="5381" xr3:uid="{2049FEF1-5890-4A09-8120-71574E939921}" name="Column5374" dataDxfId="11014"/>
    <tableColumn id="5382" xr3:uid="{79B0191C-8094-4799-90A3-1DDEAA61FE5D}" name="Column5375" dataDxfId="11013"/>
    <tableColumn id="5383" xr3:uid="{7BC9CD04-4D42-4C1D-BD48-A1488532F3EF}" name="Column5376" dataDxfId="11012"/>
    <tableColumn id="5384" xr3:uid="{D81F9D0E-760F-42BE-891E-A540D3070742}" name="Column5377" dataDxfId="11011"/>
    <tableColumn id="5385" xr3:uid="{FB351431-EACD-4506-96DF-8B552963004E}" name="Column5378" dataDxfId="11010"/>
    <tableColumn id="5386" xr3:uid="{82C789C0-21F5-4CB5-83E3-A67E9089A8E3}" name="Column5379" dataDxfId="11009"/>
    <tableColumn id="5387" xr3:uid="{B86FE0A2-E66B-4B38-969F-A7910E8CF7EF}" name="Column5380" dataDxfId="11008"/>
    <tableColumn id="5388" xr3:uid="{F4F69D93-A86B-403D-93D2-9B4D80AC2D98}" name="Column5381" dataDxfId="11007"/>
    <tableColumn id="5389" xr3:uid="{E7C51BBA-DB26-4083-976F-15EDA443C5BF}" name="Column5382" dataDxfId="11006"/>
    <tableColumn id="5390" xr3:uid="{66540841-47D6-439B-A12E-C4EDDB39A55C}" name="Column5383" dataDxfId="11005"/>
    <tableColumn id="5391" xr3:uid="{4A4168FF-BB98-4C4F-B1DC-A774DC78990F}" name="Column5384" dataDxfId="11004"/>
    <tableColumn id="5392" xr3:uid="{CA8CDBDC-F799-4671-A0B8-F50FB95C49F8}" name="Column5385" dataDxfId="11003"/>
    <tableColumn id="5393" xr3:uid="{0B9471A4-5548-4B65-86C6-0EF8D2EE0670}" name="Column5386" dataDxfId="11002"/>
    <tableColumn id="5394" xr3:uid="{BBE67084-11E2-485A-8666-D0C1A317F756}" name="Column5387" dataDxfId="11001"/>
    <tableColumn id="5395" xr3:uid="{E07B1630-224D-4318-AB48-5AB612718D88}" name="Column5388" dataDxfId="11000"/>
    <tableColumn id="5396" xr3:uid="{B2949B68-8F7D-4F22-AA27-18880F05D440}" name="Column5389" dataDxfId="10999"/>
    <tableColumn id="5397" xr3:uid="{B6029A48-BFEF-4A13-99FB-3C67DFAE61ED}" name="Column5390" dataDxfId="10998"/>
    <tableColumn id="5398" xr3:uid="{69F9AD2D-0D30-4453-8F9F-33F4C66CFF7B}" name="Column5391" dataDxfId="10997"/>
    <tableColumn id="5399" xr3:uid="{DFA9B84C-40CF-41C2-8B0A-5903AD43B0C7}" name="Column5392" dataDxfId="10996"/>
    <tableColumn id="5400" xr3:uid="{F40B86B9-F8E6-43D3-9B0A-ECBDF00A1F72}" name="Column5393" dataDxfId="10995"/>
    <tableColumn id="5401" xr3:uid="{A0380F12-8BE2-4640-9D5A-0D709CDE1AF1}" name="Column5394" dataDxfId="10994"/>
    <tableColumn id="5402" xr3:uid="{26F89726-615F-400B-AD5E-5312323A8374}" name="Column5395" dataDxfId="10993"/>
    <tableColumn id="5403" xr3:uid="{8B83EA38-3D1D-4111-9510-72C0298C5CC1}" name="Column5396" dataDxfId="10992"/>
    <tableColumn id="5404" xr3:uid="{53A6AD4D-A038-44BC-A1DB-06D6AE59D70C}" name="Column5397" dataDxfId="10991"/>
    <tableColumn id="5405" xr3:uid="{D20C3FCB-ABE3-44EB-AF19-C22641C4AF74}" name="Column5398" dataDxfId="10990"/>
    <tableColumn id="5406" xr3:uid="{877000A3-6565-49B9-BF71-3BB3116E6757}" name="Column5399" dataDxfId="10989"/>
    <tableColumn id="5407" xr3:uid="{C633C475-A87D-406B-A044-C7EF333276EA}" name="Column5400" dataDxfId="10988"/>
    <tableColumn id="5408" xr3:uid="{BDDE7D17-080D-497A-BCD1-5312AE932A51}" name="Column5401" dataDxfId="10987"/>
    <tableColumn id="5409" xr3:uid="{12E9D10F-92B9-422D-BB7F-ABFC219B021B}" name="Column5402" dataDxfId="10986"/>
    <tableColumn id="5410" xr3:uid="{5AB66CDE-6E5D-4A15-B362-4F8E700F8244}" name="Column5403" dataDxfId="10985"/>
    <tableColumn id="5411" xr3:uid="{1A952742-53F1-446B-A5DC-17FC8C55951F}" name="Column5404" dataDxfId="10984"/>
    <tableColumn id="5412" xr3:uid="{0FE0BD0D-077F-44BA-89E0-1BF5A1538DAA}" name="Column5405" dataDxfId="10983"/>
    <tableColumn id="5413" xr3:uid="{1674BDD2-8E34-427A-A086-B9682846AF19}" name="Column5406" dataDxfId="10982"/>
    <tableColumn id="5414" xr3:uid="{3CD5185E-19F9-401A-8F75-52DFB343E964}" name="Column5407" dataDxfId="10981"/>
    <tableColumn id="5415" xr3:uid="{FC064AE5-46C3-4401-B123-F101FC04976D}" name="Column5408" dataDxfId="10980"/>
    <tableColumn id="5416" xr3:uid="{70B493BE-EF61-4C50-8026-A4BB4D9EC657}" name="Column5409" dataDxfId="10979"/>
    <tableColumn id="5417" xr3:uid="{C72C7322-23AB-4442-9E19-7B5F6505981F}" name="Column5410" dataDxfId="10978"/>
    <tableColumn id="5418" xr3:uid="{4425F8A6-5B98-4D8B-8F7B-292F77D6F7B7}" name="Column5411" dataDxfId="10977"/>
    <tableColumn id="5419" xr3:uid="{E730BB47-80BC-4ED8-BAC8-25B18D10CF6B}" name="Column5412" dataDxfId="10976"/>
    <tableColumn id="5420" xr3:uid="{3CEAFE8B-52B7-42F1-8EEB-5348ECC2D6EF}" name="Column5413" dataDxfId="10975"/>
    <tableColumn id="5421" xr3:uid="{97521BE1-67B3-448F-A1E1-0B2B194C3DED}" name="Column5414" dataDxfId="10974"/>
    <tableColumn id="5422" xr3:uid="{223AB4A7-567C-4954-BD6D-4D526E3CAED0}" name="Column5415" dataDxfId="10973"/>
    <tableColumn id="5423" xr3:uid="{EF5E4D8B-A69C-4E55-ABE8-EAC2EE8F2B32}" name="Column5416" dataDxfId="10972"/>
    <tableColumn id="5424" xr3:uid="{3ED852FF-5AE1-46B9-86CB-65FBE9A00FF9}" name="Column5417" dataDxfId="10971"/>
    <tableColumn id="5425" xr3:uid="{8B1BA68D-2A4D-4AFD-BE2A-F5B56CE200D2}" name="Column5418" dataDxfId="10970"/>
    <tableColumn id="5426" xr3:uid="{D7D11660-18BC-4726-B97A-40608BEA7A04}" name="Column5419" dataDxfId="10969"/>
    <tableColumn id="5427" xr3:uid="{BCD03E59-AB96-4A1B-887F-763E5F1A3507}" name="Column5420" dataDxfId="10968"/>
    <tableColumn id="5428" xr3:uid="{92A3257A-A1F5-464E-BBB9-5ADE2BB9FD12}" name="Column5421" dataDxfId="10967"/>
    <tableColumn id="5429" xr3:uid="{407B6248-476A-4A37-9409-9E0067A527B8}" name="Column5422" dataDxfId="10966"/>
    <tableColumn id="5430" xr3:uid="{CAC03554-7933-4C77-BDEF-5B270EF20D1B}" name="Column5423" dataDxfId="10965"/>
    <tableColumn id="5431" xr3:uid="{788996D4-1240-449C-90F2-45B77E970605}" name="Column5424" dataDxfId="10964"/>
    <tableColumn id="5432" xr3:uid="{B5FCC62A-8277-4756-9ABD-93315A32657A}" name="Column5425" dataDxfId="10963"/>
    <tableColumn id="5433" xr3:uid="{1B5E6075-73CD-4135-9EA6-978CD2DD7A25}" name="Column5426" dataDxfId="10962"/>
    <tableColumn id="5434" xr3:uid="{D3EBBCFF-219A-4D89-A30F-DFAE6E993237}" name="Column5427" dataDxfId="10961"/>
    <tableColumn id="5435" xr3:uid="{65A08489-B8C1-4677-9ABE-0A177B28F193}" name="Column5428" dataDxfId="10960"/>
    <tableColumn id="5436" xr3:uid="{883120E3-9D82-4F86-B3B3-6CCC5DC73DF4}" name="Column5429" dataDxfId="10959"/>
    <tableColumn id="5437" xr3:uid="{CFCAB351-5D10-4A0E-9986-BBBA7E067A68}" name="Column5430" dataDxfId="10958"/>
    <tableColumn id="5438" xr3:uid="{F6B3E666-CCC7-4710-89B5-5B376399ED6D}" name="Column5431" dataDxfId="10957"/>
    <tableColumn id="5439" xr3:uid="{8B6CAE4E-922A-456A-AE28-99F9A86552CA}" name="Column5432" dataDxfId="10956"/>
    <tableColumn id="5440" xr3:uid="{B1161EAF-8251-46ED-8835-9246FD8BE3AB}" name="Column5433" dataDxfId="10955"/>
    <tableColumn id="5441" xr3:uid="{5AF7A544-FA89-4DCD-9FB9-B617F4CD5C72}" name="Column5434" dataDxfId="10954"/>
    <tableColumn id="5442" xr3:uid="{68BE77FE-CF03-4574-AC62-B4AA866969DB}" name="Column5435" dataDxfId="10953"/>
    <tableColumn id="5443" xr3:uid="{FBF88791-8B63-4CB1-BC51-FA91E92BA5C4}" name="Column5436" dataDxfId="10952"/>
    <tableColumn id="5444" xr3:uid="{A8E2B84E-123D-4BE6-A1BB-95F86F405E8F}" name="Column5437" dataDxfId="10951"/>
    <tableColumn id="5445" xr3:uid="{6C2A1BF6-29C9-41B7-A043-910735C07AE5}" name="Column5438" dataDxfId="10950"/>
    <tableColumn id="5446" xr3:uid="{2E61DB6C-94C6-4921-97E6-6A4A9FD00AFA}" name="Column5439" dataDxfId="10949"/>
    <tableColumn id="5447" xr3:uid="{7C155CCF-36D1-48ED-9DC7-85CAAD07F642}" name="Column5440" dataDxfId="10948"/>
    <tableColumn id="5448" xr3:uid="{99B24CAF-4663-4734-8A0F-8C6EAACB4369}" name="Column5441" dataDxfId="10947"/>
    <tableColumn id="5449" xr3:uid="{5B0111D2-DB0F-4F9C-81D9-85021CD43CD0}" name="Column5442" dataDxfId="10946"/>
    <tableColumn id="5450" xr3:uid="{39B2BE4E-DED0-4C8F-A71A-18248342E8A0}" name="Column5443" dataDxfId="10945"/>
    <tableColumn id="5451" xr3:uid="{432137F5-E176-49F0-ADF0-1D6931A3C43D}" name="Column5444" dataDxfId="10944"/>
    <tableColumn id="5452" xr3:uid="{32FD8E14-E331-46FC-96D4-4FAFA80514DF}" name="Column5445" dataDxfId="10943"/>
    <tableColumn id="5453" xr3:uid="{56935254-0530-4755-ABCB-588B77E7F00A}" name="Column5446" dataDxfId="10942"/>
    <tableColumn id="5454" xr3:uid="{ED1B94F2-4DE1-4AA8-B881-5B4BAFADD387}" name="Column5447" dataDxfId="10941"/>
    <tableColumn id="5455" xr3:uid="{0D89F842-F450-4F38-8ACF-038EF9BA8DC3}" name="Column5448" dataDxfId="10940"/>
    <tableColumn id="5456" xr3:uid="{FCCE636E-50BE-4034-BABF-6D02A18FE86A}" name="Column5449" dataDxfId="10939"/>
    <tableColumn id="5457" xr3:uid="{CA6DBE83-B953-40AB-8154-A433FC7AB054}" name="Column5450" dataDxfId="10938"/>
    <tableColumn id="5458" xr3:uid="{EC6F6A2C-9274-4458-9645-FBBEE2555625}" name="Column5451" dataDxfId="10937"/>
    <tableColumn id="5459" xr3:uid="{19E0AD23-2475-44B4-9652-197079FE88E1}" name="Column5452" dataDxfId="10936"/>
    <tableColumn id="5460" xr3:uid="{AC4EF2DE-D7D3-434E-9C87-3C1DE8EDA253}" name="Column5453" dataDxfId="10935"/>
    <tableColumn id="5461" xr3:uid="{B2789014-3002-4E25-B3CD-4D4A733B9B14}" name="Column5454" dataDxfId="10934"/>
    <tableColumn id="5462" xr3:uid="{037FB3BE-7068-4614-BAF8-F6C29B22A402}" name="Column5455" dataDxfId="10933"/>
    <tableColumn id="5463" xr3:uid="{0FC8C767-7442-4E50-92F4-95AD084708BF}" name="Column5456" dataDxfId="10932"/>
    <tableColumn id="5464" xr3:uid="{CD811D09-BB70-45B9-9223-99BA15F7A8EC}" name="Column5457" dataDxfId="10931"/>
    <tableColumn id="5465" xr3:uid="{16525CA3-6C88-4D58-B6F2-AAF971968D94}" name="Column5458" dataDxfId="10930"/>
    <tableColumn id="5466" xr3:uid="{48CE150D-D3EE-4003-B900-C5A513F87658}" name="Column5459" dataDxfId="10929"/>
    <tableColumn id="5467" xr3:uid="{FE423674-A325-4CF3-9740-CB3833A97212}" name="Column5460" dataDxfId="10928"/>
    <tableColumn id="5468" xr3:uid="{28BB9EE0-F008-473B-811A-B5B2EE9EF300}" name="Column5461" dataDxfId="10927"/>
    <tableColumn id="5469" xr3:uid="{37C38047-7045-40B9-A8EF-74B3F9E398B5}" name="Column5462" dataDxfId="10926"/>
    <tableColumn id="5470" xr3:uid="{00F5949F-E540-4EDF-8C5D-044E56AB2DE1}" name="Column5463" dataDxfId="10925"/>
    <tableColumn id="5471" xr3:uid="{155A3349-F6DF-45B9-8039-E2B48AB00DD7}" name="Column5464" dataDxfId="10924"/>
    <tableColumn id="5472" xr3:uid="{9E8A8CDD-DB73-4BAC-9DBE-90B66B4AE3F6}" name="Column5465" dataDxfId="10923"/>
    <tableColumn id="5473" xr3:uid="{8E4189A4-33B0-450F-A260-981FC1727D26}" name="Column5466" dataDxfId="10922"/>
    <tableColumn id="5474" xr3:uid="{D2503972-32D9-4178-971E-BAE1F37D63CD}" name="Column5467" dataDxfId="10921"/>
    <tableColumn id="5475" xr3:uid="{2A9DF328-E166-428B-99FC-86B4F0A413BF}" name="Column5468" dataDxfId="10920"/>
    <tableColumn id="5476" xr3:uid="{064B71CD-EF4F-4D7E-A8CC-7F7D5C4CF54F}" name="Column5469" dataDxfId="10919"/>
    <tableColumn id="5477" xr3:uid="{5C40A41E-141A-4EE2-AC21-7A947EAEF036}" name="Column5470" dataDxfId="10918"/>
    <tableColumn id="5478" xr3:uid="{6EDC9E99-E5B3-415E-9171-26DAE98DA9E4}" name="Column5471" dataDxfId="10917"/>
    <tableColumn id="5479" xr3:uid="{46EBDE01-758E-486A-9931-BF9199F8364A}" name="Column5472" dataDxfId="10916"/>
    <tableColumn id="5480" xr3:uid="{D7210259-4816-478E-9710-CE7F751C1837}" name="Column5473" dataDxfId="10915"/>
    <tableColumn id="5481" xr3:uid="{D09CC932-DB66-4B6F-B9D8-EA196A63CC87}" name="Column5474" dataDxfId="10914"/>
    <tableColumn id="5482" xr3:uid="{77F213F9-F92B-46A4-A36E-B956B850263E}" name="Column5475" dataDxfId="10913"/>
    <tableColumn id="5483" xr3:uid="{FD1BB170-A05B-4967-AF36-862B61A92E07}" name="Column5476" dataDxfId="10912"/>
    <tableColumn id="5484" xr3:uid="{ECD8DA55-B576-496E-9270-08633A31FF08}" name="Column5477" dataDxfId="10911"/>
    <tableColumn id="5485" xr3:uid="{8082909B-EA54-4FB9-8B70-32B4368372DC}" name="Column5478" dataDxfId="10910"/>
    <tableColumn id="5486" xr3:uid="{7CFD4639-6F8E-453A-8AF7-DEB9C3FB8314}" name="Column5479" dataDxfId="10909"/>
    <tableColumn id="5487" xr3:uid="{56662B8C-F598-4CAE-BB92-D18C57281938}" name="Column5480" dataDxfId="10908"/>
    <tableColumn id="5488" xr3:uid="{AF0BFBB3-4BBC-4B9D-9233-A64B264E71C0}" name="Column5481" dataDxfId="10907"/>
    <tableColumn id="5489" xr3:uid="{06C22FC9-2115-4522-9D84-D4C245FA691F}" name="Column5482" dataDxfId="10906"/>
    <tableColumn id="5490" xr3:uid="{1FD271E4-250D-4860-976E-C0E45C227FF5}" name="Column5483" dataDxfId="10905"/>
    <tableColumn id="5491" xr3:uid="{C2308E6D-2068-43AE-B663-DC56D16E9080}" name="Column5484" dataDxfId="10904"/>
    <tableColumn id="5492" xr3:uid="{7C53AB4F-F49D-4BB1-902C-76BBE72846E1}" name="Column5485" dataDxfId="10903"/>
    <tableColumn id="5493" xr3:uid="{AD869434-D8C2-430F-B5A5-D155E9FC2768}" name="Column5486" dataDxfId="10902"/>
    <tableColumn id="5494" xr3:uid="{2964752C-6DA5-4F01-A28E-2B1BD658D4DE}" name="Column5487" dataDxfId="10901"/>
    <tableColumn id="5495" xr3:uid="{663035E0-43DB-4B64-8FCB-267FFD738B7A}" name="Column5488" dataDxfId="10900"/>
    <tableColumn id="5496" xr3:uid="{14F1C932-084B-4EAF-9AAF-BD29CF75083A}" name="Column5489" dataDxfId="10899"/>
    <tableColumn id="5497" xr3:uid="{60CF835D-78DD-4A28-B0CB-18AA7A39A177}" name="Column5490" dataDxfId="10898"/>
    <tableColumn id="5498" xr3:uid="{E097287E-AF74-492C-AC8D-2243B4F8E74F}" name="Column5491" dataDxfId="10897"/>
    <tableColumn id="5499" xr3:uid="{76DC9A4F-2A3D-4676-BC60-3462E623A32A}" name="Column5492" dataDxfId="10896"/>
    <tableColumn id="5500" xr3:uid="{3D6AF3C5-6EDC-45E1-B0D8-4158711D46D7}" name="Column5493" dataDxfId="10895"/>
    <tableColumn id="5501" xr3:uid="{CE241E03-C9C4-4E26-BC1B-B3EAA22CDF52}" name="Column5494" dataDxfId="10894"/>
    <tableColumn id="5502" xr3:uid="{A11A8E4E-37B0-4741-BA93-06E241A48B76}" name="Column5495" dataDxfId="10893"/>
    <tableColumn id="5503" xr3:uid="{64494F2D-976B-4B47-A4B2-8E249DD22C3F}" name="Column5496" dataDxfId="10892"/>
    <tableColumn id="5504" xr3:uid="{4055EE91-D3C2-4618-A28F-C5FA14A8C058}" name="Column5497" dataDxfId="10891"/>
    <tableColumn id="5505" xr3:uid="{84887A65-0D4C-4FD6-B652-3B47D3831B7B}" name="Column5498" dataDxfId="10890"/>
    <tableColumn id="5506" xr3:uid="{63A2B34B-3B0F-4BDB-A761-376E81C7E9D9}" name="Column5499" dataDxfId="10889"/>
    <tableColumn id="5507" xr3:uid="{AE6C38F8-DDB5-4C67-9938-C3E7C669303B}" name="Column5500" dataDxfId="10888"/>
    <tableColumn id="5508" xr3:uid="{369E9F44-27EE-43B9-818B-EC5BFAC83164}" name="Column5501" dataDxfId="10887"/>
    <tableColumn id="5509" xr3:uid="{F27DC268-BA8E-4DF9-B56C-4B73A5F673C0}" name="Column5502" dataDxfId="10886"/>
    <tableColumn id="5510" xr3:uid="{13169DD1-BD41-40D1-99AD-AECD0BCB2826}" name="Column5503" dataDxfId="10885"/>
    <tableColumn id="5511" xr3:uid="{1CE498A1-9E27-4416-9538-B409A969FDD9}" name="Column5504" dataDxfId="10884"/>
    <tableColumn id="5512" xr3:uid="{D02DA7C7-2F12-44B8-9BB2-962AB6AF16BC}" name="Column5505" dataDxfId="10883"/>
    <tableColumn id="5513" xr3:uid="{63789DE2-E4B1-4136-ADE1-0CB9FD24F9E8}" name="Column5506" dataDxfId="10882"/>
    <tableColumn id="5514" xr3:uid="{AE5F2E94-19D4-4D29-9B54-74F283B75769}" name="Column5507" dataDxfId="10881"/>
    <tableColumn id="5515" xr3:uid="{A39B1D21-8BD7-4B3F-A706-C72B8C31F952}" name="Column5508" dataDxfId="10880"/>
    <tableColumn id="5516" xr3:uid="{1AE8BE64-79D6-4F90-BF03-13198C250D20}" name="Column5509" dataDxfId="10879"/>
    <tableColumn id="5517" xr3:uid="{805ABE96-CF95-4182-B9B1-C84BD4D3A9B4}" name="Column5510" dataDxfId="10878"/>
    <tableColumn id="5518" xr3:uid="{B93A8911-C372-447F-A2DF-51634F0DFD69}" name="Column5511" dataDxfId="10877"/>
    <tableColumn id="5519" xr3:uid="{0137C6F4-3517-43BD-94ED-5B3A75C27765}" name="Column5512" dataDxfId="10876"/>
    <tableColumn id="5520" xr3:uid="{ED2A6C9C-CB59-4571-A1C3-6664F324788C}" name="Column5513" dataDxfId="10875"/>
    <tableColumn id="5521" xr3:uid="{92E23C75-A6BC-4CA7-9BF9-8C0069460DB4}" name="Column5514" dataDxfId="10874"/>
    <tableColumn id="5522" xr3:uid="{11660FDE-727B-47A4-9AFB-66B1B2883AE2}" name="Column5515" dataDxfId="10873"/>
    <tableColumn id="5523" xr3:uid="{B71B20A9-99F8-476A-AC2F-74155CB5466B}" name="Column5516" dataDxfId="10872"/>
    <tableColumn id="5524" xr3:uid="{6E97A056-5BE9-418A-9105-FBD599CE174B}" name="Column5517" dataDxfId="10871"/>
    <tableColumn id="5525" xr3:uid="{0CF05E0E-E8AE-482A-9D99-F82128A23180}" name="Column5518" dataDxfId="10870"/>
    <tableColumn id="5526" xr3:uid="{A5EE5FDA-64CA-4906-96B7-67E88D8679DD}" name="Column5519" dataDxfId="10869"/>
    <tableColumn id="5527" xr3:uid="{55D9C050-3403-4968-8E9C-1127DDC0F8FD}" name="Column5520" dataDxfId="10868"/>
    <tableColumn id="5528" xr3:uid="{ADE26B10-9445-4474-AC6C-D1E9D75932D9}" name="Column5521" dataDxfId="10867"/>
    <tableColumn id="5529" xr3:uid="{C73B7B63-9918-4C87-BFA9-D3A9B6FEBA6A}" name="Column5522" dataDxfId="10866"/>
    <tableColumn id="5530" xr3:uid="{BBE8A905-EA95-452C-B9A6-900BC961CBD7}" name="Column5523" dataDxfId="10865"/>
    <tableColumn id="5531" xr3:uid="{0FFFD4CC-6361-4BA4-B842-0341239BC031}" name="Column5524" dataDxfId="10864"/>
    <tableColumn id="5532" xr3:uid="{35490C11-75EA-4D32-A1BB-23EF1EA90EFD}" name="Column5525" dataDxfId="10863"/>
    <tableColumn id="5533" xr3:uid="{293FE3BA-756F-476D-B6A2-34CAFE78312A}" name="Column5526" dataDxfId="10862"/>
    <tableColumn id="5534" xr3:uid="{D1BBC06A-C711-4BD9-AA37-5DF275B669EF}" name="Column5527" dataDxfId="10861"/>
    <tableColumn id="5535" xr3:uid="{0D602CD8-21D6-49CB-A6CB-A1E57B1CC7B2}" name="Column5528" dataDxfId="10860"/>
    <tableColumn id="5536" xr3:uid="{8DE791AA-25B8-4755-9436-756B08850D28}" name="Column5529" dataDxfId="10859"/>
    <tableColumn id="5537" xr3:uid="{3F5970F1-C7D7-4F7F-8F04-713F8E1C17AA}" name="Column5530" dataDxfId="10858"/>
    <tableColumn id="5538" xr3:uid="{94551A82-396C-4092-A3E0-9FA3DDFE259B}" name="Column5531" dataDxfId="10857"/>
    <tableColumn id="5539" xr3:uid="{26EBE345-8879-48FC-962A-6ED124A56BA2}" name="Column5532" dataDxfId="10856"/>
    <tableColumn id="5540" xr3:uid="{14EC4C41-0CDA-4AB4-9CDA-D65C6864317D}" name="Column5533" dataDxfId="10855"/>
    <tableColumn id="5541" xr3:uid="{AADCC21B-4F90-4875-8031-8B439641618B}" name="Column5534" dataDxfId="10854"/>
    <tableColumn id="5542" xr3:uid="{D7183452-2D0E-41E4-8ACF-A8E701F1F489}" name="Column5535" dataDxfId="10853"/>
    <tableColumn id="5543" xr3:uid="{F692EE32-646A-4287-B733-597DD62196D4}" name="Column5536" dataDxfId="10852"/>
    <tableColumn id="5544" xr3:uid="{61E46207-0A43-4B54-9DB3-648F8FB69FA2}" name="Column5537" dataDxfId="10851"/>
    <tableColumn id="5545" xr3:uid="{C9125A82-F90E-4381-A758-400829D128E2}" name="Column5538" dataDxfId="10850"/>
    <tableColumn id="5546" xr3:uid="{4A07F4C0-C0C0-4C38-8E7B-4576CD39FF10}" name="Column5539" dataDxfId="10849"/>
    <tableColumn id="5547" xr3:uid="{AEB65A78-D726-4B9B-965A-811344C97514}" name="Column5540" dataDxfId="10848"/>
    <tableColumn id="5548" xr3:uid="{F993982D-ABB4-4575-ACE4-57BC22F81F66}" name="Column5541" dataDxfId="10847"/>
    <tableColumn id="5549" xr3:uid="{AF7C37C1-CAA7-480B-8C34-498FE6C1855A}" name="Column5542" dataDxfId="10846"/>
    <tableColumn id="5550" xr3:uid="{D9609721-B175-47C5-AB0A-106E1A9DBCE4}" name="Column5543" dataDxfId="10845"/>
    <tableColumn id="5551" xr3:uid="{B1B2A919-F329-406F-B8F9-DB6211F7AB61}" name="Column5544" dataDxfId="10844"/>
    <tableColumn id="5552" xr3:uid="{283991CE-314F-40D9-B3E6-9BFB30D8DEB0}" name="Column5545" dataDxfId="10843"/>
    <tableColumn id="5553" xr3:uid="{61EEBA4A-3A15-4E1A-B5C6-4FE0FD8A7E3F}" name="Column5546" dataDxfId="10842"/>
    <tableColumn id="5554" xr3:uid="{42D37515-9EF2-4587-BC47-152C50152DF3}" name="Column5547" dataDxfId="10841"/>
    <tableColumn id="5555" xr3:uid="{1C733444-A61E-4DBC-B2E7-A30DB4A25A66}" name="Column5548" dataDxfId="10840"/>
    <tableColumn id="5556" xr3:uid="{2BA93B36-5F13-4832-A237-7C8BC5C4A8AA}" name="Column5549" dataDxfId="10839"/>
    <tableColumn id="5557" xr3:uid="{29C13242-EC1E-4F3D-8E9D-DD2B3F38FB7D}" name="Column5550" dataDxfId="10838"/>
    <tableColumn id="5558" xr3:uid="{B9DFFE31-B56D-405C-B8D6-7D05F17CF368}" name="Column5551" dataDxfId="10837"/>
    <tableColumn id="5559" xr3:uid="{DB7AEB2C-CADD-45F9-88A7-D97380A4D29C}" name="Column5552" dataDxfId="10836"/>
    <tableColumn id="5560" xr3:uid="{C14F8A03-A5C7-46B1-8881-32ABCFB8C792}" name="Column5553" dataDxfId="10835"/>
    <tableColumn id="5561" xr3:uid="{A250F659-DCE9-461E-868E-C026531DCE64}" name="Column5554" dataDxfId="10834"/>
    <tableColumn id="5562" xr3:uid="{B2586CDC-1E05-4860-A1AF-4E576D5B1AED}" name="Column5555" dataDxfId="10833"/>
    <tableColumn id="5563" xr3:uid="{FFAC57F0-4AE1-436F-9BE2-39467D7925F2}" name="Column5556" dataDxfId="10832"/>
    <tableColumn id="5564" xr3:uid="{9859A825-EB6E-403B-985B-77E6C89D005D}" name="Column5557" dataDxfId="10831"/>
    <tableColumn id="5565" xr3:uid="{41875683-271C-4E63-A116-05F530EC8CF2}" name="Column5558" dataDxfId="10830"/>
    <tableColumn id="5566" xr3:uid="{59D3D806-9D5A-461B-BF5C-91613E90F08B}" name="Column5559" dataDxfId="10829"/>
    <tableColumn id="5567" xr3:uid="{1D21B0DE-46ED-4FAF-A532-2A69B2C79065}" name="Column5560" dataDxfId="10828"/>
    <tableColumn id="5568" xr3:uid="{E8E7D185-7736-4E01-B71F-6564B1F834D8}" name="Column5561" dataDxfId="10827"/>
    <tableColumn id="5569" xr3:uid="{57C85DC7-E138-48D2-829A-0B795027ADE2}" name="Column5562" dataDxfId="10826"/>
    <tableColumn id="5570" xr3:uid="{97A9F0B3-6540-4114-A177-661DC91E79D1}" name="Column5563" dataDxfId="10825"/>
    <tableColumn id="5571" xr3:uid="{C37ECC95-3130-4419-812B-85E287EC1F9B}" name="Column5564" dataDxfId="10824"/>
    <tableColumn id="5572" xr3:uid="{4DE17B78-CA47-49F7-A88B-2FD33B38BB50}" name="Column5565" dataDxfId="10823"/>
    <tableColumn id="5573" xr3:uid="{96D06A74-0CA4-47E9-AC61-271816F64A96}" name="Column5566" dataDxfId="10822"/>
    <tableColumn id="5574" xr3:uid="{F93D7875-544F-439F-A2BD-5A13706D3FF2}" name="Column5567" dataDxfId="10821"/>
    <tableColumn id="5575" xr3:uid="{9AD9C7A9-20E3-4ADC-B7B6-9CAFDF2D9F39}" name="Column5568" dataDxfId="10820"/>
    <tableColumn id="5576" xr3:uid="{0D832677-5F39-4969-A828-1F123C146134}" name="Column5569" dataDxfId="10819"/>
    <tableColumn id="5577" xr3:uid="{B4D35AA1-DD66-48D4-BF3A-822F4212439D}" name="Column5570" dataDxfId="10818"/>
    <tableColumn id="5578" xr3:uid="{2C467FE3-1D14-446A-8DB8-E2455FC10F23}" name="Column5571" dataDxfId="10817"/>
    <tableColumn id="5579" xr3:uid="{315AA244-658B-455C-BD9E-3BADF95B0CF9}" name="Column5572" dataDxfId="10816"/>
    <tableColumn id="5580" xr3:uid="{07F6DA9F-3CAB-4356-8D56-663E7AE90CA4}" name="Column5573" dataDxfId="10815"/>
    <tableColumn id="5581" xr3:uid="{54C42763-86D9-45B4-81DE-B056DA613000}" name="Column5574" dataDxfId="10814"/>
    <tableColumn id="5582" xr3:uid="{111F386C-ABCC-433A-8C4C-0938565EA85C}" name="Column5575" dataDxfId="10813"/>
    <tableColumn id="5583" xr3:uid="{B172A06D-CCC5-4EAD-9505-E2A58FD45FA9}" name="Column5576" dataDxfId="10812"/>
    <tableColumn id="5584" xr3:uid="{564E7859-71C0-4978-9960-D6C08FC613E1}" name="Column5577" dataDxfId="10811"/>
    <tableColumn id="5585" xr3:uid="{FB233A88-EA8D-41C3-A10E-0FCF5C61B488}" name="Column5578" dataDxfId="10810"/>
    <tableColumn id="5586" xr3:uid="{D200C1BD-EAA7-43C5-9EC3-58ED775C0BEF}" name="Column5579" dataDxfId="10809"/>
    <tableColumn id="5587" xr3:uid="{C8281F49-6712-481F-94A8-196697581FD3}" name="Column5580" dataDxfId="10808"/>
    <tableColumn id="5588" xr3:uid="{0958E5DD-0DFB-48BF-8ABC-B1B79826103F}" name="Column5581" dataDxfId="10807"/>
    <tableColumn id="5589" xr3:uid="{B6FF4D97-AB3E-4EAF-9858-E383BACB6046}" name="Column5582" dataDxfId="10806"/>
    <tableColumn id="5590" xr3:uid="{25E1AC57-5CEB-44AF-9681-FB469BE42314}" name="Column5583" dataDxfId="10805"/>
    <tableColumn id="5591" xr3:uid="{3FF824A7-696F-4A14-B0D0-2160C9053EEA}" name="Column5584" dataDxfId="10804"/>
    <tableColumn id="5592" xr3:uid="{DF9AF18F-33EB-4B4F-B87D-E1FE257680BF}" name="Column5585" dataDxfId="10803"/>
    <tableColumn id="5593" xr3:uid="{EE47F090-0A60-4D5C-83B6-A7E094CDE19C}" name="Column5586" dataDxfId="10802"/>
    <tableColumn id="5594" xr3:uid="{BB3C8ADE-A0D6-4CEA-9D20-42F578CC9097}" name="Column5587" dataDxfId="10801"/>
    <tableColumn id="5595" xr3:uid="{F75DF276-AFDA-4B4A-A2B3-6BBFA74BF13C}" name="Column5588" dataDxfId="10800"/>
    <tableColumn id="5596" xr3:uid="{DFAB54F7-D815-4B53-B5D5-679476F8D749}" name="Column5589" dataDxfId="10799"/>
    <tableColumn id="5597" xr3:uid="{C832D4F8-0076-4603-A856-B5AB57F9BB56}" name="Column5590" dataDxfId="10798"/>
    <tableColumn id="5598" xr3:uid="{25FA650F-ADBE-4B28-A3D5-7BA42A0B0089}" name="Column5591" dataDxfId="10797"/>
    <tableColumn id="5599" xr3:uid="{CC2DC3BE-D092-4253-84FC-2175F2F9CDA3}" name="Column5592" dataDxfId="10796"/>
    <tableColumn id="5600" xr3:uid="{B6D3B8E7-9CFD-4390-A83E-5D09AEA50BF2}" name="Column5593" dataDxfId="10795"/>
    <tableColumn id="5601" xr3:uid="{47CA45A6-999F-4F5E-9500-F79594062B27}" name="Column5594" dataDxfId="10794"/>
    <tableColumn id="5602" xr3:uid="{19107B25-05DF-4FFB-A16C-5D398A187967}" name="Column5595" dataDxfId="10793"/>
    <tableColumn id="5603" xr3:uid="{4C41E356-5A4F-4DEA-8A1F-FD89537C8AE0}" name="Column5596" dataDxfId="10792"/>
    <tableColumn id="5604" xr3:uid="{BE2E3520-A32A-495F-A207-8BCDB9E77972}" name="Column5597" dataDxfId="10791"/>
    <tableColumn id="5605" xr3:uid="{3D5BE105-18AF-425E-9837-9718062D1161}" name="Column5598" dataDxfId="10790"/>
    <tableColumn id="5606" xr3:uid="{F1A1F9A2-FAC8-480A-AEBB-AF083D0092BD}" name="Column5599" dataDxfId="10789"/>
    <tableColumn id="5607" xr3:uid="{79671FA7-2BDE-48CA-9889-3E7E0B38817D}" name="Column5600" dataDxfId="10788"/>
    <tableColumn id="5608" xr3:uid="{2DD40F6C-E751-4AC4-92E9-099071CF1877}" name="Column5601" dataDxfId="10787"/>
    <tableColumn id="5609" xr3:uid="{945146A2-18BD-4538-A58E-1E2346D84D3E}" name="Column5602" dataDxfId="10786"/>
    <tableColumn id="5610" xr3:uid="{F2DD5040-3E72-4F61-9C3E-15B2C535B5C0}" name="Column5603" dataDxfId="10785"/>
    <tableColumn id="5611" xr3:uid="{681B7D6A-DB8D-4F96-B80C-FFF381E25F49}" name="Column5604" dataDxfId="10784"/>
    <tableColumn id="5612" xr3:uid="{D08CF5D3-73BF-426F-A3A8-73E7354A8A43}" name="Column5605" dataDxfId="10783"/>
    <tableColumn id="5613" xr3:uid="{A9C1C732-97BF-46AA-8217-22EB059C919F}" name="Column5606" dataDxfId="10782"/>
    <tableColumn id="5614" xr3:uid="{51BC9A57-7092-4B12-B9E8-490BBAD248C3}" name="Column5607" dataDxfId="10781"/>
    <tableColumn id="5615" xr3:uid="{FAAC0B6C-B46C-4C69-9BE1-2E7B347FAAE8}" name="Column5608" dataDxfId="10780"/>
    <tableColumn id="5616" xr3:uid="{DB1B8E49-EFF9-44BA-8739-390D4C19C3F7}" name="Column5609" dataDxfId="10779"/>
    <tableColumn id="5617" xr3:uid="{D67D4A20-2E6A-42E8-B15D-6A60B7107088}" name="Column5610" dataDxfId="10778"/>
    <tableColumn id="5618" xr3:uid="{1799AA00-6BAC-4E8C-8173-4A459BB628D1}" name="Column5611" dataDxfId="10777"/>
    <tableColumn id="5619" xr3:uid="{9153571D-C2D2-4584-8492-D91B881A13B7}" name="Column5612" dataDxfId="10776"/>
    <tableColumn id="5620" xr3:uid="{9F4A3849-A086-4A68-82A0-F5F4831F4A79}" name="Column5613" dataDxfId="10775"/>
    <tableColumn id="5621" xr3:uid="{674251E5-4444-47F1-BCDF-0D1101CACBE6}" name="Column5614" dataDxfId="10774"/>
    <tableColumn id="5622" xr3:uid="{4683AB19-460F-46E7-8AC2-680521ACFBF7}" name="Column5615" dataDxfId="10773"/>
    <tableColumn id="5623" xr3:uid="{CE5698E0-5FC0-4BF2-ACAA-DC8620206C16}" name="Column5616" dataDxfId="10772"/>
    <tableColumn id="5624" xr3:uid="{2CE3BF84-5A98-4EE5-845B-8F2E11BB07AF}" name="Column5617" dataDxfId="10771"/>
    <tableColumn id="5625" xr3:uid="{AF6EC602-46DC-40C6-9CB1-89317EAF7EEE}" name="Column5618" dataDxfId="10770"/>
    <tableColumn id="5626" xr3:uid="{86E901B8-5E0D-438E-94C0-48F66D1E401B}" name="Column5619" dataDxfId="10769"/>
    <tableColumn id="5627" xr3:uid="{84187064-2365-4442-9295-647B1301D8A8}" name="Column5620" dataDxfId="10768"/>
    <tableColumn id="5628" xr3:uid="{A9629519-8B08-4B8E-8D82-E43E5D520C86}" name="Column5621" dataDxfId="10767"/>
    <tableColumn id="5629" xr3:uid="{24B3B1E0-ED4C-4E61-97B7-A3C206FEB82E}" name="Column5622" dataDxfId="10766"/>
    <tableColumn id="5630" xr3:uid="{FC2B8CB8-18D4-4CBE-A91D-E036B39FB3C1}" name="Column5623" dataDxfId="10765"/>
    <tableColumn id="5631" xr3:uid="{1AC53FAA-DF2D-4C64-8BBB-2D68329516E0}" name="Column5624" dataDxfId="10764"/>
    <tableColumn id="5632" xr3:uid="{766D7932-DEDB-4679-A7F7-1010685D47F1}" name="Column5625" dataDxfId="10763"/>
    <tableColumn id="5633" xr3:uid="{E74DC5DC-F981-4699-8D10-F87E2362DEFF}" name="Column5626" dataDxfId="10762"/>
    <tableColumn id="5634" xr3:uid="{C0F9D583-CDAB-41CB-9379-E6CEFBA0CFD3}" name="Column5627" dataDxfId="10761"/>
    <tableColumn id="5635" xr3:uid="{7CF86419-D676-48AB-8E75-725A3D5817B9}" name="Column5628" dataDxfId="10760"/>
    <tableColumn id="5636" xr3:uid="{A636C879-F977-483A-BDC0-A28C5920A447}" name="Column5629" dataDxfId="10759"/>
    <tableColumn id="5637" xr3:uid="{885799B2-0124-4A59-BBD4-4A52E259CC94}" name="Column5630" dataDxfId="10758"/>
    <tableColumn id="5638" xr3:uid="{7B11A6F0-8140-4639-833A-4BA22ACFB287}" name="Column5631" dataDxfId="10757"/>
    <tableColumn id="5639" xr3:uid="{8B05E0DC-D66A-46DA-AECA-5E57C9572D28}" name="Column5632" dataDxfId="10756"/>
    <tableColumn id="5640" xr3:uid="{4EE0728B-4695-44F1-B93F-28E86CB78DFA}" name="Column5633" dataDxfId="10755"/>
    <tableColumn id="5641" xr3:uid="{A49F69A1-CE43-4F5C-B913-DFC36A2A2DA1}" name="Column5634" dataDxfId="10754"/>
    <tableColumn id="5642" xr3:uid="{829368EF-43C8-49DA-B378-3983C6F5C2B7}" name="Column5635" dataDxfId="10753"/>
    <tableColumn id="5643" xr3:uid="{FA88C570-FAAF-4A37-8265-D5048B651FF0}" name="Column5636" dataDxfId="10752"/>
    <tableColumn id="5644" xr3:uid="{DD402620-DC69-4423-B5C4-46397C37F35D}" name="Column5637" dataDxfId="10751"/>
    <tableColumn id="5645" xr3:uid="{A941E626-26FC-4EE0-8154-81D7C4066E34}" name="Column5638" dataDxfId="10750"/>
    <tableColumn id="5646" xr3:uid="{A6B86779-CF8A-4E8B-B8F0-7CB4575D18AB}" name="Column5639" dataDxfId="10749"/>
    <tableColumn id="5647" xr3:uid="{C7F412FE-40FB-4CFC-91B7-CD975FE8EBC8}" name="Column5640" dataDxfId="10748"/>
    <tableColumn id="5648" xr3:uid="{717DE8F7-6483-4A74-8309-7B03A6DE8465}" name="Column5641" dataDxfId="10747"/>
    <tableColumn id="5649" xr3:uid="{D2D27569-DCBD-41C6-B7AB-A495A886116C}" name="Column5642" dataDxfId="10746"/>
    <tableColumn id="5650" xr3:uid="{70188121-F031-461B-BB89-6F0F99432093}" name="Column5643" dataDxfId="10745"/>
    <tableColumn id="5651" xr3:uid="{607FFB8D-1447-4896-9987-98B62D77E04F}" name="Column5644" dataDxfId="10744"/>
    <tableColumn id="5652" xr3:uid="{45870195-31E8-4BC9-BEEA-D67947C094FC}" name="Column5645" dataDxfId="10743"/>
    <tableColumn id="5653" xr3:uid="{70AEC5B4-1C1B-42DA-B645-C9B521898391}" name="Column5646" dataDxfId="10742"/>
    <tableColumn id="5654" xr3:uid="{43FE32DF-1EC8-4C79-82FA-BA1DE5AF23B6}" name="Column5647" dataDxfId="10741"/>
    <tableColumn id="5655" xr3:uid="{1E77937F-9D32-49C4-ACEC-BD7341CDD38C}" name="Column5648" dataDxfId="10740"/>
    <tableColumn id="5656" xr3:uid="{34B95139-81A0-4E64-9AAE-3E88F0DAC8F2}" name="Column5649" dataDxfId="10739"/>
    <tableColumn id="5657" xr3:uid="{EE18EA9F-8A66-4FE4-87F4-40A60AF260C5}" name="Column5650" dataDxfId="10738"/>
    <tableColumn id="5658" xr3:uid="{1CB7D894-2C9A-429D-ABB2-AA2981849B11}" name="Column5651" dataDxfId="10737"/>
    <tableColumn id="5659" xr3:uid="{4126EFFB-1986-4D23-BBEF-5D073257B568}" name="Column5652" dataDxfId="10736"/>
    <tableColumn id="5660" xr3:uid="{E3352391-F913-4970-A31B-0B978BB436C0}" name="Column5653" dataDxfId="10735"/>
    <tableColumn id="5661" xr3:uid="{829AB763-AEFF-4BEB-A00A-62485EB08C2E}" name="Column5654" dataDxfId="10734"/>
    <tableColumn id="5662" xr3:uid="{9A895559-DD46-4932-96F7-9B5F28DFA8DC}" name="Column5655" dataDxfId="10733"/>
    <tableColumn id="5663" xr3:uid="{CEEBAC92-8FD3-49FB-B480-C62991EE208B}" name="Column5656" dataDxfId="10732"/>
    <tableColumn id="5664" xr3:uid="{0188412C-4185-45ED-A0C6-00C1F72AD9B5}" name="Column5657" dataDxfId="10731"/>
    <tableColumn id="5665" xr3:uid="{767F3FBB-0E98-4BC8-AE34-F8E0DDE4E71D}" name="Column5658" dataDxfId="10730"/>
    <tableColumn id="5666" xr3:uid="{A7CB396C-BA04-49A1-B18A-A5844E51BA2D}" name="Column5659" dataDxfId="10729"/>
    <tableColumn id="5667" xr3:uid="{835AF9C5-01E1-42E4-9E04-B79B6CC3042D}" name="Column5660" dataDxfId="10728"/>
    <tableColumn id="5668" xr3:uid="{38F8996C-0973-48B5-8844-305021F3DBDE}" name="Column5661" dataDxfId="10727"/>
    <tableColumn id="5669" xr3:uid="{DC1A93CC-AB1F-4EF8-969F-E86B63F20635}" name="Column5662" dataDxfId="10726"/>
    <tableColumn id="5670" xr3:uid="{C99D3750-5F51-4025-8F6E-41C78D7248DE}" name="Column5663" dataDxfId="10725"/>
    <tableColumn id="5671" xr3:uid="{F69B4224-FCE4-42FC-8ED7-8CC5184A3458}" name="Column5664" dataDxfId="10724"/>
    <tableColumn id="5672" xr3:uid="{21901D33-0A5F-4326-B88B-30D72D70D63D}" name="Column5665" dataDxfId="10723"/>
    <tableColumn id="5673" xr3:uid="{62A1A87D-1EFA-45A6-8B05-E61E1A3C37C0}" name="Column5666" dataDxfId="10722"/>
    <tableColumn id="5674" xr3:uid="{F6C1572B-5E0B-47BC-95FD-87EABD168C61}" name="Column5667" dataDxfId="10721"/>
    <tableColumn id="5675" xr3:uid="{0C1447A5-DE86-440D-9D07-435F7B7DDA1E}" name="Column5668" dataDxfId="10720"/>
    <tableColumn id="5676" xr3:uid="{6C742AEE-3FFE-4413-9625-CD4504B6318A}" name="Column5669" dataDxfId="10719"/>
    <tableColumn id="5677" xr3:uid="{E22FB613-0BA4-4A39-B656-906D5980F172}" name="Column5670" dataDxfId="10718"/>
    <tableColumn id="5678" xr3:uid="{D60538CA-52AB-4D0D-846D-2EB589B714C1}" name="Column5671" dataDxfId="10717"/>
    <tableColumn id="5679" xr3:uid="{F9E699FC-ACB7-4992-848B-3F53C5F0436A}" name="Column5672" dataDxfId="10716"/>
    <tableColumn id="5680" xr3:uid="{2358C82E-CF40-44BE-8260-DDF5BC72C684}" name="Column5673" dataDxfId="10715"/>
    <tableColumn id="5681" xr3:uid="{CE575615-EEEA-485E-A55E-0F8B8A662B9B}" name="Column5674" dataDxfId="10714"/>
    <tableColumn id="5682" xr3:uid="{B1F9B6F0-CE72-4548-BFC4-E42A19B55FEA}" name="Column5675" dataDxfId="10713"/>
    <tableColumn id="5683" xr3:uid="{F9839745-88D5-4DA3-BB1F-9EC2F68DD68B}" name="Column5676" dataDxfId="10712"/>
    <tableColumn id="5684" xr3:uid="{2C7CA0B6-383A-4209-A1E6-14AEB371E484}" name="Column5677" dataDxfId="10711"/>
    <tableColumn id="5685" xr3:uid="{0B4D8837-7D95-47E1-B7B7-B564C179DC1A}" name="Column5678" dataDxfId="10710"/>
    <tableColumn id="5686" xr3:uid="{D275D45F-F4A0-4DA5-9B63-0A3E77A7CE3D}" name="Column5679" dataDxfId="10709"/>
    <tableColumn id="5687" xr3:uid="{45AE571C-8F92-494B-ABD9-95313615CF10}" name="Column5680" dataDxfId="10708"/>
    <tableColumn id="5688" xr3:uid="{FEAC3131-0A37-4999-B447-5D76F724D559}" name="Column5681" dataDxfId="10707"/>
    <tableColumn id="5689" xr3:uid="{B1308588-9719-4161-B12B-E662FCA17D10}" name="Column5682" dataDxfId="10706"/>
    <tableColumn id="5690" xr3:uid="{264DBF69-E4C2-4F78-BDCD-398FDE2338D0}" name="Column5683" dataDxfId="10705"/>
    <tableColumn id="5691" xr3:uid="{5D3D5ACA-AF04-4D90-9F1A-4B58466F1B46}" name="Column5684" dataDxfId="10704"/>
    <tableColumn id="5692" xr3:uid="{261415CF-198A-40DE-8EB7-6261283FC3AB}" name="Column5685" dataDxfId="10703"/>
    <tableColumn id="5693" xr3:uid="{2A097955-DD03-483C-8FA4-7181EECC8F5E}" name="Column5686" dataDxfId="10702"/>
    <tableColumn id="5694" xr3:uid="{4D5ECDB5-C47D-4327-B517-8BA06E5AA26A}" name="Column5687" dataDxfId="10701"/>
    <tableColumn id="5695" xr3:uid="{5F7C2CF4-E20B-4BFD-A3AC-3D2EC988F6A9}" name="Column5688" dataDxfId="10700"/>
    <tableColumn id="5696" xr3:uid="{1773139B-261B-46C2-B996-E9C9CBBABC47}" name="Column5689" dataDxfId="10699"/>
    <tableColumn id="5697" xr3:uid="{EF9F281C-8A90-4260-95E5-149357B837AF}" name="Column5690" dataDxfId="10698"/>
    <tableColumn id="5698" xr3:uid="{9A4C8467-0E3B-4D2A-A0CC-A4BDEB8B96B1}" name="Column5691" dataDxfId="10697"/>
    <tableColumn id="5699" xr3:uid="{6F5AD661-0BF4-4F95-9415-9EF549CC69A1}" name="Column5692" dataDxfId="10696"/>
    <tableColumn id="5700" xr3:uid="{70582725-BFA5-4F07-B5A5-BAF2B8692D80}" name="Column5693" dataDxfId="10695"/>
    <tableColumn id="5701" xr3:uid="{8F36A2EB-F561-4961-95BC-24EE9EEE7F7C}" name="Column5694" dataDxfId="10694"/>
    <tableColumn id="5702" xr3:uid="{D2E954D9-7A1F-4E6B-BD74-BA1CF67B6D97}" name="Column5695" dataDxfId="10693"/>
    <tableColumn id="5703" xr3:uid="{829CCC43-1AA8-4564-B618-36DF3EDAD297}" name="Column5696" dataDxfId="10692"/>
    <tableColumn id="5704" xr3:uid="{9D0FCC80-C2AD-4E9A-A677-E0E5F8FA8E1A}" name="Column5697" dataDxfId="10691"/>
    <tableColumn id="5705" xr3:uid="{F03C3924-E12B-4A69-897C-CED18C61F0BB}" name="Column5698" dataDxfId="10690"/>
    <tableColumn id="5706" xr3:uid="{041AD592-9EC9-42E0-8EBB-406166F5FE0B}" name="Column5699" dataDxfId="10689"/>
    <tableColumn id="5707" xr3:uid="{98437BE2-5902-4D7E-9D1D-FED51C41BC1E}" name="Column5700" dataDxfId="10688"/>
    <tableColumn id="5708" xr3:uid="{3FAD2193-9053-4D3E-84B4-E68C3B530496}" name="Column5701" dataDxfId="10687"/>
    <tableColumn id="5709" xr3:uid="{CF933F23-DDA2-485B-85B2-74D91A1B5A68}" name="Column5702" dataDxfId="10686"/>
    <tableColumn id="5710" xr3:uid="{BF54D486-41A6-4043-98D5-A255B4611292}" name="Column5703" dataDxfId="10685"/>
    <tableColumn id="5711" xr3:uid="{3022EC74-BDB4-4180-906A-03FB79863F51}" name="Column5704" dataDxfId="10684"/>
    <tableColumn id="5712" xr3:uid="{AF556135-0CE2-45C8-8B18-CFA1763B6314}" name="Column5705" dataDxfId="10683"/>
    <tableColumn id="5713" xr3:uid="{AA56A847-B5AE-40E9-AD98-41EBF5C522AA}" name="Column5706" dataDxfId="10682"/>
    <tableColumn id="5714" xr3:uid="{1BDC23A9-498D-4D31-BDDF-0EE26D130F7A}" name="Column5707" dataDxfId="10681"/>
    <tableColumn id="5715" xr3:uid="{4B1DC27A-9601-4904-9A3A-DC7CC965DF00}" name="Column5708" dataDxfId="10680"/>
    <tableColumn id="5716" xr3:uid="{F14039DD-243D-413F-AF0F-2BC1F8A89A5D}" name="Column5709" dataDxfId="10679"/>
    <tableColumn id="5717" xr3:uid="{C56B7373-BE6F-4B45-B0D5-D33618EFE1BD}" name="Column5710" dataDxfId="10678"/>
    <tableColumn id="5718" xr3:uid="{83660C56-D8B0-4B32-BC87-9A3BF6CE7EDF}" name="Column5711" dataDxfId="10677"/>
    <tableColumn id="5719" xr3:uid="{A631829C-653A-4B4D-8D59-BB0AD906E4FB}" name="Column5712" dataDxfId="10676"/>
    <tableColumn id="5720" xr3:uid="{C81C393A-BD1D-499B-94BB-C3F613A6D79E}" name="Column5713" dataDxfId="10675"/>
    <tableColumn id="5721" xr3:uid="{C9BDEB23-A114-474B-A73D-11D287D578B7}" name="Column5714" dataDxfId="10674"/>
    <tableColumn id="5722" xr3:uid="{9A2E735A-EE41-4F7C-988F-876090A1F149}" name="Column5715" dataDxfId="10673"/>
    <tableColumn id="5723" xr3:uid="{8719E9B2-C059-4DFC-8AE7-009597F83572}" name="Column5716" dataDxfId="10672"/>
    <tableColumn id="5724" xr3:uid="{AC5CA7BA-2480-419A-9E51-D48436724242}" name="Column5717" dataDxfId="10671"/>
    <tableColumn id="5725" xr3:uid="{58405A20-BB6A-438C-B41E-8F6779B85723}" name="Column5718" dataDxfId="10670"/>
    <tableColumn id="5726" xr3:uid="{F23CFF0A-101A-40CC-90C1-B04783DA06F7}" name="Column5719" dataDxfId="10669"/>
    <tableColumn id="5727" xr3:uid="{252598BB-88C9-4C6A-927A-4E758EDEF64B}" name="Column5720" dataDxfId="10668"/>
    <tableColumn id="5728" xr3:uid="{1B166168-49AF-477F-A12B-8490DD596DB3}" name="Column5721" dataDxfId="10667"/>
    <tableColumn id="5729" xr3:uid="{96280631-DAFB-44F3-A9B9-EE28E896C17B}" name="Column5722" dataDxfId="10666"/>
    <tableColumn id="5730" xr3:uid="{01598505-89CD-4D33-AC75-AA7F681D4769}" name="Column5723" dataDxfId="10665"/>
    <tableColumn id="5731" xr3:uid="{43757785-6877-49CF-9982-64FBEA90C4EF}" name="Column5724" dataDxfId="10664"/>
    <tableColumn id="5732" xr3:uid="{25A9DE45-97A4-4A68-8794-555F32E80C86}" name="Column5725" dataDxfId="10663"/>
    <tableColumn id="5733" xr3:uid="{B434E33C-97BF-45F9-BDFF-990B85996EDB}" name="Column5726" dataDxfId="10662"/>
    <tableColumn id="5734" xr3:uid="{ECC41F4F-67A0-45A8-B29B-24DC731B0A46}" name="Column5727" dataDxfId="10661"/>
    <tableColumn id="5735" xr3:uid="{3E5BCA3C-7575-4836-8557-0B39AFAC4A9A}" name="Column5728" dataDxfId="10660"/>
    <tableColumn id="5736" xr3:uid="{BE282F6F-5A67-4E55-B597-14DBEB6C8013}" name="Column5729" dataDxfId="10659"/>
    <tableColumn id="5737" xr3:uid="{9199C1A0-D01D-4170-A5CB-AC7C554E17B5}" name="Column5730" dataDxfId="10658"/>
    <tableColumn id="5738" xr3:uid="{97577F66-F86C-46FD-8C38-5C81E80B1E73}" name="Column5731" dataDxfId="10657"/>
    <tableColumn id="5739" xr3:uid="{3595C3ED-D67E-4575-8926-428F2B7719D6}" name="Column5732" dataDxfId="10656"/>
    <tableColumn id="5740" xr3:uid="{050B2804-5D31-4ABF-AF81-A9B9AF771165}" name="Column5733" dataDxfId="10655"/>
    <tableColumn id="5741" xr3:uid="{91491681-7A40-4FBE-BBEF-6FC85276180C}" name="Column5734" dataDxfId="10654"/>
    <tableColumn id="5742" xr3:uid="{ED03E88E-FC24-4E12-A5B4-97298C94688F}" name="Column5735" dataDxfId="10653"/>
    <tableColumn id="5743" xr3:uid="{E1856110-82C9-4A9B-B9B3-10520B126C6D}" name="Column5736" dataDxfId="10652"/>
    <tableColumn id="5744" xr3:uid="{27FBA772-8D9E-4689-BE4A-74EF45FD94BD}" name="Column5737" dataDxfId="10651"/>
    <tableColumn id="5745" xr3:uid="{B988A42E-F576-478B-BAB4-1BDC34FB1F6D}" name="Column5738" dataDxfId="10650"/>
    <tableColumn id="5746" xr3:uid="{D6C75DC5-3C86-4D0C-B586-ADD82BAF4540}" name="Column5739" dataDxfId="10649"/>
    <tableColumn id="5747" xr3:uid="{2840E13B-285E-47A5-A937-BE71813EBB7E}" name="Column5740" dataDxfId="10648"/>
    <tableColumn id="5748" xr3:uid="{17C3E109-57B7-4474-9667-24FF80C489A7}" name="Column5741" dataDxfId="10647"/>
    <tableColumn id="5749" xr3:uid="{6D3E12FA-FF4B-415D-B236-7DD84C901135}" name="Column5742" dataDxfId="10646"/>
    <tableColumn id="5750" xr3:uid="{ADBAE4E2-0E84-40BC-89CC-C41AEDB73DF7}" name="Column5743" dataDxfId="10645"/>
    <tableColumn id="5751" xr3:uid="{81D6065F-81B3-491A-A2BB-F17FD99D1EE8}" name="Column5744" dataDxfId="10644"/>
    <tableColumn id="5752" xr3:uid="{38D373CE-ADE1-47C3-9741-2691698D9CA0}" name="Column5745" dataDxfId="10643"/>
    <tableColumn id="5753" xr3:uid="{1F4DD73A-423D-4554-B483-CD59AF188EBA}" name="Column5746" dataDxfId="10642"/>
    <tableColumn id="5754" xr3:uid="{2C2CAEF2-AEEB-4EF2-BD65-DF838A4CC36B}" name="Column5747" dataDxfId="10641"/>
    <tableColumn id="5755" xr3:uid="{0CF86CCD-0C5B-49F0-B479-20CE526D510C}" name="Column5748" dataDxfId="10640"/>
    <tableColumn id="5756" xr3:uid="{867E63AE-9452-4729-A2EA-3A195E7379F4}" name="Column5749" dataDxfId="10639"/>
    <tableColumn id="5757" xr3:uid="{3146EE06-9B36-428F-8060-41CCFF360990}" name="Column5750" dataDxfId="10638"/>
    <tableColumn id="5758" xr3:uid="{66FDE4F1-A29B-4DF8-B5B7-0D5D7134A0FD}" name="Column5751" dataDxfId="10637"/>
    <tableColumn id="5759" xr3:uid="{7B2B140C-9BEE-4373-BB0A-0650304830F5}" name="Column5752" dataDxfId="10636"/>
    <tableColumn id="5760" xr3:uid="{95984CA3-AC6A-4251-97ED-6584FFED8CE8}" name="Column5753" dataDxfId="10635"/>
    <tableColumn id="5761" xr3:uid="{F654DE10-1689-498F-8B69-A251113700BF}" name="Column5754" dataDxfId="10634"/>
    <tableColumn id="5762" xr3:uid="{2B256B6E-E0C2-499A-AC80-FDE40911FAEE}" name="Column5755" dataDxfId="10633"/>
    <tableColumn id="5763" xr3:uid="{81DB4895-278E-4ACC-BFC7-FD4D07CB9797}" name="Column5756" dataDxfId="10632"/>
    <tableColumn id="5764" xr3:uid="{688C8375-5640-4B6D-A9DF-869E64227DCA}" name="Column5757" dataDxfId="10631"/>
    <tableColumn id="5765" xr3:uid="{6F54547C-ABF1-4145-AE85-5E2E7661EE66}" name="Column5758" dataDxfId="10630"/>
    <tableColumn id="5766" xr3:uid="{F9B3DB53-C00E-498C-99E2-45AA19757025}" name="Column5759" dataDxfId="10629"/>
    <tableColumn id="5767" xr3:uid="{BF019EFF-C708-4D83-9B1A-8226C1095D32}" name="Column5760" dataDxfId="10628"/>
    <tableColumn id="5768" xr3:uid="{79224A40-4DD6-4AA6-92BB-662B320B51C6}" name="Column5761" dataDxfId="10627"/>
    <tableColumn id="5769" xr3:uid="{C12DB16C-82EB-441E-B629-128F2D32C9F2}" name="Column5762" dataDxfId="10626"/>
    <tableColumn id="5770" xr3:uid="{9091A511-F484-4152-B769-E09F39A97F0E}" name="Column5763" dataDxfId="10625"/>
    <tableColumn id="5771" xr3:uid="{EFF0AFA0-1685-4979-82B9-F7F014F76FF2}" name="Column5764" dataDxfId="10624"/>
    <tableColumn id="5772" xr3:uid="{7F2EE868-A0A2-4C9D-A93B-80779789A63C}" name="Column5765" dataDxfId="10623"/>
    <tableColumn id="5773" xr3:uid="{716A84B2-7F57-47BB-9839-DEB27D276725}" name="Column5766" dataDxfId="10622"/>
    <tableColumn id="5774" xr3:uid="{411E5CBF-444E-45CD-A8EA-A0E85203C408}" name="Column5767" dataDxfId="10621"/>
    <tableColumn id="5775" xr3:uid="{FA721CD6-7E40-490B-A228-9AFC3BAC6B53}" name="Column5768" dataDxfId="10620"/>
    <tableColumn id="5776" xr3:uid="{CFB0AFB5-E686-4499-B7A6-A0DCD5BF0341}" name="Column5769" dataDxfId="10619"/>
    <tableColumn id="5777" xr3:uid="{4B282157-F139-4A73-9A57-8ECDD51F9120}" name="Column5770" dataDxfId="10618"/>
    <tableColumn id="5778" xr3:uid="{7C99A488-0B7A-4E4C-A989-89B551A87D93}" name="Column5771" dataDxfId="10617"/>
    <tableColumn id="5779" xr3:uid="{CB42CB30-3455-47C6-9120-E0F7792F29B0}" name="Column5772" dataDxfId="10616"/>
    <tableColumn id="5780" xr3:uid="{E7CDD746-937C-408C-914F-2645F56DA889}" name="Column5773" dataDxfId="10615"/>
    <tableColumn id="5781" xr3:uid="{6D98C854-FDBA-45B0-955D-58D6BF2AD586}" name="Column5774" dataDxfId="10614"/>
    <tableColumn id="5782" xr3:uid="{5157D2E2-E144-4F22-8636-62680228EB23}" name="Column5775" dataDxfId="10613"/>
    <tableColumn id="5783" xr3:uid="{AEA7B3A9-0D93-4E30-9DD5-CA703C5393BE}" name="Column5776" dataDxfId="10612"/>
    <tableColumn id="5784" xr3:uid="{462AA3F4-22D3-41C5-B0F0-84AB77956E2E}" name="Column5777" dataDxfId="10611"/>
    <tableColumn id="5785" xr3:uid="{A04C73D2-063F-44DF-ABC1-2481D613D20C}" name="Column5778" dataDxfId="10610"/>
    <tableColumn id="5786" xr3:uid="{8622B64D-313A-4EDD-9DD8-CC18B961F42C}" name="Column5779" dataDxfId="10609"/>
    <tableColumn id="5787" xr3:uid="{DC63C364-405E-49FD-8402-C19AAFB8DB2E}" name="Column5780" dataDxfId="10608"/>
    <tableColumn id="5788" xr3:uid="{8C731AF9-A2AD-4F85-ACBC-E96AF6B5ABEA}" name="Column5781" dataDxfId="10607"/>
    <tableColumn id="5789" xr3:uid="{B130CF24-016F-4189-93BF-73D4EF713760}" name="Column5782" dataDxfId="10606"/>
    <tableColumn id="5790" xr3:uid="{F1FFA2FC-3151-48CA-95B2-993A15F88DEF}" name="Column5783" dataDxfId="10605"/>
    <tableColumn id="5791" xr3:uid="{B64D1DBC-DA46-4DA2-8769-C84878D3E89F}" name="Column5784" dataDxfId="10604"/>
    <tableColumn id="5792" xr3:uid="{B18DE154-D62E-4CF9-8D43-039D25046165}" name="Column5785" dataDxfId="10603"/>
    <tableColumn id="5793" xr3:uid="{D1741B78-4EC5-4F6C-9368-203F559C4874}" name="Column5786" dataDxfId="10602"/>
    <tableColumn id="5794" xr3:uid="{24312ABA-06C3-491B-94F8-657448D66FBE}" name="Column5787" dataDxfId="10601"/>
    <tableColumn id="5795" xr3:uid="{396B626E-D475-408B-A32F-C3B33E2097D4}" name="Column5788" dataDxfId="10600"/>
    <tableColumn id="5796" xr3:uid="{DA99BBA4-7725-480E-8BEB-88235729FFCF}" name="Column5789" dataDxfId="10599"/>
    <tableColumn id="5797" xr3:uid="{05AB6740-8201-4D69-938B-9A035B3C56B0}" name="Column5790" dataDxfId="10598"/>
    <tableColumn id="5798" xr3:uid="{9B2ED862-07A4-4312-AE56-96E1E5885465}" name="Column5791" dataDxfId="10597"/>
    <tableColumn id="5799" xr3:uid="{299DFF40-2F18-4CBC-9307-DF1BCF14027F}" name="Column5792" dataDxfId="10596"/>
    <tableColumn id="5800" xr3:uid="{DF008F87-EFF7-480F-B8E1-079F0F55CBF9}" name="Column5793" dataDxfId="10595"/>
    <tableColumn id="5801" xr3:uid="{F2F738C4-B8DA-43A6-A589-C975D3D2618C}" name="Column5794" dataDxfId="10594"/>
    <tableColumn id="5802" xr3:uid="{3F608EFD-6F1C-41D7-A49C-6B279AF139F1}" name="Column5795" dataDxfId="10593"/>
    <tableColumn id="5803" xr3:uid="{45590098-640C-4AC8-9252-7B24ABC90F08}" name="Column5796" dataDxfId="10592"/>
    <tableColumn id="5804" xr3:uid="{B48BEBA3-854E-46A9-8ABC-348DAD72E951}" name="Column5797" dataDxfId="10591"/>
    <tableColumn id="5805" xr3:uid="{FE5908D6-8808-40FB-AA8B-E06ABACB7CCB}" name="Column5798" dataDxfId="10590"/>
    <tableColumn id="5806" xr3:uid="{EB5B602F-8AC7-4C21-AFDF-B2CF0C236492}" name="Column5799" dataDxfId="10589"/>
    <tableColumn id="5807" xr3:uid="{D87CE516-C480-4982-81EB-416DBD4555E6}" name="Column5800" dataDxfId="10588"/>
    <tableColumn id="5808" xr3:uid="{999A3CDF-9436-4B68-BC43-E6A566B0E9B1}" name="Column5801" dataDxfId="10587"/>
    <tableColumn id="5809" xr3:uid="{6482EA78-86B5-41E3-9435-39015DE5A1B3}" name="Column5802" dataDxfId="10586"/>
    <tableColumn id="5810" xr3:uid="{EFE49377-C9FF-420F-A942-7934E699B52D}" name="Column5803" dataDxfId="10585"/>
    <tableColumn id="5811" xr3:uid="{FE6998D1-DCD2-43AC-A451-D8DEB47C023F}" name="Column5804" dataDxfId="10584"/>
    <tableColumn id="5812" xr3:uid="{A345AE97-4B07-4132-BA41-A45E6FEC3B84}" name="Column5805" dataDxfId="10583"/>
    <tableColumn id="5813" xr3:uid="{9AAE94F7-86AB-4896-B47B-ACDD514BF206}" name="Column5806" dataDxfId="10582"/>
    <tableColumn id="5814" xr3:uid="{B297806B-37C9-4A31-8F8D-FEF2D0F39BE4}" name="Column5807" dataDxfId="10581"/>
    <tableColumn id="5815" xr3:uid="{19AAFEC5-D49B-422F-A630-41B7D8B293E9}" name="Column5808" dataDxfId="10580"/>
    <tableColumn id="5816" xr3:uid="{4D99DFDB-41E0-4EF2-BA0F-1637319C5988}" name="Column5809" dataDxfId="10579"/>
    <tableColumn id="5817" xr3:uid="{F10B23A3-8DBA-4C99-A420-B440E32C4CE0}" name="Column5810" dataDxfId="10578"/>
    <tableColumn id="5818" xr3:uid="{08A86CC8-7D36-40DE-8F56-A4E38F830D9D}" name="Column5811" dataDxfId="10577"/>
    <tableColumn id="5819" xr3:uid="{9704CA5E-E483-4D8C-9985-2281FFCAA1CA}" name="Column5812" dataDxfId="10576"/>
    <tableColumn id="5820" xr3:uid="{8AC9E884-27C0-4A53-9568-4D302AB963CB}" name="Column5813" dataDxfId="10575"/>
    <tableColumn id="5821" xr3:uid="{D5D9F600-154B-45ED-B1C8-4B3CFF52E8DE}" name="Column5814" dataDxfId="10574"/>
    <tableColumn id="5822" xr3:uid="{BE7348EB-EFF7-4C4D-888D-0FD49D7A171B}" name="Column5815" dataDxfId="10573"/>
    <tableColumn id="5823" xr3:uid="{80E5331F-A454-4596-8A13-A1F5B555340A}" name="Column5816" dataDxfId="10572"/>
    <tableColumn id="5824" xr3:uid="{41874266-0203-4E88-9046-AD4D8595DCBD}" name="Column5817" dataDxfId="10571"/>
    <tableColumn id="5825" xr3:uid="{82D5029D-8470-4195-B4DB-EC5046216E9C}" name="Column5818" dataDxfId="10570"/>
    <tableColumn id="5826" xr3:uid="{D3DC404F-9904-47BC-B8D5-00A8C4D3FA84}" name="Column5819" dataDxfId="10569"/>
    <tableColumn id="5827" xr3:uid="{D4ACB2F4-DD2B-4C7A-B001-F449BFFCE75F}" name="Column5820" dataDxfId="10568"/>
    <tableColumn id="5828" xr3:uid="{6678B453-24A4-4431-8453-E26BC36F63DF}" name="Column5821" dataDxfId="10567"/>
    <tableColumn id="5829" xr3:uid="{B41AC889-F3C1-4D0D-874F-4A2069D80C8F}" name="Column5822" dataDxfId="10566"/>
    <tableColumn id="5830" xr3:uid="{C18E3664-552B-49C1-B981-EDC858293ABB}" name="Column5823" dataDxfId="10565"/>
    <tableColumn id="5831" xr3:uid="{0A0B32F0-47E5-45DB-BFEC-D6EDB4D45917}" name="Column5824" dataDxfId="10564"/>
    <tableColumn id="5832" xr3:uid="{6DED0324-BBBA-4D82-B8ED-F982FD830629}" name="Column5825" dataDxfId="10563"/>
    <tableColumn id="5833" xr3:uid="{5EF48584-81CF-40DF-95C9-F189A1772424}" name="Column5826" dataDxfId="10562"/>
    <tableColumn id="5834" xr3:uid="{2CA87421-199D-45A8-8A04-EB6DE4B8A0D5}" name="Column5827" dataDxfId="10561"/>
    <tableColumn id="5835" xr3:uid="{65D51E9E-60F1-4717-8416-926DFAF1B9AA}" name="Column5828" dataDxfId="10560"/>
    <tableColumn id="5836" xr3:uid="{F94D7C79-BEEE-4000-A57B-62AB8BE712EA}" name="Column5829" dataDxfId="10559"/>
    <tableColumn id="5837" xr3:uid="{A2872B6B-A7C1-4F8E-AD1D-EE8A38102DD1}" name="Column5830" dataDxfId="10558"/>
    <tableColumn id="5838" xr3:uid="{8A6425B0-5765-4E14-AF67-7A11FC57A233}" name="Column5831" dataDxfId="10557"/>
    <tableColumn id="5839" xr3:uid="{64B62B37-5FF0-4C62-8C3B-4ECEDD1F50C1}" name="Column5832" dataDxfId="10556"/>
    <tableColumn id="5840" xr3:uid="{CEAAD740-DCB6-42BC-99F8-1A15FEBD115F}" name="Column5833" dataDxfId="10555"/>
    <tableColumn id="5841" xr3:uid="{74B50CAF-5F2B-4C74-8B58-C39DA8DCEAA7}" name="Column5834" dataDxfId="10554"/>
    <tableColumn id="5842" xr3:uid="{08C8E29A-C6FE-41A7-AABE-64C709049513}" name="Column5835" dataDxfId="10553"/>
    <tableColumn id="5843" xr3:uid="{D156E295-D770-4037-8B78-FECD5A94D5DF}" name="Column5836" dataDxfId="10552"/>
    <tableColumn id="5844" xr3:uid="{316D5574-59F5-4969-B458-D42B4AC32727}" name="Column5837" dataDxfId="10551"/>
    <tableColumn id="5845" xr3:uid="{9E729034-68D1-4BE7-93B8-2341785F72B5}" name="Column5838" dataDxfId="10550"/>
    <tableColumn id="5846" xr3:uid="{E991F5AB-47C6-4B75-9F4A-6E7C23C5B976}" name="Column5839" dataDxfId="10549"/>
    <tableColumn id="5847" xr3:uid="{7E9F9CCF-D870-4F4C-B440-8E34BCB1BE8C}" name="Column5840" dataDxfId="10548"/>
    <tableColumn id="5848" xr3:uid="{34ECDEAD-10ED-4D5C-91CF-B481DE0B684E}" name="Column5841" dataDxfId="10547"/>
    <tableColumn id="5849" xr3:uid="{558A3327-D311-4DAD-9C55-57EEC2CB860B}" name="Column5842" dataDxfId="10546"/>
    <tableColumn id="5850" xr3:uid="{DEFE999A-53A9-4891-8AF6-71293A761722}" name="Column5843" dataDxfId="10545"/>
    <tableColumn id="5851" xr3:uid="{53DC8B51-65DA-4969-B681-3539BD7A0EA6}" name="Column5844" dataDxfId="10544"/>
    <tableColumn id="5852" xr3:uid="{97335CB4-3DE7-443D-A693-14C90F01F6D1}" name="Column5845" dataDxfId="10543"/>
    <tableColumn id="5853" xr3:uid="{E832121A-C4C5-4C9C-B030-F1C6D70888F4}" name="Column5846" dataDxfId="10542"/>
    <tableColumn id="5854" xr3:uid="{CD503C28-8F70-4BAE-8AF7-8EB5A4645126}" name="Column5847" dataDxfId="10541"/>
    <tableColumn id="5855" xr3:uid="{F3120B68-E1E2-4A3A-9791-17FA80A4C46B}" name="Column5848" dataDxfId="10540"/>
    <tableColumn id="5856" xr3:uid="{E04788A6-F872-45BF-B49C-17013E8CE466}" name="Column5849" dataDxfId="10539"/>
    <tableColumn id="5857" xr3:uid="{45E090A5-225A-40BC-9A40-9D46764ACDF1}" name="Column5850" dataDxfId="10538"/>
    <tableColumn id="5858" xr3:uid="{FDF429D4-697B-4790-8E76-199E1F048409}" name="Column5851" dataDxfId="10537"/>
    <tableColumn id="5859" xr3:uid="{44C3EF81-A1BA-42A2-99CA-40B8583508BE}" name="Column5852" dataDxfId="10536"/>
    <tableColumn id="5860" xr3:uid="{D22DB6E5-5103-4B7A-A39D-BC06298AC445}" name="Column5853" dataDxfId="10535"/>
    <tableColumn id="5861" xr3:uid="{74535609-B460-4D68-9DC6-E2BF4E5CBB0A}" name="Column5854" dataDxfId="10534"/>
    <tableColumn id="5862" xr3:uid="{BB53E5EB-470D-4E38-8DF4-2BE1BDD5786B}" name="Column5855" dataDxfId="10533"/>
    <tableColumn id="5863" xr3:uid="{182D7DBE-67DC-413F-AEAC-3C733E3A4B93}" name="Column5856" dataDxfId="10532"/>
    <tableColumn id="5864" xr3:uid="{82DBA1CB-7E1A-41C8-B6A8-3FC3938FBBE8}" name="Column5857" dataDxfId="10531"/>
    <tableColumn id="5865" xr3:uid="{1AEE1B25-0327-4992-9CC0-84114BAE4904}" name="Column5858" dataDxfId="10530"/>
    <tableColumn id="5866" xr3:uid="{7DB1BAFB-CF17-45E9-9D0B-1AAAE076B93F}" name="Column5859" dataDxfId="10529"/>
    <tableColumn id="5867" xr3:uid="{5E4E471F-A90A-43DB-B7A6-CC8F98CF43D8}" name="Column5860" dataDxfId="10528"/>
    <tableColumn id="5868" xr3:uid="{F38BCC80-A919-4BFF-9B09-6B6888CAB7EE}" name="Column5861" dataDxfId="10527"/>
    <tableColumn id="5869" xr3:uid="{9411E8ED-2DE6-42A9-9FFD-B8335FCA3206}" name="Column5862" dataDxfId="10526"/>
    <tableColumn id="5870" xr3:uid="{59ABCE50-E354-4AF9-8968-502F848AD374}" name="Column5863" dataDxfId="10525"/>
    <tableColumn id="5871" xr3:uid="{F0B19369-CFD7-4A1F-8758-0F816C7BC35F}" name="Column5864" dataDxfId="10524"/>
    <tableColumn id="5872" xr3:uid="{CD97F2BE-66D2-4478-9CE7-04E54109916A}" name="Column5865" dataDxfId="10523"/>
    <tableColumn id="5873" xr3:uid="{B983DA5D-7B8D-4B5C-AC1B-B91AE64E4CA7}" name="Column5866" dataDxfId="10522"/>
    <tableColumn id="5874" xr3:uid="{61C09C0C-7DCB-416C-AEB0-02550B16B65C}" name="Column5867" dataDxfId="10521"/>
    <tableColumn id="5875" xr3:uid="{5B94EB07-B750-4F58-8ECD-377B5192A42B}" name="Column5868" dataDxfId="10520"/>
    <tableColumn id="5876" xr3:uid="{A6975424-750A-4295-98DD-B2F815393F49}" name="Column5869" dataDxfId="10519"/>
    <tableColumn id="5877" xr3:uid="{A635B90F-BA37-4DA0-AAA7-DFB82DCE9017}" name="Column5870" dataDxfId="10518"/>
    <tableColumn id="5878" xr3:uid="{A2CB1788-F788-4D72-B929-7FFA1325602F}" name="Column5871" dataDxfId="10517"/>
    <tableColumn id="5879" xr3:uid="{B2357E45-14DF-4BDA-BCCC-8D8D490EC5DE}" name="Column5872" dataDxfId="10516"/>
    <tableColumn id="5880" xr3:uid="{F716AA64-4460-4C4D-AA18-7FBA02C58907}" name="Column5873" dataDxfId="10515"/>
    <tableColumn id="5881" xr3:uid="{354C0878-2B87-456B-9668-984EB4CD1F9C}" name="Column5874" dataDxfId="10514"/>
    <tableColumn id="5882" xr3:uid="{765A084C-723C-4A53-A070-EB341AF7C12A}" name="Column5875" dataDxfId="10513"/>
    <tableColumn id="5883" xr3:uid="{E209BC5B-6A0A-478F-99D6-3F2CCBEEFCDF}" name="Column5876" dataDxfId="10512"/>
    <tableColumn id="5884" xr3:uid="{18C8753F-C6D2-4635-9640-4A86600D1DA3}" name="Column5877" dataDxfId="10511"/>
    <tableColumn id="5885" xr3:uid="{B381EF4F-3100-41EA-971A-C5526B7EB152}" name="Column5878" dataDxfId="10510"/>
    <tableColumn id="5886" xr3:uid="{01D87BAF-8E52-43C2-9CFD-4AFC8A5FF030}" name="Column5879" dataDxfId="10509"/>
    <tableColumn id="5887" xr3:uid="{9AA06345-1433-4AD8-B8CD-AEEB5AB066DE}" name="Column5880" dataDxfId="10508"/>
    <tableColumn id="5888" xr3:uid="{36E940D2-A105-4A36-8CB0-4310B11191A4}" name="Column5881" dataDxfId="10507"/>
    <tableColumn id="5889" xr3:uid="{C65412BD-2201-4063-ACD1-7A34F1AB0245}" name="Column5882" dataDxfId="10506"/>
    <tableColumn id="5890" xr3:uid="{E50146F1-1684-4C3D-903A-4E506D0005DF}" name="Column5883" dataDxfId="10505"/>
    <tableColumn id="5891" xr3:uid="{35F8F08A-F4A8-40E8-99F1-7BA55EE6CB59}" name="Column5884" dataDxfId="10504"/>
    <tableColumn id="5892" xr3:uid="{F08076F9-3837-4B84-88F6-04FB2CDA6DE0}" name="Column5885" dataDxfId="10503"/>
    <tableColumn id="5893" xr3:uid="{D92C24E3-CE56-4E0D-812B-DADC6B1DEA9D}" name="Column5886" dataDxfId="10502"/>
    <tableColumn id="5894" xr3:uid="{E8A01CF6-035F-4A77-9D66-4DE06154F243}" name="Column5887" dataDxfId="10501"/>
    <tableColumn id="5895" xr3:uid="{0BED605B-130A-4DAF-83D9-43806B404A3C}" name="Column5888" dataDxfId="10500"/>
    <tableColumn id="5896" xr3:uid="{C69A9275-0082-4196-B234-53AE89FB7637}" name="Column5889" dataDxfId="10499"/>
    <tableColumn id="5897" xr3:uid="{FEE0085D-714B-4067-B4B9-363E25BACC69}" name="Column5890" dataDxfId="10498"/>
    <tableColumn id="5898" xr3:uid="{BFD1F00E-0D1C-4CC4-A1B2-95E4E05FF0A6}" name="Column5891" dataDxfId="10497"/>
    <tableColumn id="5899" xr3:uid="{F30F1A6B-1AA9-4203-918D-B13CE3D0657F}" name="Column5892" dataDxfId="10496"/>
    <tableColumn id="5900" xr3:uid="{A7AB767F-B4C3-4A66-804F-C1792F6ED67C}" name="Column5893" dataDxfId="10495"/>
    <tableColumn id="5901" xr3:uid="{41847D6B-9FB1-4190-BB1A-A18BD9ED3FD2}" name="Column5894" dataDxfId="10494"/>
    <tableColumn id="5902" xr3:uid="{E4FB746B-7DD7-473E-8C9D-CEEF5EE6C056}" name="Column5895" dataDxfId="10493"/>
    <tableColumn id="5903" xr3:uid="{614AFC0C-9806-4F21-B5BC-50E34EB20E5A}" name="Column5896" dataDxfId="10492"/>
    <tableColumn id="5904" xr3:uid="{E20AA5EC-8DF9-4EA0-85B6-AF313DFB4B9C}" name="Column5897" dataDxfId="10491"/>
    <tableColumn id="5905" xr3:uid="{5C70C141-1960-4B0F-BF4F-0782715A9E33}" name="Column5898" dataDxfId="10490"/>
    <tableColumn id="5906" xr3:uid="{E9C78279-27D4-423B-A4BC-47E485577A7E}" name="Column5899" dataDxfId="10489"/>
    <tableColumn id="5907" xr3:uid="{A74B40D4-9327-4F0D-B4A4-66C9A5DC86B2}" name="Column5900" dataDxfId="10488"/>
    <tableColumn id="5908" xr3:uid="{AA64015A-B50F-42CB-A067-74A44541A8F8}" name="Column5901" dataDxfId="10487"/>
    <tableColumn id="5909" xr3:uid="{7DEB6EAF-E558-440A-82CD-78AE80D40364}" name="Column5902" dataDxfId="10486"/>
    <tableColumn id="5910" xr3:uid="{1A618BBF-3CE1-49C5-BFA6-8AE02BD08F51}" name="Column5903" dataDxfId="10485"/>
    <tableColumn id="5911" xr3:uid="{896E82E7-31B0-4555-973B-3B1AED736ED6}" name="Column5904" dataDxfId="10484"/>
    <tableColumn id="5912" xr3:uid="{285C30A9-4A69-4127-97BC-CA0D01AFE5FC}" name="Column5905" dataDxfId="10483"/>
    <tableColumn id="5913" xr3:uid="{4F291E5D-5387-44DA-9374-B702D01C51BE}" name="Column5906" dataDxfId="10482"/>
    <tableColumn id="5914" xr3:uid="{191A441C-F10B-4E42-8012-6B803C4E4419}" name="Column5907" dataDxfId="10481"/>
    <tableColumn id="5915" xr3:uid="{FC92CE3A-65AD-4487-BFDE-D8CEB497EC13}" name="Column5908" dataDxfId="10480"/>
    <tableColumn id="5916" xr3:uid="{48E3C6B5-43AA-4747-AC23-8C4B9ED9E43B}" name="Column5909" dataDxfId="10479"/>
    <tableColumn id="5917" xr3:uid="{0034C1BC-9ADD-457B-BD78-E91C4171781D}" name="Column5910" dataDxfId="10478"/>
    <tableColumn id="5918" xr3:uid="{D3E5CEE5-739D-4B0B-80C5-A130A08E36F4}" name="Column5911" dataDxfId="10477"/>
    <tableColumn id="5919" xr3:uid="{F8A6EE90-0BDE-4346-8E03-F93E3BA0BC86}" name="Column5912" dataDxfId="10476"/>
    <tableColumn id="5920" xr3:uid="{763F923C-774B-45F5-8214-20CB4A73FCCA}" name="Column5913" dataDxfId="10475"/>
    <tableColumn id="5921" xr3:uid="{AEB0A066-97BE-46BF-AD0A-1786B1392CC7}" name="Column5914" dataDxfId="10474"/>
    <tableColumn id="5922" xr3:uid="{448DDE69-E43A-439E-8FFA-25051B7AC9F9}" name="Column5915" dataDxfId="10473"/>
    <tableColumn id="5923" xr3:uid="{4F586121-923F-456A-AAB7-03F070C8A13D}" name="Column5916" dataDxfId="10472"/>
    <tableColumn id="5924" xr3:uid="{778AAF57-0CBE-4E5F-8DE0-598100788463}" name="Column5917" dataDxfId="10471"/>
    <tableColumn id="5925" xr3:uid="{F02F8C16-FF2F-4489-AF70-FC9859BFB763}" name="Column5918" dataDxfId="10470"/>
    <tableColumn id="5926" xr3:uid="{4B579D2E-449A-4506-82A0-2B13A3C18B17}" name="Column5919" dataDxfId="10469"/>
    <tableColumn id="5927" xr3:uid="{54CFD8E8-1CF2-43E0-BBDC-C115269A29A3}" name="Column5920" dataDxfId="10468"/>
    <tableColumn id="5928" xr3:uid="{2D3726AB-13CD-41A7-90A7-FFD54944ECF3}" name="Column5921" dataDxfId="10467"/>
    <tableColumn id="5929" xr3:uid="{B4159B66-8A6C-4B33-A141-3B8250201124}" name="Column5922" dataDxfId="10466"/>
    <tableColumn id="5930" xr3:uid="{FFC356F6-34A0-4FFF-910F-A19B7FA4BF61}" name="Column5923" dataDxfId="10465"/>
    <tableColumn id="5931" xr3:uid="{87A86EA2-AC16-41A5-A6B1-81C3D2611CA0}" name="Column5924" dataDxfId="10464"/>
    <tableColumn id="5932" xr3:uid="{49A40C87-C1B2-4F52-BE98-69B147BC320C}" name="Column5925" dataDxfId="10463"/>
    <tableColumn id="5933" xr3:uid="{C3C02324-0E51-4637-B738-41EA73C32A15}" name="Column5926" dataDxfId="10462"/>
    <tableColumn id="5934" xr3:uid="{57974BEE-102E-4B97-BEF2-A287EFA9DFAE}" name="Column5927" dataDxfId="10461"/>
    <tableColumn id="5935" xr3:uid="{14395D35-7CD8-4759-8938-AF4A1C280467}" name="Column5928" dataDxfId="10460"/>
    <tableColumn id="5936" xr3:uid="{7D0F82C9-BC77-4BB0-9769-8711A5B07F55}" name="Column5929" dataDxfId="10459"/>
    <tableColumn id="5937" xr3:uid="{48A0FBEC-BDAA-4EFE-B5AB-B0B3BA3B686A}" name="Column5930" dataDxfId="10458"/>
    <tableColumn id="5938" xr3:uid="{9C8AE28E-AB26-47E5-8733-A5EBE7F49977}" name="Column5931" dataDxfId="10457"/>
    <tableColumn id="5939" xr3:uid="{E206B52D-33BE-459D-A029-46720908C73F}" name="Column5932" dataDxfId="10456"/>
    <tableColumn id="5940" xr3:uid="{65660598-7559-45D4-B089-5880E9D8D787}" name="Column5933" dataDxfId="10455"/>
    <tableColumn id="5941" xr3:uid="{027B5080-FEA4-42EF-8609-541EB5704F0D}" name="Column5934" dataDxfId="10454"/>
    <tableColumn id="5942" xr3:uid="{9F275C1C-1099-4D18-90FB-3DAB81405EA3}" name="Column5935" dataDxfId="10453"/>
    <tableColumn id="5943" xr3:uid="{A771DC14-3814-451C-A556-0B4D9643F5AD}" name="Column5936" dataDxfId="10452"/>
    <tableColumn id="5944" xr3:uid="{F7E300FF-F9F7-4C61-9A6B-EB070F51FEB3}" name="Column5937" dataDxfId="10451"/>
    <tableColumn id="5945" xr3:uid="{E53A6008-15B0-4BD6-B5F0-EC41EA7F4D76}" name="Column5938" dataDxfId="10450"/>
    <tableColumn id="5946" xr3:uid="{05369075-36ED-434B-B93A-90E1BED32FDF}" name="Column5939" dataDxfId="10449"/>
    <tableColumn id="5947" xr3:uid="{5B44FD92-EF44-4EAD-8ADC-E50ED792012E}" name="Column5940" dataDxfId="10448"/>
    <tableColumn id="5948" xr3:uid="{8321884D-86EE-46AD-AE89-FC17182C1F58}" name="Column5941" dataDxfId="10447"/>
    <tableColumn id="5949" xr3:uid="{36F05375-2D50-4F4D-8995-D1D6CF2021D3}" name="Column5942" dataDxfId="10446"/>
    <tableColumn id="5950" xr3:uid="{7A032828-777E-40AB-AC63-D91288EF999B}" name="Column5943" dataDxfId="10445"/>
    <tableColumn id="5951" xr3:uid="{4E35D4E2-290F-4A74-A172-AE34BA89E8B8}" name="Column5944" dataDxfId="10444"/>
    <tableColumn id="5952" xr3:uid="{E22BD4BF-5036-4746-88A6-8A9F43C0AE6F}" name="Column5945" dataDxfId="10443"/>
    <tableColumn id="5953" xr3:uid="{DDF10FC7-DCC9-4308-9B32-17B56F562BBB}" name="Column5946" dataDxfId="10442"/>
    <tableColumn id="5954" xr3:uid="{CED160E1-4D11-4472-AAFC-E082D03335D1}" name="Column5947" dataDxfId="10441"/>
    <tableColumn id="5955" xr3:uid="{D03D3471-E92A-41B9-B236-567CFEEDE29B}" name="Column5948" dataDxfId="10440"/>
    <tableColumn id="5956" xr3:uid="{4A6802C8-779B-4C90-ACF3-59871D32C018}" name="Column5949" dataDxfId="10439"/>
    <tableColumn id="5957" xr3:uid="{6A8DD9AB-758B-4874-8CA7-97E9E2D51A42}" name="Column5950" dataDxfId="10438"/>
    <tableColumn id="5958" xr3:uid="{0B90FF10-509A-4A3A-AE8A-366ABEEC0DE6}" name="Column5951" dataDxfId="10437"/>
    <tableColumn id="5959" xr3:uid="{2E11398A-C9AD-49B1-87F4-B0CEF0315B73}" name="Column5952" dataDxfId="10436"/>
    <tableColumn id="5960" xr3:uid="{63DF2F7E-F6AD-4EE8-A91B-F482AE42F795}" name="Column5953" dataDxfId="10435"/>
    <tableColumn id="5961" xr3:uid="{EC5558AA-79A1-4BD8-9E8E-71FEB697204C}" name="Column5954" dataDxfId="10434"/>
    <tableColumn id="5962" xr3:uid="{2A1E7AEC-1DD7-4F37-92DE-8A022C078495}" name="Column5955" dataDxfId="10433"/>
    <tableColumn id="5963" xr3:uid="{3DEC33D1-B4A8-4D71-A748-FE60905EDE03}" name="Column5956" dataDxfId="10432"/>
    <tableColumn id="5964" xr3:uid="{866B4DC3-4155-4AC1-9468-09A80567B46D}" name="Column5957" dataDxfId="10431"/>
    <tableColumn id="5965" xr3:uid="{4FDB9122-9421-494A-8542-5FC9FC228C0A}" name="Column5958" dataDxfId="10430"/>
    <tableColumn id="5966" xr3:uid="{783CBEC0-EDDD-44D5-ACE0-0F3379E58C34}" name="Column5959" dataDxfId="10429"/>
    <tableColumn id="5967" xr3:uid="{4BA58082-83FB-45D4-A9AA-034B0C8ED8E9}" name="Column5960" dataDxfId="10428"/>
    <tableColumn id="5968" xr3:uid="{F57C205E-6D77-4813-A0C8-50DAD9C25D5A}" name="Column5961" dataDxfId="10427"/>
    <tableColumn id="5969" xr3:uid="{A7792390-E863-47A7-8781-B3110C864707}" name="Column5962" dataDxfId="10426"/>
    <tableColumn id="5970" xr3:uid="{02E39358-66EF-4A95-B50A-EFB84B9B957B}" name="Column5963" dataDxfId="10425"/>
    <tableColumn id="5971" xr3:uid="{40334E48-A16C-4D27-9B34-7F762F988C1E}" name="Column5964" dataDxfId="10424"/>
    <tableColumn id="5972" xr3:uid="{3FAE5CCA-6733-497E-8371-02CB174BB136}" name="Column5965" dataDxfId="10423"/>
    <tableColumn id="5973" xr3:uid="{5CA34778-B40C-4DA9-B54F-6E82F2C5BB2F}" name="Column5966" dataDxfId="10422"/>
    <tableColumn id="5974" xr3:uid="{570D829E-DE18-440B-8812-91C84CD3EC00}" name="Column5967" dataDxfId="10421"/>
    <tableColumn id="5975" xr3:uid="{F58894EE-02FE-4D67-A5FB-466FA5B8BD97}" name="Column5968" dataDxfId="10420"/>
    <tableColumn id="5976" xr3:uid="{C0F3940C-2D46-434F-B92A-4D4C373ED852}" name="Column5969" dataDxfId="10419"/>
    <tableColumn id="5977" xr3:uid="{ECFDEF30-4DAC-40A1-8A62-0840BD28A241}" name="Column5970" dataDxfId="10418"/>
    <tableColumn id="5978" xr3:uid="{3D15963C-8E6F-4508-88A3-D1DC21C0E1F7}" name="Column5971" dataDxfId="10417"/>
    <tableColumn id="5979" xr3:uid="{1302425C-2D5B-4A80-BCF7-A6D7640A9FA4}" name="Column5972" dataDxfId="10416"/>
    <tableColumn id="5980" xr3:uid="{9126EA30-0263-4137-B9A8-9823E3CDD898}" name="Column5973" dataDxfId="10415"/>
    <tableColumn id="5981" xr3:uid="{7F6FE0F9-DF28-4B80-A671-BAFAB9DEF2D6}" name="Column5974" dataDxfId="10414"/>
    <tableColumn id="5982" xr3:uid="{83B0A1F5-7077-4A9C-A824-29A9689B02F6}" name="Column5975" dataDxfId="10413"/>
    <tableColumn id="5983" xr3:uid="{94CDE5D2-A170-4D23-B2FF-4ADED30C1228}" name="Column5976" dataDxfId="10412"/>
    <tableColumn id="5984" xr3:uid="{974D4F60-5774-4869-915F-940723536EF1}" name="Column5977" dataDxfId="10411"/>
    <tableColumn id="5985" xr3:uid="{2619DB4C-F772-4937-9AC6-069F0918B287}" name="Column5978" dataDxfId="10410"/>
    <tableColumn id="5986" xr3:uid="{9E5ED4E8-6DE3-4012-8C30-3FFCBD04E029}" name="Column5979" dataDxfId="10409"/>
    <tableColumn id="5987" xr3:uid="{B48B7134-549D-4A46-BFF2-56FAC6D0360C}" name="Column5980" dataDxfId="10408"/>
    <tableColumn id="5988" xr3:uid="{1934B7D7-BF53-44A0-8C5F-159EE44AD932}" name="Column5981" dataDxfId="10407"/>
    <tableColumn id="5989" xr3:uid="{0CEEAF2A-CB69-4834-A13D-6FCF17BB0E96}" name="Column5982" dataDxfId="10406"/>
    <tableColumn id="5990" xr3:uid="{D8B2C4A3-DFC3-4493-ADC1-D888C548A456}" name="Column5983" dataDxfId="10405"/>
    <tableColumn id="5991" xr3:uid="{91772013-3CAB-4BEE-9705-E5327FC609C1}" name="Column5984" dataDxfId="10404"/>
    <tableColumn id="5992" xr3:uid="{F9D71AA4-B493-43A2-AA3E-D4A387EF007A}" name="Column5985" dataDxfId="10403"/>
    <tableColumn id="5993" xr3:uid="{A06979BA-D7D5-421A-A916-7C78E59D81A6}" name="Column5986" dataDxfId="10402"/>
    <tableColumn id="5994" xr3:uid="{7ABEF432-495A-4DFF-8B87-03ECE8753BF0}" name="Column5987" dataDxfId="10401"/>
    <tableColumn id="5995" xr3:uid="{AAC63203-5B78-4CDD-90A1-966CEBA4FA57}" name="Column5988" dataDxfId="10400"/>
    <tableColumn id="5996" xr3:uid="{0F6606E4-7444-4246-B926-4400631049BC}" name="Column5989" dataDxfId="10399"/>
    <tableColumn id="5997" xr3:uid="{F8C381DE-E34A-4767-BDF5-D9C4400AB2B2}" name="Column5990" dataDxfId="10398"/>
    <tableColumn id="5998" xr3:uid="{1725AFB5-2C10-409B-972C-F94A31D8145A}" name="Column5991" dataDxfId="10397"/>
    <tableColumn id="5999" xr3:uid="{4330AF33-18FE-46D6-BAA1-16DC795B828F}" name="Column5992" dataDxfId="10396"/>
    <tableColumn id="6000" xr3:uid="{41D2A292-E56A-466C-932C-F891B4781B61}" name="Column5993" dataDxfId="10395"/>
    <tableColumn id="6001" xr3:uid="{222DB207-1348-4A24-B305-2D179A6D5D4C}" name="Column5994" dataDxfId="10394"/>
    <tableColumn id="6002" xr3:uid="{9D8BED6C-BCA4-4341-B6D3-E8CCB5335257}" name="Column5995" dataDxfId="10393"/>
    <tableColumn id="6003" xr3:uid="{929623D1-7429-49C5-84A2-F978D3EB919B}" name="Column5996" dataDxfId="10392"/>
    <tableColumn id="6004" xr3:uid="{2DD2AA05-EF4D-4A87-B46E-D5D7ADF70BFD}" name="Column5997" dataDxfId="10391"/>
    <tableColumn id="6005" xr3:uid="{6BC03F49-9994-445D-A27F-05964682D39B}" name="Column5998" dataDxfId="10390"/>
    <tableColumn id="6006" xr3:uid="{9EE0F18F-E992-4579-B344-B44F43994BC4}" name="Column5999" dataDxfId="10389"/>
    <tableColumn id="6007" xr3:uid="{A16B9325-59FD-4354-B8C1-ED5DFF39AE7A}" name="Column6000" dataDxfId="10388"/>
    <tableColumn id="6008" xr3:uid="{887E96B6-222F-4153-85AA-672D6DD3FFE4}" name="Column6001" dataDxfId="10387"/>
    <tableColumn id="6009" xr3:uid="{A8CCCEC6-80BA-428C-B9CE-216D59638E70}" name="Column6002" dataDxfId="10386"/>
    <tableColumn id="6010" xr3:uid="{9402EBF8-97B3-420A-A5FA-AC2D0F99536F}" name="Column6003" dataDxfId="10385"/>
    <tableColumn id="6011" xr3:uid="{7C491045-FC70-411F-A5B9-D9B430E7CA08}" name="Column6004" dataDxfId="10384"/>
    <tableColumn id="6012" xr3:uid="{77EC7FEE-6A6E-46BF-A0E5-4FF9D2B55AFD}" name="Column6005" dataDxfId="10383"/>
    <tableColumn id="6013" xr3:uid="{023B6C89-717F-4020-B7DD-4845455D7541}" name="Column6006" dataDxfId="10382"/>
    <tableColumn id="6014" xr3:uid="{498361CA-B6FB-4EFF-AFBA-EEBD7861953C}" name="Column6007" dataDxfId="10381"/>
    <tableColumn id="6015" xr3:uid="{AF5C0B99-F828-4FFF-A743-FAC1E2FAEDE7}" name="Column6008" dataDxfId="10380"/>
    <tableColumn id="6016" xr3:uid="{6F436DAD-E919-4BD2-A319-B54BB9854E94}" name="Column6009" dataDxfId="10379"/>
    <tableColumn id="6017" xr3:uid="{1A477BD7-C190-4B48-95BD-844FB603F73C}" name="Column6010" dataDxfId="10378"/>
    <tableColumn id="6018" xr3:uid="{EFCED8C5-EFD6-4EA6-81AF-6CB56881E3D2}" name="Column6011" dataDxfId="10377"/>
    <tableColumn id="6019" xr3:uid="{4403DBDC-35CA-4E5A-9ADC-C2A7D6A94B49}" name="Column6012" dataDxfId="10376"/>
    <tableColumn id="6020" xr3:uid="{5F497C1D-AD2B-4BBE-BFD8-80F6AB7DD3E3}" name="Column6013" dataDxfId="10375"/>
    <tableColumn id="6021" xr3:uid="{CD15A442-D492-4CA5-87EE-8C6E1B4AB8F7}" name="Column6014" dataDxfId="10374"/>
    <tableColumn id="6022" xr3:uid="{BFCF29C8-7CFB-41E4-9D27-4302B21D0ED8}" name="Column6015" dataDxfId="10373"/>
    <tableColumn id="6023" xr3:uid="{43F6BC76-C7BD-4E8F-80BD-07AE47F3960E}" name="Column6016" dataDxfId="10372"/>
    <tableColumn id="6024" xr3:uid="{69DEE261-72AB-404A-8A48-63F64FE267E4}" name="Column6017" dataDxfId="10371"/>
    <tableColumn id="6025" xr3:uid="{8C31EA2E-4889-46DC-8067-C463A191714D}" name="Column6018" dataDxfId="10370"/>
    <tableColumn id="6026" xr3:uid="{AD3A209C-B90F-424E-AACA-40065AF4E5B4}" name="Column6019" dataDxfId="10369"/>
    <tableColumn id="6027" xr3:uid="{A7AC0827-5431-424A-AFED-1793BE576465}" name="Column6020" dataDxfId="10368"/>
    <tableColumn id="6028" xr3:uid="{5B1968B4-7C9E-4574-9F3F-2697417B4705}" name="Column6021" dataDxfId="10367"/>
    <tableColumn id="6029" xr3:uid="{A4838781-9F64-4294-A1BD-EA1514843181}" name="Column6022" dataDxfId="10366"/>
    <tableColumn id="6030" xr3:uid="{2F718EDD-E6FA-4406-B69E-04715C477F0C}" name="Column6023" dataDxfId="10365"/>
    <tableColumn id="6031" xr3:uid="{180BEAE0-C2B2-4CD1-9D31-4D050491087E}" name="Column6024" dataDxfId="10364"/>
    <tableColumn id="6032" xr3:uid="{C3FC4584-692B-4C76-AB79-D6874B2A1ECA}" name="Column6025" dataDxfId="10363"/>
    <tableColumn id="6033" xr3:uid="{37846827-8DEE-4E90-8293-949792B6DB98}" name="Column6026" dataDxfId="10362"/>
    <tableColumn id="6034" xr3:uid="{2AB37244-4B32-4FB6-AE23-0F8C84AE35EF}" name="Column6027" dataDxfId="10361"/>
    <tableColumn id="6035" xr3:uid="{9CB0F564-B80F-4713-A6EA-3FDDFB85F7C0}" name="Column6028" dataDxfId="10360"/>
    <tableColumn id="6036" xr3:uid="{D4FF74D1-8CED-4870-AF47-5014D9E6276E}" name="Column6029" dataDxfId="10359"/>
    <tableColumn id="6037" xr3:uid="{5EF2D8D8-E1A7-44CF-98DB-3AF2E90B3E51}" name="Column6030" dataDxfId="10358"/>
    <tableColumn id="6038" xr3:uid="{F58A38D2-B281-4DFE-B0E2-9E299B7A222F}" name="Column6031" dataDxfId="10357"/>
    <tableColumn id="6039" xr3:uid="{81B2415C-2F84-4E79-A38B-D3447CD90975}" name="Column6032" dataDxfId="10356"/>
    <tableColumn id="6040" xr3:uid="{D20BB0CC-1841-4C59-98CD-2FAF7078ECA6}" name="Column6033" dataDxfId="10355"/>
    <tableColumn id="6041" xr3:uid="{4D40579E-E38A-4623-A339-05D2BC7EE170}" name="Column6034" dataDxfId="10354"/>
    <tableColumn id="6042" xr3:uid="{B9141F4B-5FC3-49D6-BFE2-2336F81379AF}" name="Column6035" dataDxfId="10353"/>
    <tableColumn id="6043" xr3:uid="{98382606-4D17-433A-9441-65C85BEB5A65}" name="Column6036" dataDxfId="10352"/>
    <tableColumn id="6044" xr3:uid="{CDF1B2C7-8E98-4063-A0FE-9CA51DCC4498}" name="Column6037" dataDxfId="10351"/>
    <tableColumn id="6045" xr3:uid="{BB5BB1CC-A79C-4618-B1F2-ECCE7B2C3B58}" name="Column6038" dataDxfId="10350"/>
    <tableColumn id="6046" xr3:uid="{26EB35B7-B864-4CA1-95F6-49FD58F64480}" name="Column6039" dataDxfId="10349"/>
    <tableColumn id="6047" xr3:uid="{D60ADF77-9D54-49C7-98F8-3A848E06E0DA}" name="Column6040" dataDxfId="10348"/>
    <tableColumn id="6048" xr3:uid="{24EE757C-2FAF-4FBF-962D-F5791937E91E}" name="Column6041" dataDxfId="10347"/>
    <tableColumn id="6049" xr3:uid="{3B80D465-FD01-4049-8F63-FFCC5CA07EBC}" name="Column6042" dataDxfId="10346"/>
    <tableColumn id="6050" xr3:uid="{AE29B2FA-68EE-49F6-8AA5-D79B167D26B5}" name="Column6043" dataDxfId="10345"/>
    <tableColumn id="6051" xr3:uid="{7BC9FE92-EA4E-44C0-B1FF-D1CE02011B03}" name="Column6044" dataDxfId="10344"/>
    <tableColumn id="6052" xr3:uid="{8118BECE-8942-411A-9241-C368EAB518BF}" name="Column6045" dataDxfId="10343"/>
    <tableColumn id="6053" xr3:uid="{E4878C00-3274-464D-A1B7-77375B770DE1}" name="Column6046" dataDxfId="10342"/>
    <tableColumn id="6054" xr3:uid="{BFEF6ADC-05C3-4824-B6FE-BCFD63A6EB97}" name="Column6047" dataDxfId="10341"/>
    <tableColumn id="6055" xr3:uid="{30DF91BE-0F62-491C-9E58-85DFD69F255C}" name="Column6048" dataDxfId="10340"/>
    <tableColumn id="6056" xr3:uid="{D0B8E04F-FA37-48CC-A908-CFF2C5AA39BA}" name="Column6049" dataDxfId="10339"/>
    <tableColumn id="6057" xr3:uid="{F95A529E-F37A-405E-AE22-121BD4A957BA}" name="Column6050" dataDxfId="10338"/>
    <tableColumn id="6058" xr3:uid="{5809C204-A063-4611-9968-6FE939752774}" name="Column6051" dataDxfId="10337"/>
    <tableColumn id="6059" xr3:uid="{7FD74235-D19F-4739-A821-34DB1B9B9990}" name="Column6052" dataDxfId="10336"/>
    <tableColumn id="6060" xr3:uid="{7B012428-4BAE-4335-B8C9-9E7D84715A4A}" name="Column6053" dataDxfId="10335"/>
    <tableColumn id="6061" xr3:uid="{C0A533CA-387B-4FC1-B44A-F5AF65731F39}" name="Column6054" dataDxfId="10334"/>
    <tableColumn id="6062" xr3:uid="{C3E5CD1F-A617-4362-B52E-2AF911035339}" name="Column6055" dataDxfId="10333"/>
    <tableColumn id="6063" xr3:uid="{AD3C5601-3D4F-4E13-B511-1329F9E7C242}" name="Column6056" dataDxfId="10332"/>
    <tableColumn id="6064" xr3:uid="{C12910E2-4B0B-49C9-B17A-B0E546D6E371}" name="Column6057" dataDxfId="10331"/>
    <tableColumn id="6065" xr3:uid="{4467C651-146A-42AE-8662-ED02A99999BC}" name="Column6058" dataDxfId="10330"/>
    <tableColumn id="6066" xr3:uid="{57676AED-DC3B-4D97-A695-F182EBF6FE01}" name="Column6059" dataDxfId="10329"/>
    <tableColumn id="6067" xr3:uid="{A4D86679-C38B-4F61-BFEB-0EA2A79C0E5B}" name="Column6060" dataDxfId="10328"/>
    <tableColumn id="6068" xr3:uid="{CD9BA463-C294-4507-96AA-07E1AEA3EB2D}" name="Column6061" dataDxfId="10327"/>
    <tableColumn id="6069" xr3:uid="{AB8C7000-6131-42B7-9045-299F53B32DF7}" name="Column6062" dataDxfId="10326"/>
    <tableColumn id="6070" xr3:uid="{18E0EAAC-C0C5-428C-AEA3-91D8EDC2F88D}" name="Column6063" dataDxfId="10325"/>
    <tableColumn id="6071" xr3:uid="{FE0B5163-4D3D-410B-AF36-B6F7361F7A1F}" name="Column6064" dataDxfId="10324"/>
    <tableColumn id="6072" xr3:uid="{7464890E-2DEF-4643-8144-08FC3E8EDCC2}" name="Column6065" dataDxfId="10323"/>
    <tableColumn id="6073" xr3:uid="{A1732AD0-33C6-4751-887D-E062F867204C}" name="Column6066" dataDxfId="10322"/>
    <tableColumn id="6074" xr3:uid="{7A0DC444-6656-4E2D-BF32-507AD22D1FC7}" name="Column6067" dataDxfId="10321"/>
    <tableColumn id="6075" xr3:uid="{5DB070CF-2B67-4A99-9742-6560230E88D2}" name="Column6068" dataDxfId="10320"/>
    <tableColumn id="6076" xr3:uid="{C1AA21A9-42B4-4B92-8D1D-E0E593E23940}" name="Column6069" dataDxfId="10319"/>
    <tableColumn id="6077" xr3:uid="{9B9EECE0-3963-4CE7-9100-89A22763AB7B}" name="Column6070" dataDxfId="10318"/>
    <tableColumn id="6078" xr3:uid="{48356F38-70B1-4A2D-AD44-80B3E8AC6948}" name="Column6071" dataDxfId="10317"/>
    <tableColumn id="6079" xr3:uid="{B449B08E-144A-40E5-9115-6FEB7A434E4F}" name="Column6072" dataDxfId="10316"/>
    <tableColumn id="6080" xr3:uid="{A3DDF7B1-71FD-4480-A463-4E616F2F02E6}" name="Column6073" dataDxfId="10315"/>
    <tableColumn id="6081" xr3:uid="{A6576599-E1AF-4959-985B-D74B42807F5D}" name="Column6074" dataDxfId="10314"/>
    <tableColumn id="6082" xr3:uid="{17D69826-A008-41A9-9C66-2CF83C84FF80}" name="Column6075" dataDxfId="10313"/>
    <tableColumn id="6083" xr3:uid="{21F23B6C-783A-4166-90AC-EEDCC643FB43}" name="Column6076" dataDxfId="10312"/>
    <tableColumn id="6084" xr3:uid="{7AD6D359-983F-4646-844E-086A11A09D5B}" name="Column6077" dataDxfId="10311"/>
    <tableColumn id="6085" xr3:uid="{47517F91-924B-4654-838D-F15996D64C92}" name="Column6078" dataDxfId="10310"/>
    <tableColumn id="6086" xr3:uid="{0CC31F9D-DF22-4CB9-B9FD-C2BFDFC609FA}" name="Column6079" dataDxfId="10309"/>
    <tableColumn id="6087" xr3:uid="{872BAADE-F21C-486A-B42A-9271519AA34A}" name="Column6080" dataDxfId="10308"/>
    <tableColumn id="6088" xr3:uid="{AEE33E55-8268-4DF0-8C76-9B7DF5DA927D}" name="Column6081" dataDxfId="10307"/>
    <tableColumn id="6089" xr3:uid="{0A938268-B864-4BBC-9A5C-DDC0B601B082}" name="Column6082" dataDxfId="10306"/>
    <tableColumn id="6090" xr3:uid="{473AC863-31F1-48C8-8E04-933678364B57}" name="Column6083" dataDxfId="10305"/>
    <tableColumn id="6091" xr3:uid="{04F9E69A-8802-4C3C-AD6A-031B81604814}" name="Column6084" dataDxfId="10304"/>
    <tableColumn id="6092" xr3:uid="{BDC57B99-9D3E-4422-B840-2EEB84AFD583}" name="Column6085" dataDxfId="10303"/>
    <tableColumn id="6093" xr3:uid="{78EA4358-45B9-415B-8D23-64024E095FB9}" name="Column6086" dataDxfId="10302"/>
    <tableColumn id="6094" xr3:uid="{16BD8155-D1EE-4BD1-922D-A393ACA84AA6}" name="Column6087" dataDxfId="10301"/>
    <tableColumn id="6095" xr3:uid="{E3802DCC-96F2-4A4C-B968-766D9CDFFD7D}" name="Column6088" dataDxfId="10300"/>
    <tableColumn id="6096" xr3:uid="{8DD80917-DD9D-4E21-851D-7EE272A917CA}" name="Column6089" dataDxfId="10299"/>
    <tableColumn id="6097" xr3:uid="{B7FF8586-96D0-4973-B097-5CFF9A664ACF}" name="Column6090" dataDxfId="10298"/>
    <tableColumn id="6098" xr3:uid="{890F9CE6-2B34-4819-A8A0-9514FAF5B6F7}" name="Column6091" dataDxfId="10297"/>
    <tableColumn id="6099" xr3:uid="{2CFC960C-D72E-4DE2-8E7F-B89A14AAFD49}" name="Column6092" dataDxfId="10296"/>
    <tableColumn id="6100" xr3:uid="{7FF3C6F5-288E-49A6-9679-9BA57FD1917B}" name="Column6093" dataDxfId="10295"/>
    <tableColumn id="6101" xr3:uid="{46ACAE87-BFE5-4F2D-ACC0-5945EB3B720C}" name="Column6094" dataDxfId="10294"/>
    <tableColumn id="6102" xr3:uid="{C4AE8842-70DE-4968-9111-6D9818B6DB73}" name="Column6095" dataDxfId="10293"/>
    <tableColumn id="6103" xr3:uid="{67F05DC6-8DE5-4FD5-8764-D1B6433D026E}" name="Column6096" dataDxfId="10292"/>
    <tableColumn id="6104" xr3:uid="{E5A17BB9-63F9-4042-8EAB-2FDA8766892B}" name="Column6097" dataDxfId="10291"/>
    <tableColumn id="6105" xr3:uid="{1177A490-C83C-4C7B-BC61-686F55E9776C}" name="Column6098" dataDxfId="10290"/>
    <tableColumn id="6106" xr3:uid="{AAE2116F-93CD-4056-AA39-846AD6D4FE21}" name="Column6099" dataDxfId="10289"/>
    <tableColumn id="6107" xr3:uid="{65D705D4-A4E6-44BF-97B5-4121903146ED}" name="Column6100" dataDxfId="10288"/>
    <tableColumn id="6108" xr3:uid="{6E7C1AAB-8D6A-48E6-AFFB-482FF03EF687}" name="Column6101" dataDxfId="10287"/>
    <tableColumn id="6109" xr3:uid="{D4C7982B-F1BC-4EFC-9C46-CC741183EEAA}" name="Column6102" dataDxfId="10286"/>
    <tableColumn id="6110" xr3:uid="{89B71A99-5AB5-439C-AEA4-1B7D38E2F627}" name="Column6103" dataDxfId="10285"/>
    <tableColumn id="6111" xr3:uid="{2CAE74C2-AF60-4533-90BF-07F97DA62077}" name="Column6104" dataDxfId="10284"/>
    <tableColumn id="6112" xr3:uid="{152AC323-19C2-4CBC-AD4E-59ADF9CAB89C}" name="Column6105" dataDxfId="10283"/>
    <tableColumn id="6113" xr3:uid="{2B28667E-4971-4BF7-A79B-E469F5A26AFF}" name="Column6106" dataDxfId="10282"/>
    <tableColumn id="6114" xr3:uid="{E15FD7F6-BD3D-4716-B831-38ABC12516DF}" name="Column6107" dataDxfId="10281"/>
    <tableColumn id="6115" xr3:uid="{3B34ACC8-0001-4415-B5FE-BF4D95FD970D}" name="Column6108" dataDxfId="10280"/>
    <tableColumn id="6116" xr3:uid="{4D71578D-16C5-4B34-B7E3-1012E85E0CE6}" name="Column6109" dataDxfId="10279"/>
    <tableColumn id="6117" xr3:uid="{5880E714-0A4E-44B9-AB50-BD3C79E63446}" name="Column6110" dataDxfId="10278"/>
    <tableColumn id="6118" xr3:uid="{F78E6D13-78FD-4EDF-90D8-B9AD99A501AC}" name="Column6111" dataDxfId="10277"/>
    <tableColumn id="6119" xr3:uid="{9D61F78B-72A3-4503-B445-CD3B6FB63BA9}" name="Column6112" dataDxfId="10276"/>
    <tableColumn id="6120" xr3:uid="{55E250B2-1AAC-4FC4-9744-3858B5CAEC29}" name="Column6113" dataDxfId="10275"/>
    <tableColumn id="6121" xr3:uid="{B472BD73-5337-4464-AF1A-6BB78BC7509A}" name="Column6114" dataDxfId="10274"/>
    <tableColumn id="6122" xr3:uid="{F32F8B5E-39A6-47C3-818D-5E278E6C02DF}" name="Column6115" dataDxfId="10273"/>
    <tableColumn id="6123" xr3:uid="{9CCFB300-72F2-49ED-9D1D-1E64724E4083}" name="Column6116" dataDxfId="10272"/>
    <tableColumn id="6124" xr3:uid="{8C412133-C124-4103-AFBF-7A536DDA88AA}" name="Column6117" dataDxfId="10271"/>
    <tableColumn id="6125" xr3:uid="{F00A5D77-E88C-41A5-B357-69077645A9BC}" name="Column6118" dataDxfId="10270"/>
    <tableColumn id="6126" xr3:uid="{3E2A0FD2-5681-4351-9831-5F730FC3C559}" name="Column6119" dataDxfId="10269"/>
    <tableColumn id="6127" xr3:uid="{4C1A420F-F306-4EFE-8B49-EECAACC60771}" name="Column6120" dataDxfId="10268"/>
    <tableColumn id="6128" xr3:uid="{D0ED8A47-6AC3-4BFD-87F8-B37D2189F675}" name="Column6121" dataDxfId="10267"/>
    <tableColumn id="6129" xr3:uid="{32A9B4D0-B394-4CA1-B6AA-9A5CE05FFD82}" name="Column6122" dataDxfId="10266"/>
    <tableColumn id="6130" xr3:uid="{3F4BFAEE-BA6B-49F7-AE74-7E99BF2A8AE4}" name="Column6123" dataDxfId="10265"/>
    <tableColumn id="6131" xr3:uid="{891E2F4D-EC37-4387-A83E-5E9D54BB5D3E}" name="Column6124" dataDxfId="10264"/>
    <tableColumn id="6132" xr3:uid="{FF877B02-62DA-4992-9E65-C79B7F3D2D1D}" name="Column6125" dataDxfId="10263"/>
    <tableColumn id="6133" xr3:uid="{1B3B4E2C-E5ED-4B76-B42C-C0D90E37A79A}" name="Column6126" dataDxfId="10262"/>
    <tableColumn id="6134" xr3:uid="{0EF428D6-C42F-42BC-B5A4-B354541CD18D}" name="Column6127" dataDxfId="10261"/>
    <tableColumn id="6135" xr3:uid="{49D99786-6D73-47D5-BEE1-4315B9EEA579}" name="Column6128" dataDxfId="10260"/>
    <tableColumn id="6136" xr3:uid="{82ECE91E-25EE-4B29-A163-4FE40B61F8C6}" name="Column6129" dataDxfId="10259"/>
    <tableColumn id="6137" xr3:uid="{C72B975A-E692-4ADC-9945-C0B3BDC59739}" name="Column6130" dataDxfId="10258"/>
    <tableColumn id="6138" xr3:uid="{606C64D6-670F-483A-B883-58059BCA7A63}" name="Column6131" dataDxfId="10257"/>
    <tableColumn id="6139" xr3:uid="{7AB37E83-6F56-4DDF-9107-E33490F4CA84}" name="Column6132" dataDxfId="10256"/>
    <tableColumn id="6140" xr3:uid="{78C599B2-9954-4754-9424-8303D6B2C474}" name="Column6133" dataDxfId="10255"/>
    <tableColumn id="6141" xr3:uid="{1A41E84B-C275-4CCD-9E73-1706FEFE7C05}" name="Column6134" dataDxfId="10254"/>
    <tableColumn id="6142" xr3:uid="{9E925455-3942-45F2-A859-56527693B75B}" name="Column6135" dataDxfId="10253"/>
    <tableColumn id="6143" xr3:uid="{E9D728FD-4517-4F59-952B-F7A207F4056D}" name="Column6136" dataDxfId="10252"/>
    <tableColumn id="6144" xr3:uid="{A27D0CA4-28EB-4F6F-8266-769927A7D7A5}" name="Column6137" dataDxfId="10251"/>
    <tableColumn id="6145" xr3:uid="{75FB1047-A2D1-45FE-BCC9-02F3CD1EC408}" name="Column6138" dataDxfId="10250"/>
    <tableColumn id="6146" xr3:uid="{28C84C45-E7DD-46C6-BA5B-C3AD1BC3B1EC}" name="Column6139" dataDxfId="10249"/>
    <tableColumn id="6147" xr3:uid="{2253D0AF-8710-45DE-976F-A40A1967C320}" name="Column6140" dataDxfId="10248"/>
    <tableColumn id="6148" xr3:uid="{E5E34DA9-FF48-465A-B38F-33C59C8D21CC}" name="Column6141" dataDxfId="10247"/>
    <tableColumn id="6149" xr3:uid="{CF5AEAA3-DA77-42BA-9B24-5D4995926224}" name="Column6142" dataDxfId="10246"/>
    <tableColumn id="6150" xr3:uid="{82B2063A-9E61-4FDF-8C14-72BF4D98ACB1}" name="Column6143" dataDxfId="10245"/>
    <tableColumn id="6151" xr3:uid="{065AB344-A1E4-4DAF-B9D5-57BEE16B70B7}" name="Column6144" dataDxfId="10244"/>
    <tableColumn id="6152" xr3:uid="{7F6C5FBF-CF86-42EC-BD7F-A00CD2E302C9}" name="Column6145" dataDxfId="10243"/>
    <tableColumn id="6153" xr3:uid="{C8160DB3-7AB2-4A14-B3E4-AC28395FA627}" name="Column6146" dataDxfId="10242"/>
    <tableColumn id="6154" xr3:uid="{0235FB0C-1338-4B25-B5C1-D3BA96CAB90B}" name="Column6147" dataDxfId="10241"/>
    <tableColumn id="6155" xr3:uid="{3EE098CC-D6C2-43FB-932D-ED51A04DDC4D}" name="Column6148" dataDxfId="10240"/>
    <tableColumn id="6156" xr3:uid="{CBB82AB8-D3F4-4A13-8C80-7433BBF7A879}" name="Column6149" dataDxfId="10239"/>
    <tableColumn id="6157" xr3:uid="{DE4CB57D-3BAB-46C4-8FB4-2339CCD87F43}" name="Column6150" dataDxfId="10238"/>
    <tableColumn id="6158" xr3:uid="{7473D5A1-943C-453B-B403-80E724A09C78}" name="Column6151" dataDxfId="10237"/>
    <tableColumn id="6159" xr3:uid="{77C5F477-DAD1-4677-8186-D00CA8E7CF3D}" name="Column6152" dataDxfId="10236"/>
    <tableColumn id="6160" xr3:uid="{29796660-8140-4779-BE27-5395379364B5}" name="Column6153" dataDxfId="10235"/>
    <tableColumn id="6161" xr3:uid="{627A9D76-AED1-4DCB-AE0D-B931B4E81BEB}" name="Column6154" dataDxfId="10234"/>
    <tableColumn id="6162" xr3:uid="{ECA20950-7629-4280-8221-21BD6F7C355A}" name="Column6155" dataDxfId="10233"/>
    <tableColumn id="6163" xr3:uid="{C0CDD7D8-FB01-4851-AFE4-FA204AAB0608}" name="Column6156" dataDxfId="10232"/>
    <tableColumn id="6164" xr3:uid="{CA74FDDC-D14B-428A-82A8-982D147CBE53}" name="Column6157" dataDxfId="10231"/>
    <tableColumn id="6165" xr3:uid="{8FDACD19-9462-44B0-B02B-27C17FA98AA2}" name="Column6158" dataDxfId="10230"/>
    <tableColumn id="6166" xr3:uid="{D26D0A3E-0F7B-42D3-A9FE-57774ADDA043}" name="Column6159" dataDxfId="10229"/>
    <tableColumn id="6167" xr3:uid="{5077D9FE-0267-4791-AC6E-C57C817F0F66}" name="Column6160" dataDxfId="10228"/>
    <tableColumn id="6168" xr3:uid="{F825725D-B886-4860-BE33-578613E43A79}" name="Column6161" dataDxfId="10227"/>
    <tableColumn id="6169" xr3:uid="{081ADE63-BAA1-4544-B125-221E2E92146A}" name="Column6162" dataDxfId="10226"/>
    <tableColumn id="6170" xr3:uid="{E3658AFF-2DE0-40C2-A730-6D0ED8A973AE}" name="Column6163" dataDxfId="10225"/>
    <tableColumn id="6171" xr3:uid="{78422B55-4F08-4C21-9D35-F541B3F5A9EB}" name="Column6164" dataDxfId="10224"/>
    <tableColumn id="6172" xr3:uid="{D6FCBB59-99E6-4C91-834D-F4AA2C937A3A}" name="Column6165" dataDxfId="10223"/>
    <tableColumn id="6173" xr3:uid="{EABE7576-6207-41A4-9663-47C9C443DE06}" name="Column6166" dataDxfId="10222"/>
    <tableColumn id="6174" xr3:uid="{8158E601-9667-413B-A136-F5B590335842}" name="Column6167" dataDxfId="10221"/>
    <tableColumn id="6175" xr3:uid="{BD86B44C-1706-4AF5-88EA-137BBD910744}" name="Column6168" dataDxfId="10220"/>
    <tableColumn id="6176" xr3:uid="{35D6DC82-9285-48B6-93A8-5237E5BABDE0}" name="Column6169" dataDxfId="10219"/>
    <tableColumn id="6177" xr3:uid="{9D64F7B4-F03E-4A09-BBBF-E3AC29114BAD}" name="Column6170" dataDxfId="10218"/>
    <tableColumn id="6178" xr3:uid="{A184A8F2-7F29-4F9F-9F12-586D421AD614}" name="Column6171" dataDxfId="10217"/>
    <tableColumn id="6179" xr3:uid="{3E7D439F-0593-4A73-9FF8-18E7611FCC39}" name="Column6172" dataDxfId="10216"/>
    <tableColumn id="6180" xr3:uid="{F1C8C927-BB10-4F3B-813C-B2D5FB911FAD}" name="Column6173" dataDxfId="10215"/>
    <tableColumn id="6181" xr3:uid="{819006E1-1F62-4CB5-BB4D-E7CB09935178}" name="Column6174" dataDxfId="10214"/>
    <tableColumn id="6182" xr3:uid="{F5FE268A-DFE1-45EE-8FDF-15B2185E33D4}" name="Column6175" dataDxfId="10213"/>
    <tableColumn id="6183" xr3:uid="{95431414-D242-4994-80A1-093B41655882}" name="Column6176" dataDxfId="10212"/>
    <tableColumn id="6184" xr3:uid="{FB4AD5CA-59CF-4E41-91F0-CE3ABD7F1431}" name="Column6177" dataDxfId="10211"/>
    <tableColumn id="6185" xr3:uid="{72A52ADC-93D3-420A-B050-AF5EF2E62AC4}" name="Column6178" dataDxfId="10210"/>
    <tableColumn id="6186" xr3:uid="{DC8E5032-A8AF-4B72-8A15-9CA8E0374EC4}" name="Column6179" dataDxfId="10209"/>
    <tableColumn id="6187" xr3:uid="{766E80A9-009C-427E-BA6F-703D414BCEA9}" name="Column6180" dataDxfId="10208"/>
    <tableColumn id="6188" xr3:uid="{53CE590E-96C9-4789-A448-300FC81C487B}" name="Column6181" dataDxfId="10207"/>
    <tableColumn id="6189" xr3:uid="{7EF812BC-0F6E-4CC9-8759-AFBEBB49F981}" name="Column6182" dataDxfId="10206"/>
    <tableColumn id="6190" xr3:uid="{67CCA577-96FE-46E9-937D-E92BF5BECFA5}" name="Column6183" dataDxfId="10205"/>
    <tableColumn id="6191" xr3:uid="{53ADC288-CFE0-4320-AEA8-57AB1978B701}" name="Column6184" dataDxfId="10204"/>
    <tableColumn id="6192" xr3:uid="{067C0E2A-57FF-4C8C-A5ED-73345E20D5C5}" name="Column6185" dataDxfId="10203"/>
    <tableColumn id="6193" xr3:uid="{0F9E04D5-0EE4-403F-B269-5D64E9522BCF}" name="Column6186" dataDxfId="10202"/>
    <tableColumn id="6194" xr3:uid="{B09DA6A7-501A-44D7-821F-CE926E606352}" name="Column6187" dataDxfId="10201"/>
    <tableColumn id="6195" xr3:uid="{AF075538-4BC3-4BC4-9959-5F4521525608}" name="Column6188" dataDxfId="10200"/>
    <tableColumn id="6196" xr3:uid="{9D43B1E0-8682-4267-A7A7-69F9B043BD91}" name="Column6189" dataDxfId="10199"/>
    <tableColumn id="6197" xr3:uid="{45929E77-AAE3-4A13-BF0F-79498761C819}" name="Column6190" dataDxfId="10198"/>
    <tableColumn id="6198" xr3:uid="{DE2EA2FD-4B17-4612-A237-B523C8938B20}" name="Column6191" dataDxfId="10197"/>
    <tableColumn id="6199" xr3:uid="{4BD676C1-5D1E-4D1E-8687-9B321512564F}" name="Column6192" dataDxfId="10196"/>
    <tableColumn id="6200" xr3:uid="{A6C3B4FF-38B7-4F53-84B4-DD000FA7C53B}" name="Column6193" dataDxfId="10195"/>
    <tableColumn id="6201" xr3:uid="{FD357EA7-F203-4AF5-8D26-39E3E370DF0A}" name="Column6194" dataDxfId="10194"/>
    <tableColumn id="6202" xr3:uid="{DB9E3DA8-E06D-4073-A3DC-4D28062A9F10}" name="Column6195" dataDxfId="10193"/>
    <tableColumn id="6203" xr3:uid="{04DA1E59-35E6-44B6-B4D1-6B4A69E2526B}" name="Column6196" dataDxfId="10192"/>
    <tableColumn id="6204" xr3:uid="{D4389B86-DD15-4BBC-8677-248352F9FD60}" name="Column6197" dataDxfId="10191"/>
    <tableColumn id="6205" xr3:uid="{A427BA1A-9B5C-4539-85FE-0A6BE1187106}" name="Column6198" dataDxfId="10190"/>
    <tableColumn id="6206" xr3:uid="{C6B3C22D-7C71-404F-843E-34DB1A0E2CFB}" name="Column6199" dataDxfId="10189"/>
    <tableColumn id="6207" xr3:uid="{20F70F24-7971-4741-853D-083656093029}" name="Column6200" dataDxfId="10188"/>
    <tableColumn id="6208" xr3:uid="{B968D432-FE0C-4743-A023-50A21897FC33}" name="Column6201" dataDxfId="10187"/>
    <tableColumn id="6209" xr3:uid="{F106BA38-36F5-4C1E-A7C3-E43937828DE1}" name="Column6202" dataDxfId="10186"/>
    <tableColumn id="6210" xr3:uid="{02EE9C48-373D-48DB-8834-C200F7E81DF2}" name="Column6203" dataDxfId="10185"/>
    <tableColumn id="6211" xr3:uid="{6CA909D7-9ECC-4447-9E2D-D12AD7A77CD6}" name="Column6204" dataDxfId="10184"/>
    <tableColumn id="6212" xr3:uid="{CF5F1A32-2ED3-4D51-8A16-69CBDFA70DBD}" name="Column6205" dataDxfId="10183"/>
    <tableColumn id="6213" xr3:uid="{0A74C96D-CEFA-4DC5-95AC-4B0D7A98EB96}" name="Column6206" dataDxfId="10182"/>
    <tableColumn id="6214" xr3:uid="{2A6F9C20-50D8-40E1-870C-6D913AE701D3}" name="Column6207" dataDxfId="10181"/>
    <tableColumn id="6215" xr3:uid="{D7E3647F-E85C-4D08-ABFA-3DF32DA19407}" name="Column6208" dataDxfId="10180"/>
    <tableColumn id="6216" xr3:uid="{90640D98-F422-4B42-8F26-EFEEE441DCC5}" name="Column6209" dataDxfId="10179"/>
    <tableColumn id="6217" xr3:uid="{8588B661-3CCA-4A3C-9063-019CC4A29969}" name="Column6210" dataDxfId="10178"/>
    <tableColumn id="6218" xr3:uid="{F1633EB1-3F68-4B15-808D-4308416EA24F}" name="Column6211" dataDxfId="10177"/>
    <tableColumn id="6219" xr3:uid="{13B7A605-8949-4A15-8B6E-E594CC7FC7A3}" name="Column6212" dataDxfId="10176"/>
    <tableColumn id="6220" xr3:uid="{991F6CF2-3239-4675-BB52-48735D8C8954}" name="Column6213" dataDxfId="10175"/>
    <tableColumn id="6221" xr3:uid="{97C6D4CA-BEEF-4235-AEF3-931ACE204793}" name="Column6214" dataDxfId="10174"/>
    <tableColumn id="6222" xr3:uid="{849E9326-5988-4570-A4C5-475BC4CBC494}" name="Column6215" dataDxfId="10173"/>
    <tableColumn id="6223" xr3:uid="{634A2D20-1434-4CA3-9799-C6A122400300}" name="Column6216" dataDxfId="10172"/>
    <tableColumn id="6224" xr3:uid="{9667AA9F-DFBB-4310-9770-C5479354F02B}" name="Column6217" dataDxfId="10171"/>
    <tableColumn id="6225" xr3:uid="{E91B6E0E-78CF-446F-9141-EBCEB380AF45}" name="Column6218" dataDxfId="10170"/>
    <tableColumn id="6226" xr3:uid="{DBFDB9FB-3FB6-4041-84E4-2FF360D890EF}" name="Column6219" dataDxfId="10169"/>
    <tableColumn id="6227" xr3:uid="{67FF61E5-CEB5-4FD1-93CF-5AB0797F5B52}" name="Column6220" dataDxfId="10168"/>
    <tableColumn id="6228" xr3:uid="{EF080798-6BB0-4F7C-B012-DD753BF95AAF}" name="Column6221" dataDxfId="10167"/>
    <tableColumn id="6229" xr3:uid="{C88FAACA-AAAA-46D8-84BC-B686A2D78317}" name="Column6222" dataDxfId="10166"/>
    <tableColumn id="6230" xr3:uid="{D17DCA8A-4AE7-4444-9D24-C2B2FEA0E3ED}" name="Column6223" dataDxfId="10165"/>
    <tableColumn id="6231" xr3:uid="{AC14BB9D-3557-442C-8999-6FD8178AE8A3}" name="Column6224" dataDxfId="10164"/>
    <tableColumn id="6232" xr3:uid="{8AEB8B41-60EE-4412-8B5E-09E686551024}" name="Column6225" dataDxfId="10163"/>
    <tableColumn id="6233" xr3:uid="{62E5F47F-8BAB-47E8-9471-0682BFD02268}" name="Column6226" dataDxfId="10162"/>
    <tableColumn id="6234" xr3:uid="{734CA4F1-71E1-4AB4-971A-78BF94E34A75}" name="Column6227" dataDxfId="10161"/>
    <tableColumn id="6235" xr3:uid="{2213A04F-5F04-499C-AC73-EDAA3BEBBEEF}" name="Column6228" dataDxfId="10160"/>
    <tableColumn id="6236" xr3:uid="{95132F02-FF28-454C-B4E6-08237A6DF19E}" name="Column6229" dataDxfId="10159"/>
    <tableColumn id="6237" xr3:uid="{C5966BFD-2627-43D5-ABD8-932E92D5A4CB}" name="Column6230" dataDxfId="10158"/>
    <tableColumn id="6238" xr3:uid="{4E14FB6C-5B59-4178-8D63-9A89AED26A5C}" name="Column6231" dataDxfId="10157"/>
    <tableColumn id="6239" xr3:uid="{C2DB9AFA-67CE-4EC8-BF7E-410A53FFCD88}" name="Column6232" dataDxfId="10156"/>
    <tableColumn id="6240" xr3:uid="{D03C5957-D37F-4B9C-932D-803B8F1B6C0B}" name="Column6233" dataDxfId="10155"/>
    <tableColumn id="6241" xr3:uid="{9A4E5770-45FF-4A56-948A-5A7B4971465A}" name="Column6234" dataDxfId="10154"/>
    <tableColumn id="6242" xr3:uid="{CBB19927-4FF3-4F9C-BD87-5F028FF5D68E}" name="Column6235" dataDxfId="10153"/>
    <tableColumn id="6243" xr3:uid="{2FB08023-F831-43D4-81C3-8E0B7174321B}" name="Column6236" dataDxfId="10152"/>
    <tableColumn id="6244" xr3:uid="{A44983C0-16EE-4210-99FC-4470DD870826}" name="Column6237" dataDxfId="10151"/>
    <tableColumn id="6245" xr3:uid="{4FB66327-C1EC-4AC0-A1E3-CAD0F3EAE445}" name="Column6238" dataDxfId="10150"/>
    <tableColumn id="6246" xr3:uid="{D6F11C90-FD57-4289-B6A0-A7AAFF59FEAC}" name="Column6239" dataDxfId="10149"/>
    <tableColumn id="6247" xr3:uid="{4687C19B-264A-4EBB-85F0-9542E13CB7EC}" name="Column6240" dataDxfId="10148"/>
    <tableColumn id="6248" xr3:uid="{CEB78D0F-B7C1-4101-AE27-8D0756BB1049}" name="Column6241" dataDxfId="10147"/>
    <tableColumn id="6249" xr3:uid="{E4CB0970-DA49-4ADA-9095-CA96C5C933D2}" name="Column6242" dataDxfId="10146"/>
    <tableColumn id="6250" xr3:uid="{395943DF-92C2-40E8-8225-DB762B68D648}" name="Column6243" dataDxfId="10145"/>
    <tableColumn id="6251" xr3:uid="{B11EF098-4228-4AD2-8D6F-757C7C26D7F4}" name="Column6244" dataDxfId="10144"/>
    <tableColumn id="6252" xr3:uid="{A22F1412-28AD-4FAD-90A5-036DCFC017D8}" name="Column6245" dataDxfId="10143"/>
    <tableColumn id="6253" xr3:uid="{74434762-85E4-4204-A1AA-993CCEF9AA91}" name="Column6246" dataDxfId="10142"/>
    <tableColumn id="6254" xr3:uid="{5947567C-45CF-4A4B-8EB7-D4AE707D837A}" name="Column6247" dataDxfId="10141"/>
    <tableColumn id="6255" xr3:uid="{328C4708-019C-4642-9964-B05DA07D003F}" name="Column6248" dataDxfId="10140"/>
    <tableColumn id="6256" xr3:uid="{007C8330-C362-4D36-94B2-2F16DE681CEF}" name="Column6249" dataDxfId="10139"/>
    <tableColumn id="6257" xr3:uid="{EAA96163-D963-41CB-96A7-4C1CCEA137AF}" name="Column6250" dataDxfId="10138"/>
    <tableColumn id="6258" xr3:uid="{265F6464-5CD4-4474-911E-190D615E81F6}" name="Column6251" dataDxfId="10137"/>
    <tableColumn id="6259" xr3:uid="{860F380E-7919-41D2-9880-FCEE3CFC4F30}" name="Column6252" dataDxfId="10136"/>
    <tableColumn id="6260" xr3:uid="{BDAF3560-1C19-4385-B404-D0F1FAA8B923}" name="Column6253" dataDxfId="10135"/>
    <tableColumn id="6261" xr3:uid="{A8B50634-D88F-4F0C-BFA2-6F58ED022AE4}" name="Column6254" dataDxfId="10134"/>
    <tableColumn id="6262" xr3:uid="{03813F6D-ED1A-4E3F-9BA4-C8CB5FC1E14F}" name="Column6255" dataDxfId="10133"/>
    <tableColumn id="6263" xr3:uid="{B0950E72-5D7E-4479-87E4-7E267137C4EB}" name="Column6256" dataDxfId="10132"/>
    <tableColumn id="6264" xr3:uid="{F1F9E588-6FE7-4DBE-9912-99FAF805A0BE}" name="Column6257" dataDxfId="10131"/>
    <tableColumn id="6265" xr3:uid="{4153A8AA-F9BA-489D-A2A0-ADD4E562F42F}" name="Column6258" dataDxfId="10130"/>
    <tableColumn id="6266" xr3:uid="{2677D007-A4D7-42CD-9CA2-619C65DD32C1}" name="Column6259" dataDxfId="10129"/>
    <tableColumn id="6267" xr3:uid="{B2D090CD-5D9A-45AB-B5D1-77EBA5CDDB80}" name="Column6260" dataDxfId="10128"/>
    <tableColumn id="6268" xr3:uid="{1820196B-E8B7-40AA-90CB-CB285F7F27B7}" name="Column6261" dataDxfId="10127"/>
    <tableColumn id="6269" xr3:uid="{156FCB0F-29CF-402E-B01B-1A1BAE00A0C5}" name="Column6262" dataDxfId="10126"/>
    <tableColumn id="6270" xr3:uid="{39A5C236-154E-42F7-B358-3903E17ADBA1}" name="Column6263" dataDxfId="10125"/>
    <tableColumn id="6271" xr3:uid="{259C373F-C303-4EC7-80FD-0D2666434F58}" name="Column6264" dataDxfId="10124"/>
    <tableColumn id="6272" xr3:uid="{31C981B3-7785-4849-B965-FCFF01B1A3BC}" name="Column6265" dataDxfId="10123"/>
    <tableColumn id="6273" xr3:uid="{9EA04228-9F7A-42A7-B854-5E5A4753D1FB}" name="Column6266" dataDxfId="10122"/>
    <tableColumn id="6274" xr3:uid="{7BAA2BCC-65B5-4090-A4A9-5028E4A64D36}" name="Column6267" dataDxfId="10121"/>
    <tableColumn id="6275" xr3:uid="{0C6A18EE-FB20-439A-9499-CEDB5C543D94}" name="Column6268" dataDxfId="10120"/>
    <tableColumn id="6276" xr3:uid="{E92CD2AB-5D27-46C2-8EE5-BA83F7108A84}" name="Column6269" dataDxfId="10119"/>
    <tableColumn id="6277" xr3:uid="{CE5381A8-54A9-42E7-A8C7-3CB5898E3C7E}" name="Column6270" dataDxfId="10118"/>
    <tableColumn id="6278" xr3:uid="{8AC8A45B-3772-4BBB-B315-D07491BB6E5A}" name="Column6271" dataDxfId="10117"/>
    <tableColumn id="6279" xr3:uid="{8F9529ED-D79A-4C0A-8E29-1098276B1455}" name="Column6272" dataDxfId="10116"/>
    <tableColumn id="6280" xr3:uid="{9BCD5E8C-06E6-4968-B8EC-8840F584140A}" name="Column6273" dataDxfId="10115"/>
    <tableColumn id="6281" xr3:uid="{F0123B34-F56F-427D-8ED0-3C2E2B93DFB1}" name="Column6274" dataDxfId="10114"/>
    <tableColumn id="6282" xr3:uid="{F30DE521-8CFF-481C-88A6-63BDC8286EFF}" name="Column6275" dataDxfId="10113"/>
    <tableColumn id="6283" xr3:uid="{4A0EC324-F417-4BC8-9C17-0E687FC906B2}" name="Column6276" dataDxfId="10112"/>
    <tableColumn id="6284" xr3:uid="{0BF58836-4C28-4DFE-A418-E62DD541D624}" name="Column6277" dataDxfId="10111"/>
    <tableColumn id="6285" xr3:uid="{C091ED70-69F0-4FB5-BAC1-18299063AB76}" name="Column6278" dataDxfId="10110"/>
    <tableColumn id="6286" xr3:uid="{B6E058F8-76C7-4F4D-A757-19FD89BD4E84}" name="Column6279" dataDxfId="10109"/>
    <tableColumn id="6287" xr3:uid="{9ED2F2AF-B83C-4C87-B89E-3ACA4009B5F9}" name="Column6280" dataDxfId="10108"/>
    <tableColumn id="6288" xr3:uid="{ED74499B-7F1F-4427-AB74-53B03D5B4B8C}" name="Column6281" dataDxfId="10107"/>
    <tableColumn id="6289" xr3:uid="{4C4863AE-BF01-4F20-90F5-CC6DC94DF822}" name="Column6282" dataDxfId="10106"/>
    <tableColumn id="6290" xr3:uid="{55F5272E-F297-4773-86CA-73ED7479E7AB}" name="Column6283" dataDxfId="10105"/>
    <tableColumn id="6291" xr3:uid="{034D0903-047C-4BF0-B9EE-5C8031CFCAD2}" name="Column6284" dataDxfId="10104"/>
    <tableColumn id="6292" xr3:uid="{EC1ECB4C-CA97-443E-B848-4684B9479B0C}" name="Column6285" dataDxfId="10103"/>
    <tableColumn id="6293" xr3:uid="{8517758B-02FF-4B9D-8752-FB328F0428C1}" name="Column6286" dataDxfId="10102"/>
    <tableColumn id="6294" xr3:uid="{8CFED173-8C00-47A3-B8EE-2F4865800A54}" name="Column6287" dataDxfId="10101"/>
    <tableColumn id="6295" xr3:uid="{E72CE815-1462-4808-AA9E-4DB83B15E711}" name="Column6288" dataDxfId="10100"/>
    <tableColumn id="6296" xr3:uid="{8E6D5CD3-F6C0-4444-8244-525C047AB2AA}" name="Column6289" dataDxfId="10099"/>
    <tableColumn id="6297" xr3:uid="{C755A77A-23EC-4CA3-948F-1C7F695A2933}" name="Column6290" dataDxfId="10098"/>
    <tableColumn id="6298" xr3:uid="{C87A683A-2D97-453B-B01C-4DAF208B5236}" name="Column6291" dataDxfId="10097"/>
    <tableColumn id="6299" xr3:uid="{F19BA858-14F6-45F1-816B-B898986DBB66}" name="Column6292" dataDxfId="10096"/>
    <tableColumn id="6300" xr3:uid="{5A8198FD-C50E-4825-B244-E11386306EB9}" name="Column6293" dataDxfId="10095"/>
    <tableColumn id="6301" xr3:uid="{D094E9DC-9EA3-4811-A631-6997BC1F330F}" name="Column6294" dataDxfId="10094"/>
    <tableColumn id="6302" xr3:uid="{3432E24D-6EA8-41C7-B595-B8F1AA0F3B20}" name="Column6295" dataDxfId="10093"/>
    <tableColumn id="6303" xr3:uid="{92A6BE1F-1C10-466C-B1C0-7544740AE29F}" name="Column6296" dataDxfId="10092"/>
    <tableColumn id="6304" xr3:uid="{4899A8C0-2C0C-469E-8F49-735D3FC04B23}" name="Column6297" dataDxfId="10091"/>
    <tableColumn id="6305" xr3:uid="{CCDF3733-3155-410F-B0AA-597D292450D3}" name="Column6298" dataDxfId="10090"/>
    <tableColumn id="6306" xr3:uid="{0B4D5E5D-C133-4BDF-B02E-CBE595447C8C}" name="Column6299" dataDxfId="10089"/>
    <tableColumn id="6307" xr3:uid="{36F3E14A-E1A8-4E4B-B04C-C27FBD1F3EC6}" name="Column6300" dataDxfId="10088"/>
    <tableColumn id="6308" xr3:uid="{EF5CFDF4-7ED5-4C32-BAD7-4D22C63B932B}" name="Column6301" dataDxfId="10087"/>
    <tableColumn id="6309" xr3:uid="{E32FD0FE-CF2E-4EAD-934D-B1CEDF1FBA6E}" name="Column6302" dataDxfId="10086"/>
    <tableColumn id="6310" xr3:uid="{01334642-A0C0-4693-8B78-D46F2D5B0206}" name="Column6303" dataDxfId="10085"/>
    <tableColumn id="6311" xr3:uid="{D51CAAA1-0A4A-440A-8AEC-AD1CE9829984}" name="Column6304" dataDxfId="10084"/>
    <tableColumn id="6312" xr3:uid="{1103659A-BC65-4504-B9FD-7CAA41850DB9}" name="Column6305" dataDxfId="10083"/>
    <tableColumn id="6313" xr3:uid="{6BD12943-94B7-45BE-A4D8-6B93AC398D51}" name="Column6306" dataDxfId="10082"/>
    <tableColumn id="6314" xr3:uid="{5995AFC1-FA66-485E-B2D5-2C3BAE961544}" name="Column6307" dataDxfId="10081"/>
    <tableColumn id="6315" xr3:uid="{D9FA2D18-4F5A-453E-84AA-8DBB0F892985}" name="Column6308" dataDxfId="10080"/>
    <tableColumn id="6316" xr3:uid="{0DB70537-08D4-4FAD-B76E-E366E5AEBDC5}" name="Column6309" dataDxfId="10079"/>
    <tableColumn id="6317" xr3:uid="{BCCD7833-62D5-448E-8140-FE8ABF32BBAC}" name="Column6310" dataDxfId="10078"/>
    <tableColumn id="6318" xr3:uid="{D6A5635B-C8B0-4508-8A3A-98EEB125A29E}" name="Column6311" dataDxfId="10077"/>
    <tableColumn id="6319" xr3:uid="{1E00B0D0-0ED9-4579-A75D-76E1CF0A55F7}" name="Column6312" dataDxfId="10076"/>
    <tableColumn id="6320" xr3:uid="{F5A24E9D-91AF-4ECD-8B7E-9A3BECB20BB2}" name="Column6313" dataDxfId="10075"/>
    <tableColumn id="6321" xr3:uid="{06A25F78-C963-4BDB-9B9D-11DF1F953073}" name="Column6314" dataDxfId="10074"/>
    <tableColumn id="6322" xr3:uid="{18FC2F54-BD2E-4C5F-92F3-F5EBD9F6396C}" name="Column6315" dataDxfId="10073"/>
    <tableColumn id="6323" xr3:uid="{EE7CA642-104A-446E-AA59-1F0A0A6F98BE}" name="Column6316" dataDxfId="10072"/>
    <tableColumn id="6324" xr3:uid="{004AFFF0-DB18-4053-A480-70273359525C}" name="Column6317" dataDxfId="10071"/>
    <tableColumn id="6325" xr3:uid="{61C8A6B4-E845-41CA-BA69-69136A02BBEC}" name="Column6318" dataDxfId="10070"/>
    <tableColumn id="6326" xr3:uid="{979A4158-CA24-45FB-B0E4-2DC8206041C2}" name="Column6319" dataDxfId="10069"/>
    <tableColumn id="6327" xr3:uid="{F526FA8A-1D86-4785-BA39-5905CD003FAE}" name="Column6320" dataDxfId="10068"/>
    <tableColumn id="6328" xr3:uid="{5938A299-CD48-4980-B986-501037A62BD1}" name="Column6321" dataDxfId="10067"/>
    <tableColumn id="6329" xr3:uid="{9AFDCD6C-966D-4472-A9A4-C14A24325353}" name="Column6322" dataDxfId="10066"/>
    <tableColumn id="6330" xr3:uid="{8B173653-D294-4507-9BF7-1CBE4961BF68}" name="Column6323" dataDxfId="10065"/>
    <tableColumn id="6331" xr3:uid="{5417BFB7-636E-4B4B-B69D-DFC688F76B47}" name="Column6324" dataDxfId="10064"/>
    <tableColumn id="6332" xr3:uid="{245F9B47-7070-49EB-911C-50D11FD203E7}" name="Column6325" dataDxfId="10063"/>
    <tableColumn id="6333" xr3:uid="{900917BF-9CB8-4557-A62F-99754C435A16}" name="Column6326" dataDxfId="10062"/>
    <tableColumn id="6334" xr3:uid="{6DB21F22-B024-42B0-934A-7E93E948FE9D}" name="Column6327" dataDxfId="10061"/>
    <tableColumn id="6335" xr3:uid="{06317F59-39FB-401E-BF8E-9D93AD5717FD}" name="Column6328" dataDxfId="10060"/>
    <tableColumn id="6336" xr3:uid="{D813C57C-6E90-4409-9192-52926CF72194}" name="Column6329" dataDxfId="10059"/>
    <tableColumn id="6337" xr3:uid="{8D751D3F-1687-4E10-A527-8C9B417214D5}" name="Column6330" dataDxfId="10058"/>
    <tableColumn id="6338" xr3:uid="{E95F6D67-89BA-4ADC-9263-595D180721A5}" name="Column6331" dataDxfId="10057"/>
    <tableColumn id="6339" xr3:uid="{F737FBF6-BE9D-4842-909C-D5AD0B8E40AC}" name="Column6332" dataDxfId="10056"/>
    <tableColumn id="6340" xr3:uid="{E98C8638-5B4A-473E-9199-0BD8F5CED92B}" name="Column6333" dataDxfId="10055"/>
    <tableColumn id="6341" xr3:uid="{C43AB842-EB22-496F-BAFA-02F7DEEB0E59}" name="Column6334" dataDxfId="10054"/>
    <tableColumn id="6342" xr3:uid="{04A2761A-FFCC-49BD-BF50-60A024EC7882}" name="Column6335" dataDxfId="10053"/>
    <tableColumn id="6343" xr3:uid="{B5214302-7264-4800-AAA7-FCA71604EFE8}" name="Column6336" dataDxfId="10052"/>
    <tableColumn id="6344" xr3:uid="{CB70AA87-4EF7-4AB3-9EC1-D3C2E41C8375}" name="Column6337" dataDxfId="10051"/>
    <tableColumn id="6345" xr3:uid="{78E436D9-C155-4651-BA7B-4A0DA0A4B810}" name="Column6338" dataDxfId="10050"/>
    <tableColumn id="6346" xr3:uid="{38A6E939-6E5C-46A7-90B2-E63635166340}" name="Column6339" dataDxfId="10049"/>
    <tableColumn id="6347" xr3:uid="{6C24D51D-0CC6-48F9-8C74-7C37AABB64E4}" name="Column6340" dataDxfId="10048"/>
    <tableColumn id="6348" xr3:uid="{ADF25B48-E5FB-4924-86DC-061413B6E9D1}" name="Column6341" dataDxfId="10047"/>
    <tableColumn id="6349" xr3:uid="{540852C3-8F06-4B39-BD4A-A0D09EC65CA0}" name="Column6342" dataDxfId="10046"/>
    <tableColumn id="6350" xr3:uid="{ADF3CE76-CAE0-45C4-9A57-9E91B125DFDA}" name="Column6343" dataDxfId="10045"/>
    <tableColumn id="6351" xr3:uid="{2DFEA37A-D5F0-45DA-99E0-E0AA45663534}" name="Column6344" dataDxfId="10044"/>
    <tableColumn id="6352" xr3:uid="{36FF5FFE-C555-4564-A414-A24DCDA7BA10}" name="Column6345" dataDxfId="10043"/>
    <tableColumn id="6353" xr3:uid="{31D72572-47BF-4C25-8F73-58D02B655C95}" name="Column6346" dataDxfId="10042"/>
    <tableColumn id="6354" xr3:uid="{29EF08A5-D21D-403F-802D-04C2E8D7033E}" name="Column6347" dataDxfId="10041"/>
    <tableColumn id="6355" xr3:uid="{B9745092-5FAB-47C3-8D48-952AF94981FB}" name="Column6348" dataDxfId="10040"/>
    <tableColumn id="6356" xr3:uid="{225A6871-F305-4A74-BD6C-D57F893B5A99}" name="Column6349" dataDxfId="10039"/>
    <tableColumn id="6357" xr3:uid="{DF174FA1-000A-4A9E-9163-3648EF02F7E7}" name="Column6350" dataDxfId="10038"/>
    <tableColumn id="6358" xr3:uid="{78624ACA-37BF-484E-AC18-A1B48B32D349}" name="Column6351" dataDxfId="10037"/>
    <tableColumn id="6359" xr3:uid="{ED09EC31-C622-4D9D-BADB-AC5C8885D8F9}" name="Column6352" dataDxfId="10036"/>
    <tableColumn id="6360" xr3:uid="{0524CF67-3715-4376-9486-83440AD0755E}" name="Column6353" dataDxfId="10035"/>
    <tableColumn id="6361" xr3:uid="{7C12017F-F3E8-4943-8D2F-C31F1458F5F7}" name="Column6354" dataDxfId="10034"/>
    <tableColumn id="6362" xr3:uid="{5386F74A-EC48-40B0-B8BA-7C3CF14E11D7}" name="Column6355" dataDxfId="10033"/>
    <tableColumn id="6363" xr3:uid="{2D23129D-9D48-4AFF-BBB3-A9ACD834623D}" name="Column6356" dataDxfId="10032"/>
    <tableColumn id="6364" xr3:uid="{E0DA5083-ABFC-4773-86FC-54F1E0A718D5}" name="Column6357" dataDxfId="10031"/>
    <tableColumn id="6365" xr3:uid="{2279A445-B7B2-4F72-A436-860FB2B57569}" name="Column6358" dataDxfId="10030"/>
    <tableColumn id="6366" xr3:uid="{5E8C41B3-328F-4AA9-979E-63B1CC531A42}" name="Column6359" dataDxfId="10029"/>
    <tableColumn id="6367" xr3:uid="{3360B8C2-F7D9-4A19-AA50-E67115F32FCE}" name="Column6360" dataDxfId="10028"/>
    <tableColumn id="6368" xr3:uid="{3FAEECD8-302B-4CCD-B4B3-081898DDBF86}" name="Column6361" dataDxfId="10027"/>
    <tableColumn id="6369" xr3:uid="{5A696619-757F-4940-920B-3F172E6EB37D}" name="Column6362" dataDxfId="10026"/>
    <tableColumn id="6370" xr3:uid="{F976E06D-0DBA-49C3-8068-28232ED8D8E0}" name="Column6363" dataDxfId="10025"/>
    <tableColumn id="6371" xr3:uid="{91D02D33-3B41-462C-9C35-C2C60CBE4307}" name="Column6364" dataDxfId="10024"/>
    <tableColumn id="6372" xr3:uid="{CF6A8368-3FC8-4BFD-B78C-0CCD8D9E9E59}" name="Column6365" dataDxfId="10023"/>
    <tableColumn id="6373" xr3:uid="{07EF7CBF-D294-4706-9F16-62B386199211}" name="Column6366" dataDxfId="10022"/>
    <tableColumn id="6374" xr3:uid="{74CEEBD2-A298-4456-B580-7428C3C8FF6C}" name="Column6367" dataDxfId="10021"/>
    <tableColumn id="6375" xr3:uid="{56A9F971-B8F4-4C2F-8DD2-1A626697120C}" name="Column6368" dataDxfId="10020"/>
    <tableColumn id="6376" xr3:uid="{E2618826-3FD3-4E06-800B-CE45C1F56F5F}" name="Column6369" dataDxfId="10019"/>
    <tableColumn id="6377" xr3:uid="{CEB3AF1B-1F91-4598-8FB2-7EA4954592B2}" name="Column6370" dataDxfId="10018"/>
    <tableColumn id="6378" xr3:uid="{C6269FE6-F325-4063-836D-D012C9391091}" name="Column6371" dataDxfId="10017"/>
    <tableColumn id="6379" xr3:uid="{BD70CF2E-4A8E-4409-A4C7-D98B1F8DFF33}" name="Column6372" dataDxfId="10016"/>
    <tableColumn id="6380" xr3:uid="{7A433BFC-153A-4C99-B2BB-670F102E9690}" name="Column6373" dataDxfId="10015"/>
    <tableColumn id="6381" xr3:uid="{4353A033-F6A5-4BE0-88B2-95847E4D8FEE}" name="Column6374" dataDxfId="10014"/>
    <tableColumn id="6382" xr3:uid="{D5EF5EB5-ECCD-4201-BA4D-002BEA41C8B6}" name="Column6375" dataDxfId="10013"/>
    <tableColumn id="6383" xr3:uid="{CC5DA442-C538-4049-9894-F7CA2E790BA0}" name="Column6376" dataDxfId="10012"/>
    <tableColumn id="6384" xr3:uid="{21B2E1A6-0020-451C-B8D1-BD8E55E80AFC}" name="Column6377" dataDxfId="10011"/>
    <tableColumn id="6385" xr3:uid="{4684FCEB-242D-48D8-A6D3-1F8C8DD0B51E}" name="Column6378" dataDxfId="10010"/>
    <tableColumn id="6386" xr3:uid="{124270D3-6EB8-4F7A-BD76-02EC04FEDB3E}" name="Column6379" dataDxfId="10009"/>
    <tableColumn id="6387" xr3:uid="{BC04D7F7-3991-4329-B433-B0A745C6B490}" name="Column6380" dataDxfId="10008"/>
    <tableColumn id="6388" xr3:uid="{41C6E59B-C851-45FF-AF31-2C954D641F01}" name="Column6381" dataDxfId="10007"/>
    <tableColumn id="6389" xr3:uid="{31A43DEE-AF16-4B76-9F9F-4C1DBFDB52C3}" name="Column6382" dataDxfId="10006"/>
    <tableColumn id="6390" xr3:uid="{BAB2AEE7-4887-4824-B890-510DB3E7163D}" name="Column6383" dataDxfId="10005"/>
    <tableColumn id="6391" xr3:uid="{44D61849-B40A-46BA-8E4D-D3522B1BF176}" name="Column6384" dataDxfId="10004"/>
    <tableColumn id="6392" xr3:uid="{1CB6F9D6-F764-4EFB-B201-CA57CC4D1D89}" name="Column6385" dataDxfId="10003"/>
    <tableColumn id="6393" xr3:uid="{BA906A99-AC5F-4604-A036-48130C25C515}" name="Column6386" dataDxfId="10002"/>
    <tableColumn id="6394" xr3:uid="{EE473F64-BA54-49AE-AFBB-0A0ED1E5409F}" name="Column6387" dataDxfId="10001"/>
    <tableColumn id="6395" xr3:uid="{EDFA3B11-BD66-4E7C-B386-F3568341F5A8}" name="Column6388" dataDxfId="10000"/>
    <tableColumn id="6396" xr3:uid="{C8C98A92-9AC2-4B2A-98F0-1069DC6C3D0E}" name="Column6389" dataDxfId="9999"/>
    <tableColumn id="6397" xr3:uid="{92C36BF4-D7A6-4FDD-8CC7-5A37FFE76D2A}" name="Column6390" dataDxfId="9998"/>
    <tableColumn id="6398" xr3:uid="{BD192842-5DD0-428A-AC83-BEF7F7AC75DD}" name="Column6391" dataDxfId="9997"/>
    <tableColumn id="6399" xr3:uid="{23622CFF-191C-49AA-A64F-609C45F6DA10}" name="Column6392" dataDxfId="9996"/>
    <tableColumn id="6400" xr3:uid="{179D544B-18BA-4A44-864C-C254E4C19FF0}" name="Column6393" dataDxfId="9995"/>
    <tableColumn id="6401" xr3:uid="{3D7B29C0-61C0-4C2F-A70C-D303E2E44750}" name="Column6394" dataDxfId="9994"/>
    <tableColumn id="6402" xr3:uid="{BAC5637F-393C-49BA-90B3-FB8A06394C0E}" name="Column6395" dataDxfId="9993"/>
    <tableColumn id="6403" xr3:uid="{EAA38862-922C-4616-A5CD-96EB8BA17F54}" name="Column6396" dataDxfId="9992"/>
    <tableColumn id="6404" xr3:uid="{7C44C7D5-FC98-49A7-9DEF-BB6410BCD4E3}" name="Column6397" dataDxfId="9991"/>
    <tableColumn id="6405" xr3:uid="{EA799375-7D61-4317-8AA0-3473DE84DA1E}" name="Column6398" dataDxfId="9990"/>
    <tableColumn id="6406" xr3:uid="{E905C030-F2A6-49CC-BBAB-4CD5B7CAECFD}" name="Column6399" dataDxfId="9989"/>
    <tableColumn id="6407" xr3:uid="{E0F9C1F7-1EA9-4424-BA19-1B0A7CEAFA7A}" name="Column6400" dataDxfId="9988"/>
    <tableColumn id="6408" xr3:uid="{416A74BB-3B07-4D7A-8D31-77C5E3A19953}" name="Column6401" dataDxfId="9987"/>
    <tableColumn id="6409" xr3:uid="{B7749EF7-8F5A-43AD-B2CF-A445EEB34638}" name="Column6402" dataDxfId="9986"/>
    <tableColumn id="6410" xr3:uid="{FE8719DE-318D-4E89-83F8-A0F155FFA8F1}" name="Column6403" dataDxfId="9985"/>
    <tableColumn id="6411" xr3:uid="{F82A745D-C3B5-4532-A93E-D3F41FCDA2C1}" name="Column6404" dataDxfId="9984"/>
    <tableColumn id="6412" xr3:uid="{7DB2203A-1B75-4811-A779-69CE77D2E57C}" name="Column6405" dataDxfId="9983"/>
    <tableColumn id="6413" xr3:uid="{EE0B1F63-F36B-4F69-A93C-DA8C90AA2E06}" name="Column6406" dataDxfId="9982"/>
    <tableColumn id="6414" xr3:uid="{91E7F85F-3AA5-4A07-B8AB-DDCB95268953}" name="Column6407" dataDxfId="9981"/>
    <tableColumn id="6415" xr3:uid="{B1A920DB-4A89-41E6-99A7-B1542385A080}" name="Column6408" dataDxfId="9980"/>
    <tableColumn id="6416" xr3:uid="{19A905F3-656B-48AB-A1A7-808DCDF71C7F}" name="Column6409" dataDxfId="9979"/>
    <tableColumn id="6417" xr3:uid="{7D6D5A59-6378-4CF5-8280-005AB4179D3C}" name="Column6410" dataDxfId="9978"/>
    <tableColumn id="6418" xr3:uid="{6532625C-88C9-4F3F-A299-0501D4C1E758}" name="Column6411" dataDxfId="9977"/>
    <tableColumn id="6419" xr3:uid="{B282C2E5-016F-4A68-A56F-CDE35D7916BE}" name="Column6412" dataDxfId="9976"/>
    <tableColumn id="6420" xr3:uid="{8C931F42-6924-45CD-B736-F2B00F75D36C}" name="Column6413" dataDxfId="9975"/>
    <tableColumn id="6421" xr3:uid="{CA203D67-2A28-457A-B6E6-E6E5F3923970}" name="Column6414" dataDxfId="9974"/>
    <tableColumn id="6422" xr3:uid="{5B7F0D1E-4B3E-4C17-8C70-ABC55CBBFA53}" name="Column6415" dataDxfId="9973"/>
    <tableColumn id="6423" xr3:uid="{CF1CA528-C202-48BF-9726-093654E8B9CD}" name="Column6416" dataDxfId="9972"/>
    <tableColumn id="6424" xr3:uid="{A12D289D-6C54-433B-BCF9-0E01C7164AEC}" name="Column6417" dataDxfId="9971"/>
    <tableColumn id="6425" xr3:uid="{2AB2D849-1F4C-4773-BB59-AF2D9A84BA7C}" name="Column6418" dataDxfId="9970"/>
    <tableColumn id="6426" xr3:uid="{6B872421-6B63-43B1-8576-9A5B2F683027}" name="Column6419" dataDxfId="9969"/>
    <tableColumn id="6427" xr3:uid="{A2A4964C-1C67-49CD-9E02-2545B707054C}" name="Column6420" dataDxfId="9968"/>
    <tableColumn id="6428" xr3:uid="{E4384229-C9EF-46BD-A523-F7232F1C1759}" name="Column6421" dataDxfId="9967"/>
    <tableColumn id="6429" xr3:uid="{229CC62A-6ADC-4B7D-8506-03BD1AEC2434}" name="Column6422" dataDxfId="9966"/>
    <tableColumn id="6430" xr3:uid="{7A8F59F7-44FF-492B-B283-9613721859B8}" name="Column6423" dataDxfId="9965"/>
    <tableColumn id="6431" xr3:uid="{7C3BC135-9314-4A28-BBB2-1449DD7EA87E}" name="Column6424" dataDxfId="9964"/>
    <tableColumn id="6432" xr3:uid="{26A42EC4-94E9-469A-91AD-EAA85B1965D0}" name="Column6425" dataDxfId="9963"/>
    <tableColumn id="6433" xr3:uid="{8DE8DD6B-A568-450F-993D-2DB20126D0BA}" name="Column6426" dataDxfId="9962"/>
    <tableColumn id="6434" xr3:uid="{C35B7D62-426C-4D1C-B56A-8EB006BCC007}" name="Column6427" dataDxfId="9961"/>
    <tableColumn id="6435" xr3:uid="{D8CACC27-FF1D-4A28-BBAB-6E39056F1451}" name="Column6428" dataDxfId="9960"/>
    <tableColumn id="6436" xr3:uid="{30C1828C-BC56-41CB-93F4-1955736093AB}" name="Column6429" dataDxfId="9959"/>
    <tableColumn id="6437" xr3:uid="{BD3B5F8B-1380-4247-8F87-6CFBF3EC9EFA}" name="Column6430" dataDxfId="9958"/>
    <tableColumn id="6438" xr3:uid="{BF3B329A-33AD-42BD-8568-3D4F713C1972}" name="Column6431" dataDxfId="9957"/>
    <tableColumn id="6439" xr3:uid="{677B90CD-1E12-4777-BF62-E912F947F33A}" name="Column6432" dataDxfId="9956"/>
    <tableColumn id="6440" xr3:uid="{ABC3D0B7-8BE5-440B-ADEB-39D946805A7C}" name="Column6433" dataDxfId="9955"/>
    <tableColumn id="6441" xr3:uid="{CA899DBF-8A4E-4571-A924-B9F438881F54}" name="Column6434" dataDxfId="9954"/>
    <tableColumn id="6442" xr3:uid="{8564F71B-D38B-4749-92A6-0E21D143943C}" name="Column6435" dataDxfId="9953"/>
    <tableColumn id="6443" xr3:uid="{5D118B06-75FC-4501-BCEA-902D19AF6681}" name="Column6436" dataDxfId="9952"/>
    <tableColumn id="6444" xr3:uid="{E31E6D99-F156-4B3D-AC8B-203FD2E9FCF4}" name="Column6437" dataDxfId="9951"/>
    <tableColumn id="6445" xr3:uid="{ACBC4298-7B2F-48F1-8D0F-BF0811B47CDD}" name="Column6438" dataDxfId="9950"/>
    <tableColumn id="6446" xr3:uid="{DE6ACF5B-D280-4497-9E73-60C7884687BE}" name="Column6439" dataDxfId="9949"/>
    <tableColumn id="6447" xr3:uid="{A51CC7D8-5D14-4FD4-B866-2F82509E006C}" name="Column6440" dataDxfId="9948"/>
    <tableColumn id="6448" xr3:uid="{47632E77-1D1C-468D-8CA6-3A0F72E6E1CF}" name="Column6441" dataDxfId="9947"/>
    <tableColumn id="6449" xr3:uid="{287009E2-2C37-44A4-B644-5E1CF01B0F68}" name="Column6442" dataDxfId="9946"/>
    <tableColumn id="6450" xr3:uid="{ABD0A043-FBB7-439D-B384-3DD0ADBA622F}" name="Column6443" dataDxfId="9945"/>
    <tableColumn id="6451" xr3:uid="{739A4C5B-D7A8-4D90-8456-F8B628EDDDAD}" name="Column6444" dataDxfId="9944"/>
    <tableColumn id="6452" xr3:uid="{7D7E5A47-DD87-4574-8D76-4F11FD9BCF41}" name="Column6445" dataDxfId="9943"/>
    <tableColumn id="6453" xr3:uid="{388AD7FD-79D4-4968-BA14-7FE5BBA3D36F}" name="Column6446" dataDxfId="9942"/>
    <tableColumn id="6454" xr3:uid="{4F5B6599-8086-458F-8026-C90B2ECE4449}" name="Column6447" dataDxfId="9941"/>
    <tableColumn id="6455" xr3:uid="{7DE08B39-78F7-4B78-AC3E-252A16B7A836}" name="Column6448" dataDxfId="9940"/>
    <tableColumn id="6456" xr3:uid="{98B91C1F-2DCB-44F9-A3B9-4069B15C4F06}" name="Column6449" dataDxfId="9939"/>
    <tableColumn id="6457" xr3:uid="{F42CAB87-FD41-4D3C-AE50-629A7B778E01}" name="Column6450" dataDxfId="9938"/>
    <tableColumn id="6458" xr3:uid="{9A552C9C-F606-486F-8411-F2D70F329B19}" name="Column6451" dataDxfId="9937"/>
    <tableColumn id="6459" xr3:uid="{2BD2BCE0-FD11-4FA6-AE08-C4D3426C506D}" name="Column6452" dataDxfId="9936"/>
    <tableColumn id="6460" xr3:uid="{04D48D56-FD2C-43C5-A711-F83CCF1DBE5E}" name="Column6453" dataDxfId="9935"/>
    <tableColumn id="6461" xr3:uid="{DF6A83FC-19DE-407D-B32C-B0595ABF155C}" name="Column6454" dataDxfId="9934"/>
    <tableColumn id="6462" xr3:uid="{5F4655B6-0585-4510-8ABD-E80F9F5BACC0}" name="Column6455" dataDxfId="9933"/>
    <tableColumn id="6463" xr3:uid="{5B45D373-9906-4790-9074-D85F9CC3E909}" name="Column6456" dataDxfId="9932"/>
    <tableColumn id="6464" xr3:uid="{B4AB2E4C-1F51-4B67-A721-646EA2E9913F}" name="Column6457" dataDxfId="9931"/>
    <tableColumn id="6465" xr3:uid="{4F1EF859-0512-4C2D-9A44-C631E92127C0}" name="Column6458" dataDxfId="9930"/>
    <tableColumn id="6466" xr3:uid="{66F6F95A-B951-4616-B633-EFAB47FA9F0E}" name="Column6459" dataDxfId="9929"/>
    <tableColumn id="6467" xr3:uid="{03D001F2-D26A-4425-A9F5-6B877276DC3D}" name="Column6460" dataDxfId="9928"/>
    <tableColumn id="6468" xr3:uid="{21F476CD-5C18-4329-9118-2CE1CE528AB2}" name="Column6461" dataDxfId="9927"/>
    <tableColumn id="6469" xr3:uid="{C05018E0-4B38-46F8-A4FC-FDD5E227C01E}" name="Column6462" dataDxfId="9926"/>
    <tableColumn id="6470" xr3:uid="{47789521-41DA-49A3-8642-5A4CC52B1D1B}" name="Column6463" dataDxfId="9925"/>
    <tableColumn id="6471" xr3:uid="{C57D6F97-5157-4E6F-B5BA-BE0A9C10A216}" name="Column6464" dataDxfId="9924"/>
    <tableColumn id="6472" xr3:uid="{1855B6B5-E0A7-4BAD-B4C4-B2E4AC393866}" name="Column6465" dataDxfId="9923"/>
    <tableColumn id="6473" xr3:uid="{F08EE510-1CEB-42C1-804B-0413E7CC4430}" name="Column6466" dataDxfId="9922"/>
    <tableColumn id="6474" xr3:uid="{75FE1144-C76F-4B5C-9EDF-8A87E8BA3781}" name="Column6467" dataDxfId="9921"/>
    <tableColumn id="6475" xr3:uid="{E39E1F68-A2C4-49B1-BE88-99109DC00D4B}" name="Column6468" dataDxfId="9920"/>
    <tableColumn id="6476" xr3:uid="{7F7EE55E-05A2-4ADB-991B-0544EDD6C420}" name="Column6469" dataDxfId="9919"/>
    <tableColumn id="6477" xr3:uid="{8953D6BA-6CC5-4CD6-ACF6-21A15D1412E6}" name="Column6470" dataDxfId="9918"/>
    <tableColumn id="6478" xr3:uid="{B7B1F13E-9D6D-4CB4-9E68-879052D1384D}" name="Column6471" dataDxfId="9917"/>
    <tableColumn id="6479" xr3:uid="{23F76EF7-DDD5-4BD2-B51C-160AACEC2EC2}" name="Column6472" dataDxfId="9916"/>
    <tableColumn id="6480" xr3:uid="{49F88A6A-310A-46CC-9F3D-2A330C5FC494}" name="Column6473" dataDxfId="9915"/>
    <tableColumn id="6481" xr3:uid="{5529A615-3AD1-4819-9675-3445D88FF0D6}" name="Column6474" dataDxfId="9914"/>
    <tableColumn id="6482" xr3:uid="{79ECFC02-CA49-4C7B-8591-D22CCF107EC8}" name="Column6475" dataDxfId="9913"/>
    <tableColumn id="6483" xr3:uid="{610E52C5-4FD7-4BB4-82FA-0BB01C927A57}" name="Column6476" dataDxfId="9912"/>
    <tableColumn id="6484" xr3:uid="{F7935E55-FF08-453C-9160-B0AC8984031D}" name="Column6477" dataDxfId="9911"/>
    <tableColumn id="6485" xr3:uid="{939F37B2-4934-4AEF-A411-D2D64548C48E}" name="Column6478" dataDxfId="9910"/>
    <tableColumn id="6486" xr3:uid="{DB59D8C8-4A22-4B23-9913-FA32E27A280D}" name="Column6479" dataDxfId="9909"/>
    <tableColumn id="6487" xr3:uid="{8B92A905-AD58-4A6A-A8E0-62BD03FF04CE}" name="Column6480" dataDxfId="9908"/>
    <tableColumn id="6488" xr3:uid="{8AE68D96-30A8-4B26-B092-28D988BF05D8}" name="Column6481" dataDxfId="9907"/>
    <tableColumn id="6489" xr3:uid="{5E6A6043-F1A8-4204-A7FF-F574FF892A66}" name="Column6482" dataDxfId="9906"/>
    <tableColumn id="6490" xr3:uid="{E604AB3E-51F2-4472-B7F2-9AF24F2AC7F5}" name="Column6483" dataDxfId="9905"/>
    <tableColumn id="6491" xr3:uid="{78C283F0-7734-4718-B054-85366C185C95}" name="Column6484" dataDxfId="9904"/>
    <tableColumn id="6492" xr3:uid="{360BDAEE-4AE9-4C5B-9BB7-6784582DBDA9}" name="Column6485" dataDxfId="9903"/>
    <tableColumn id="6493" xr3:uid="{039271A9-BD6F-4372-A766-757857552254}" name="Column6486" dataDxfId="9902"/>
    <tableColumn id="6494" xr3:uid="{3E483866-9A02-4C0C-9DF2-B63CBC0F8289}" name="Column6487" dataDxfId="9901"/>
    <tableColumn id="6495" xr3:uid="{5959FA72-9DEB-4F70-8B22-8039E34E8FC0}" name="Column6488" dataDxfId="9900"/>
    <tableColumn id="6496" xr3:uid="{82E245A7-573A-4B72-A22D-7519E4FDDC43}" name="Column6489" dataDxfId="9899"/>
    <tableColumn id="6497" xr3:uid="{CFEC94DD-6371-4111-97B4-25A2DB6A52F8}" name="Column6490" dataDxfId="9898"/>
    <tableColumn id="6498" xr3:uid="{45A4753F-99F1-4034-B05B-3C94542F2C4D}" name="Column6491" dataDxfId="9897"/>
    <tableColumn id="6499" xr3:uid="{5F743798-49E6-4667-B7B7-D4D44D35CBC4}" name="Column6492" dataDxfId="9896"/>
    <tableColumn id="6500" xr3:uid="{CB36A7E8-7C5A-4431-8DAD-CFFF996DF6E2}" name="Column6493" dataDxfId="9895"/>
    <tableColumn id="6501" xr3:uid="{AB2B1AF9-05F7-40FD-917B-17D7330B0655}" name="Column6494" dataDxfId="9894"/>
    <tableColumn id="6502" xr3:uid="{A0F27BBE-C3F2-4030-AB42-BF22D9D79A8D}" name="Column6495" dataDxfId="9893"/>
    <tableColumn id="6503" xr3:uid="{D67B9E5E-9669-48B7-AAF5-B0615DD310F7}" name="Column6496" dataDxfId="9892"/>
    <tableColumn id="6504" xr3:uid="{84D53A08-62FD-4223-8891-3E44F742AE46}" name="Column6497" dataDxfId="9891"/>
    <tableColumn id="6505" xr3:uid="{D9F39B9E-2542-4B78-ACB2-75EACEFD9F59}" name="Column6498" dataDxfId="9890"/>
    <tableColumn id="6506" xr3:uid="{4E130636-2087-4CB5-B723-180AAE56C3D5}" name="Column6499" dataDxfId="9889"/>
    <tableColumn id="6507" xr3:uid="{0B2CE9B1-A10E-4C65-A692-BFD2FD8D35E5}" name="Column6500" dataDxfId="9888"/>
    <tableColumn id="6508" xr3:uid="{5B6351AC-AE18-46DB-8A75-86F2205479E1}" name="Column6501" dataDxfId="9887"/>
    <tableColumn id="6509" xr3:uid="{6EFEE3E9-9C91-472F-9D04-54B5143D78FC}" name="Column6502" dataDxfId="9886"/>
    <tableColumn id="6510" xr3:uid="{8D9CCD3F-CF79-4D0F-89CC-F00209C3E90F}" name="Column6503" dataDxfId="9885"/>
    <tableColumn id="6511" xr3:uid="{8A0620AC-3671-4754-AFC1-460309CC6D51}" name="Column6504" dataDxfId="9884"/>
    <tableColumn id="6512" xr3:uid="{13DD1031-1B36-4209-9EF1-0CC3A4E27BCC}" name="Column6505" dataDxfId="9883"/>
    <tableColumn id="6513" xr3:uid="{9F9F73FF-F950-4731-86B4-0C6E26676F5F}" name="Column6506" dataDxfId="9882"/>
    <tableColumn id="6514" xr3:uid="{61AE6E58-52E0-47CB-8BA3-FF35483741B3}" name="Column6507" dataDxfId="9881"/>
    <tableColumn id="6515" xr3:uid="{AAB94754-F9CD-41EC-81CD-C1740E22B5E5}" name="Column6508" dataDxfId="9880"/>
    <tableColumn id="6516" xr3:uid="{655A0AE5-1958-4951-ADD2-DA0C974F234B}" name="Column6509" dataDxfId="9879"/>
    <tableColumn id="6517" xr3:uid="{829CD305-0821-44C6-917A-D5B827D8F056}" name="Column6510" dataDxfId="9878"/>
    <tableColumn id="6518" xr3:uid="{D129C922-3239-4E93-BA3C-275996057FC1}" name="Column6511" dataDxfId="9877"/>
    <tableColumn id="6519" xr3:uid="{7B47DA7D-A894-4877-99BA-DB3E4B10B9D4}" name="Column6512" dataDxfId="9876"/>
    <tableColumn id="6520" xr3:uid="{2AE49F81-F9F1-4DAC-8FEB-CF4B5D571B1E}" name="Column6513" dataDxfId="9875"/>
    <tableColumn id="6521" xr3:uid="{30F6C1AB-7225-482B-A2AD-BE4286A52320}" name="Column6514" dataDxfId="9874"/>
    <tableColumn id="6522" xr3:uid="{EA3E304E-92BF-45A3-9C2C-C1397190509D}" name="Column6515" dataDxfId="9873"/>
    <tableColumn id="6523" xr3:uid="{DAC361B8-7E41-42E8-BECF-39092772F755}" name="Column6516" dataDxfId="9872"/>
    <tableColumn id="6524" xr3:uid="{97F92C0B-5A00-4B51-8C79-CCCC15B80874}" name="Column6517" dataDxfId="9871"/>
    <tableColumn id="6525" xr3:uid="{04C8DDEA-87AB-4444-879B-618FB3FF31B5}" name="Column6518" dataDxfId="9870"/>
    <tableColumn id="6526" xr3:uid="{43B731A3-7C1D-49E1-BA5F-3296696C6BD5}" name="Column6519" dataDxfId="9869"/>
    <tableColumn id="6527" xr3:uid="{4FF4811B-F1F8-4CE1-9EB4-5B1E4BD453D1}" name="Column6520" dataDxfId="9868"/>
    <tableColumn id="6528" xr3:uid="{6D88DC6C-06D4-4F35-9FFC-7FE01D1FBAC2}" name="Column6521" dataDxfId="9867"/>
    <tableColumn id="6529" xr3:uid="{4E883CE6-9FB4-40C6-99AA-2B3749572F09}" name="Column6522" dataDxfId="9866"/>
    <tableColumn id="6530" xr3:uid="{9FB6AAE3-9B75-4D24-AC72-01B67027E8CE}" name="Column6523" dataDxfId="9865"/>
    <tableColumn id="6531" xr3:uid="{69808CFC-3C6F-47A0-BB49-1235FC64EAEE}" name="Column6524" dataDxfId="9864"/>
    <tableColumn id="6532" xr3:uid="{98E36081-E384-4E27-84A2-6066F6C07032}" name="Column6525" dataDxfId="9863"/>
    <tableColumn id="6533" xr3:uid="{2380C21D-2B6D-4C63-B738-F49CDDE10AE1}" name="Column6526" dataDxfId="9862"/>
    <tableColumn id="6534" xr3:uid="{F0756971-81AD-41D2-8CC8-9381DBECB8D7}" name="Column6527" dataDxfId="9861"/>
    <tableColumn id="6535" xr3:uid="{61993FBF-EFE4-43F6-A8CB-0B685C479371}" name="Column6528" dataDxfId="9860"/>
    <tableColumn id="6536" xr3:uid="{70583DA9-E795-4441-AA0C-7B57477E2A71}" name="Column6529" dataDxfId="9859"/>
    <tableColumn id="6537" xr3:uid="{682B57D1-B736-4D8E-A9BB-34FFC81612B4}" name="Column6530" dataDxfId="9858"/>
    <tableColumn id="6538" xr3:uid="{EC5C6BA0-DD46-4FFA-8F90-648DA5DCA449}" name="Column6531" dataDxfId="9857"/>
    <tableColumn id="6539" xr3:uid="{2078390B-DDDE-4E6A-ADCE-95706360D53D}" name="Column6532" dataDxfId="9856"/>
    <tableColumn id="6540" xr3:uid="{7C5C18AC-2400-40C5-A3A1-1454881B5714}" name="Column6533" dataDxfId="9855"/>
    <tableColumn id="6541" xr3:uid="{51F97646-4289-428D-A40A-7C3953DA23FA}" name="Column6534" dataDxfId="9854"/>
    <tableColumn id="6542" xr3:uid="{4A884807-AB67-4224-BFDA-8D65F7AEDCA5}" name="Column6535" dataDxfId="9853"/>
    <tableColumn id="6543" xr3:uid="{20DFF397-EBE7-44BD-A058-95D1B8240FB8}" name="Column6536" dataDxfId="9852"/>
    <tableColumn id="6544" xr3:uid="{90D64748-B1CD-4FDE-9175-1843204967E9}" name="Column6537" dataDxfId="9851"/>
    <tableColumn id="6545" xr3:uid="{CA23FD2E-007F-43E3-8390-EBE95A403EEE}" name="Column6538" dataDxfId="9850"/>
    <tableColumn id="6546" xr3:uid="{4A4863F1-9374-45AF-B82E-8091CF24BC4C}" name="Column6539" dataDxfId="9849"/>
    <tableColumn id="6547" xr3:uid="{5C5E382E-F97E-486A-A7F3-A3FC614D3178}" name="Column6540" dataDxfId="9848"/>
    <tableColumn id="6548" xr3:uid="{337F31FB-713C-45D6-9D30-F20FDF404357}" name="Column6541" dataDxfId="9847"/>
    <tableColumn id="6549" xr3:uid="{342CB27F-95AF-413D-B1F7-D194143281C8}" name="Column6542" dataDxfId="9846"/>
    <tableColumn id="6550" xr3:uid="{F6808914-DD97-48AC-8022-3A9A1B289CFA}" name="Column6543" dataDxfId="9845"/>
    <tableColumn id="6551" xr3:uid="{D0E1E5DE-73E1-46E9-AA1C-D7E5DB74CAC9}" name="Column6544" dataDxfId="9844"/>
    <tableColumn id="6552" xr3:uid="{18DE2568-5D44-4AD8-9B17-95AA8F04EE86}" name="Column6545" dataDxfId="9843"/>
    <tableColumn id="6553" xr3:uid="{558CC9CF-FDD4-43D3-AD5E-ACC8DBB05FCF}" name="Column6546" dataDxfId="9842"/>
    <tableColumn id="6554" xr3:uid="{85B0CC43-F5E2-48B9-9B31-AB6C7040B138}" name="Column6547" dataDxfId="9841"/>
    <tableColumn id="6555" xr3:uid="{802AB96F-32D4-4DB2-A8E2-5A727D17C02F}" name="Column6548" dataDxfId="9840"/>
    <tableColumn id="6556" xr3:uid="{FBF65C68-62AA-4C21-BD13-01368FEE9F1F}" name="Column6549" dataDxfId="9839"/>
    <tableColumn id="6557" xr3:uid="{6FEE5601-F96D-4CC7-9A61-0DD294DC6829}" name="Column6550" dataDxfId="9838"/>
    <tableColumn id="6558" xr3:uid="{B115019E-A4BC-4D30-BD94-97512B5CBFEC}" name="Column6551" dataDxfId="9837"/>
    <tableColumn id="6559" xr3:uid="{76C58323-2EA8-48C8-ADDD-FF3954F8E3A0}" name="Column6552" dataDxfId="9836"/>
    <tableColumn id="6560" xr3:uid="{3A9BC7D6-A143-4DD2-A306-B3418C3DE904}" name="Column6553" dataDxfId="9835"/>
    <tableColumn id="6561" xr3:uid="{4259A7C9-FFCF-4546-8342-B798AD24C1D9}" name="Column6554" dataDxfId="9834"/>
    <tableColumn id="6562" xr3:uid="{29CB1EB1-45E7-43CB-AAC0-DD0824BD8A6C}" name="Column6555" dataDxfId="9833"/>
    <tableColumn id="6563" xr3:uid="{C06ED606-5F7A-4A01-A43E-97DFD3E73014}" name="Column6556" dataDxfId="9832"/>
    <tableColumn id="6564" xr3:uid="{C4B29A06-F267-45C3-AA14-6522538E3622}" name="Column6557" dataDxfId="9831"/>
    <tableColumn id="6565" xr3:uid="{95F94EEE-478C-4A5B-94A0-79D4DE070FCB}" name="Column6558" dataDxfId="9830"/>
    <tableColumn id="6566" xr3:uid="{A3F5AC9E-A45C-44C4-9E01-66CA13C414E4}" name="Column6559" dataDxfId="9829"/>
    <tableColumn id="6567" xr3:uid="{6EC9A7D9-3C51-4322-AAA7-F18B1A7B8FE3}" name="Column6560" dataDxfId="9828"/>
    <tableColumn id="6568" xr3:uid="{11A270C6-5540-4045-BBB4-DBD17DB8A3C3}" name="Column6561" dataDxfId="9827"/>
    <tableColumn id="6569" xr3:uid="{195BF3D0-3649-4B19-8278-1F00C12E6E00}" name="Column6562" dataDxfId="9826"/>
    <tableColumn id="6570" xr3:uid="{9E432627-AF16-4270-8F01-754D68C693D8}" name="Column6563" dataDxfId="9825"/>
    <tableColumn id="6571" xr3:uid="{6E2661B2-B041-49FF-A35A-17A8378A4C19}" name="Column6564" dataDxfId="9824"/>
    <tableColumn id="6572" xr3:uid="{ED86D403-7571-47D9-9DF1-F7A27C67CC91}" name="Column6565" dataDxfId="9823"/>
    <tableColumn id="6573" xr3:uid="{D8A20BE9-7C6D-4F0F-B85F-79EB2A3FBD6E}" name="Column6566" dataDxfId="9822"/>
    <tableColumn id="6574" xr3:uid="{7A4D4060-A459-4819-8A31-B4ABDF38FEE7}" name="Column6567" dataDxfId="9821"/>
    <tableColumn id="6575" xr3:uid="{A001BB37-1E55-44DE-A221-A7859F08E405}" name="Column6568" dataDxfId="9820"/>
    <tableColumn id="6576" xr3:uid="{2DB88206-6827-4895-BAC6-9F700F4033E9}" name="Column6569" dataDxfId="9819"/>
    <tableColumn id="6577" xr3:uid="{8D4FD082-B9E9-4277-A948-5050D7E993A5}" name="Column6570" dataDxfId="9818"/>
    <tableColumn id="6578" xr3:uid="{659D9C17-DB36-4BFD-886D-AB1EA33EB8AC}" name="Column6571" dataDxfId="9817"/>
    <tableColumn id="6579" xr3:uid="{691556C0-A225-43A7-BB31-8A5BB2306709}" name="Column6572" dataDxfId="9816"/>
    <tableColumn id="6580" xr3:uid="{15FC8626-76A4-4157-A2F5-A248FF2CAE99}" name="Column6573" dataDxfId="9815"/>
    <tableColumn id="6581" xr3:uid="{E2B9C9F2-963C-4081-A2C6-B187E4EE1DD9}" name="Column6574" dataDxfId="9814"/>
    <tableColumn id="6582" xr3:uid="{4D4438F1-3117-42FA-8C0F-621BF97C4F25}" name="Column6575" dataDxfId="9813"/>
    <tableColumn id="6583" xr3:uid="{DA42F530-45FF-492F-A1B3-DBA45E756DA8}" name="Column6576" dataDxfId="9812"/>
    <tableColumn id="6584" xr3:uid="{F372643C-B283-423D-8DF7-05DA59D67AC9}" name="Column6577" dataDxfId="9811"/>
    <tableColumn id="6585" xr3:uid="{DD62C018-FA6F-47C4-9F5B-17F17E105A39}" name="Column6578" dataDxfId="9810"/>
    <tableColumn id="6586" xr3:uid="{4476566C-75BF-4310-B9E0-D0CC4A5AAFD2}" name="Column6579" dataDxfId="9809"/>
    <tableColumn id="6587" xr3:uid="{388C2496-4CD9-4189-B672-0ACE064834E9}" name="Column6580" dataDxfId="9808"/>
    <tableColumn id="6588" xr3:uid="{971C2450-FC07-467F-9784-EDC5B50B10B4}" name="Column6581" dataDxfId="9807"/>
    <tableColumn id="6589" xr3:uid="{F3201D84-DC53-42BB-912E-4078DF1811D8}" name="Column6582" dataDxfId="9806"/>
    <tableColumn id="6590" xr3:uid="{8173FDB8-0C73-4066-9B14-E799891DD99B}" name="Column6583" dataDxfId="9805"/>
    <tableColumn id="6591" xr3:uid="{AC42C575-E85B-4C9E-8EF1-DA65D885F449}" name="Column6584" dataDxfId="9804"/>
    <tableColumn id="6592" xr3:uid="{B5435590-9779-4BF8-841B-C1CE29091A9A}" name="Column6585" dataDxfId="9803"/>
    <tableColumn id="6593" xr3:uid="{05E85AD3-AC21-4436-83D0-A79D1C77A56E}" name="Column6586" dataDxfId="9802"/>
    <tableColumn id="6594" xr3:uid="{90158462-DA4C-4114-ACBC-E930CABDF175}" name="Column6587" dataDxfId="9801"/>
    <tableColumn id="6595" xr3:uid="{5B425299-B41A-49C0-A0DD-8057C74D6E43}" name="Column6588" dataDxfId="9800"/>
    <tableColumn id="6596" xr3:uid="{F8A77D9B-E04F-456C-A56D-114165C67A5D}" name="Column6589" dataDxfId="9799"/>
    <tableColumn id="6597" xr3:uid="{BC5BFF78-5BB5-446B-996C-47E5B32A5950}" name="Column6590" dataDxfId="9798"/>
    <tableColumn id="6598" xr3:uid="{5A2D2EA6-FEAE-45AE-9D35-1A4C025FB5AF}" name="Column6591" dataDxfId="9797"/>
    <tableColumn id="6599" xr3:uid="{107C4F5A-F31F-4ABE-A817-B4C13267E211}" name="Column6592" dataDxfId="9796"/>
    <tableColumn id="6600" xr3:uid="{FD30EB1C-2A7D-4C8B-A0B9-256958C0A961}" name="Column6593" dataDxfId="9795"/>
    <tableColumn id="6601" xr3:uid="{6EEEDE7E-E289-4AF3-BEE1-C9B3C9991DCE}" name="Column6594" dataDxfId="9794"/>
    <tableColumn id="6602" xr3:uid="{0466AD3B-CB63-4360-BF0C-F9C1ED5A76B9}" name="Column6595" dataDxfId="9793"/>
    <tableColumn id="6603" xr3:uid="{54CBEB66-9860-4772-90B6-B18A660AEC2E}" name="Column6596" dataDxfId="9792"/>
    <tableColumn id="6604" xr3:uid="{5CEDEA3F-A5A9-4050-8583-A13EAFBE48EA}" name="Column6597" dataDxfId="9791"/>
    <tableColumn id="6605" xr3:uid="{91F1B2B6-ABB2-4A7F-B047-F2B0584AFC24}" name="Column6598" dataDxfId="9790"/>
    <tableColumn id="6606" xr3:uid="{2981889A-5400-4C42-A1B4-33921B02E8CA}" name="Column6599" dataDxfId="9789"/>
    <tableColumn id="6607" xr3:uid="{C5957953-203E-4C64-BAAF-29558559C48E}" name="Column6600" dataDxfId="9788"/>
    <tableColumn id="6608" xr3:uid="{9FA91A34-6136-4920-8AAA-E0CC4CA8D35B}" name="Column6601" dataDxfId="9787"/>
    <tableColumn id="6609" xr3:uid="{DA3660A0-B908-4B58-9565-734A9A743589}" name="Column6602" dataDxfId="9786"/>
    <tableColumn id="6610" xr3:uid="{E46021C3-9052-4E23-9647-3C3FF48EF189}" name="Column6603" dataDxfId="9785"/>
    <tableColumn id="6611" xr3:uid="{9D19A804-A1DE-49FC-8297-B5F2F1D89533}" name="Column6604" dataDxfId="9784"/>
    <tableColumn id="6612" xr3:uid="{32B33C8F-8D39-4BFF-916E-B8FBE741D94A}" name="Column6605" dataDxfId="9783"/>
    <tableColumn id="6613" xr3:uid="{FA7D91B4-7CF1-4846-8570-C858D5933923}" name="Column6606" dataDxfId="9782"/>
    <tableColumn id="6614" xr3:uid="{27387180-C7D7-4964-BA58-97CEBBF218CC}" name="Column6607" dataDxfId="9781"/>
    <tableColumn id="6615" xr3:uid="{C3F5866D-B261-4299-A023-F77A0A46004E}" name="Column6608" dataDxfId="9780"/>
    <tableColumn id="6616" xr3:uid="{AAD5FC00-6B6C-4B2E-A2B3-C0D2FF5F39EA}" name="Column6609" dataDxfId="9779"/>
    <tableColumn id="6617" xr3:uid="{5987EA28-2BDB-41F3-AF81-8E7F5B57B61A}" name="Column6610" dataDxfId="9778"/>
    <tableColumn id="6618" xr3:uid="{B8139DE8-860F-4884-AACF-0386B51DDC42}" name="Column6611" dataDxfId="9777"/>
    <tableColumn id="6619" xr3:uid="{B733DDC3-D2FB-40F6-AC46-28E96A9481EE}" name="Column6612" dataDxfId="9776"/>
    <tableColumn id="6620" xr3:uid="{564A4906-373E-4E1F-91DB-FD4E2074F178}" name="Column6613" dataDxfId="9775"/>
    <tableColumn id="6621" xr3:uid="{03E2C911-8F3D-4C58-A650-689E01F65A46}" name="Column6614" dataDxfId="9774"/>
    <tableColumn id="6622" xr3:uid="{9B24AA36-E688-4C2B-BAA3-3C11DC37DBFB}" name="Column6615" dataDxfId="9773"/>
    <tableColumn id="6623" xr3:uid="{9F9A7F82-0209-400E-9453-F0C77FA37751}" name="Column6616" dataDxfId="9772"/>
    <tableColumn id="6624" xr3:uid="{CEF7F5B6-ECE2-4918-8F32-C534C688F80F}" name="Column6617" dataDxfId="9771"/>
    <tableColumn id="6625" xr3:uid="{4C7AD903-8036-4C0C-8448-ED0F7E6E86A1}" name="Column6618" dataDxfId="9770"/>
    <tableColumn id="6626" xr3:uid="{32E73F6F-FF4D-4B5D-BEF9-B6E7E203B756}" name="Column6619" dataDxfId="9769"/>
    <tableColumn id="6627" xr3:uid="{3B8FE3E0-9969-4F3E-9924-1C095A432642}" name="Column6620" dataDxfId="9768"/>
    <tableColumn id="6628" xr3:uid="{48915C2E-94A3-48FF-9766-F4A3754DCBC1}" name="Column6621" dataDxfId="9767"/>
    <tableColumn id="6629" xr3:uid="{5ADDE5DD-3BE4-45D6-B600-8EC9136FC279}" name="Column6622" dataDxfId="9766"/>
    <tableColumn id="6630" xr3:uid="{6C5EB8E8-4493-4EAC-9002-579E0CD9B07F}" name="Column6623" dataDxfId="9765"/>
    <tableColumn id="6631" xr3:uid="{7AE6695E-7D30-4D8F-8D56-5B57623401AB}" name="Column6624" dataDxfId="9764"/>
    <tableColumn id="6632" xr3:uid="{AA82C5C0-41FA-4E24-84A5-8450104BCF32}" name="Column6625" dataDxfId="9763"/>
    <tableColumn id="6633" xr3:uid="{4EA0C154-B585-4C5D-9283-D9FBDFBF55F8}" name="Column6626" dataDxfId="9762"/>
    <tableColumn id="6634" xr3:uid="{7E76D888-E7DA-4553-914B-E6A9A5E272D2}" name="Column6627" dataDxfId="9761"/>
    <tableColumn id="6635" xr3:uid="{1CF9F328-558B-4DBA-A541-FF6FF8BC9655}" name="Column6628" dataDxfId="9760"/>
    <tableColumn id="6636" xr3:uid="{8C567465-04BB-4C65-9AE1-2B444FA4754C}" name="Column6629" dataDxfId="9759"/>
    <tableColumn id="6637" xr3:uid="{8C4E2718-0A1D-46CE-B48F-AAC9C9D4D7A3}" name="Column6630" dataDxfId="9758"/>
    <tableColumn id="6638" xr3:uid="{249C8A8E-D3E0-48F4-8D70-A00347EC399A}" name="Column6631" dataDxfId="9757"/>
    <tableColumn id="6639" xr3:uid="{4CFEADA4-86E6-46AE-BD36-EE747D654201}" name="Column6632" dataDxfId="9756"/>
    <tableColumn id="6640" xr3:uid="{77238331-5747-4760-8C6C-9631148D377D}" name="Column6633" dataDxfId="9755"/>
    <tableColumn id="6641" xr3:uid="{72AB0729-AA17-47D7-A4FD-3F278F9EE8E8}" name="Column6634" dataDxfId="9754"/>
    <tableColumn id="6642" xr3:uid="{F4A9DE7E-448E-484C-B2F5-0294AE426FAA}" name="Column6635" dataDxfId="9753"/>
    <tableColumn id="6643" xr3:uid="{44F787FB-0C03-4560-A25C-5000D51BF5CD}" name="Column6636" dataDxfId="9752"/>
    <tableColumn id="6644" xr3:uid="{0D549B7C-318A-4F1C-85FC-B34329804C7E}" name="Column6637" dataDxfId="9751"/>
    <tableColumn id="6645" xr3:uid="{C948DC6A-E717-4A92-9C44-88284471B0DE}" name="Column6638" dataDxfId="9750"/>
    <tableColumn id="6646" xr3:uid="{D13A0EC0-4218-4F0F-ABDC-8B1E19D5D72E}" name="Column6639" dataDxfId="9749"/>
    <tableColumn id="6647" xr3:uid="{A8CF5537-90D9-4EE0-A5B6-CF39143F5BAA}" name="Column6640" dataDxfId="9748"/>
    <tableColumn id="6648" xr3:uid="{231AB6B0-E495-4EAC-BBD7-1AD53B48EC81}" name="Column6641" dataDxfId="9747"/>
    <tableColumn id="6649" xr3:uid="{5D9F3639-688F-4FD8-BF7E-53EC9C09080E}" name="Column6642" dataDxfId="9746"/>
    <tableColumn id="6650" xr3:uid="{38820864-EB8D-45AC-867F-233C72BA754F}" name="Column6643" dataDxfId="9745"/>
    <tableColumn id="6651" xr3:uid="{3004C851-295A-4C92-B927-4CB2C1E8E648}" name="Column6644" dataDxfId="9744"/>
    <tableColumn id="6652" xr3:uid="{BCCE7D71-F06B-44D5-9CC7-48F09230CD37}" name="Column6645" dataDxfId="9743"/>
    <tableColumn id="6653" xr3:uid="{7EF5F054-3283-4313-A926-872E2C34CA19}" name="Column6646" dataDxfId="9742"/>
    <tableColumn id="6654" xr3:uid="{C802D023-679E-4C8C-9B2B-57B3DD01DDEB}" name="Column6647" dataDxfId="9741"/>
    <tableColumn id="6655" xr3:uid="{90606694-97CF-4A45-92B3-8E859B1DA508}" name="Column6648" dataDxfId="9740"/>
    <tableColumn id="6656" xr3:uid="{93D6F148-3734-4C96-8019-9A5850D5CE88}" name="Column6649" dataDxfId="9739"/>
    <tableColumn id="6657" xr3:uid="{01EB0290-120B-4F25-B7AB-EC4952BBFBAD}" name="Column6650" dataDxfId="9738"/>
    <tableColumn id="6658" xr3:uid="{5481F5B6-CC93-4395-AAA5-CB4384BF54B8}" name="Column6651" dataDxfId="9737"/>
    <tableColumn id="6659" xr3:uid="{C2738049-5F66-497E-A15F-8EBC7B675090}" name="Column6652" dataDxfId="9736"/>
    <tableColumn id="6660" xr3:uid="{01692194-3D01-4C0F-9E11-BAC658CA9AB0}" name="Column6653" dataDxfId="9735"/>
    <tableColumn id="6661" xr3:uid="{6A3C091D-D724-4EC1-BA95-B7B55768E2E5}" name="Column6654" dataDxfId="9734"/>
    <tableColumn id="6662" xr3:uid="{9A25D385-5386-477E-A509-95C181964BC7}" name="Column6655" dataDxfId="9733"/>
    <tableColumn id="6663" xr3:uid="{23590241-C684-4089-BC76-5056B1EFE520}" name="Column6656" dataDxfId="9732"/>
    <tableColumn id="6664" xr3:uid="{25D72728-E97D-4ACA-B9DC-3146AFFD8CEF}" name="Column6657" dataDxfId="9731"/>
    <tableColumn id="6665" xr3:uid="{1D634594-3D42-4FC4-8547-4D3869EE430E}" name="Column6658" dataDxfId="9730"/>
    <tableColumn id="6666" xr3:uid="{2CAC3B49-486A-467E-965F-6BD93AB40F32}" name="Column6659" dataDxfId="9729"/>
    <tableColumn id="6667" xr3:uid="{F76DEA69-1B15-4B27-AD9B-3B5F79BB7A9E}" name="Column6660" dataDxfId="9728"/>
    <tableColumn id="6668" xr3:uid="{A0AFF351-B4C0-4131-84FF-CF662EDE53D2}" name="Column6661" dataDxfId="9727"/>
    <tableColumn id="6669" xr3:uid="{A1E2BA8D-5198-4714-A104-D4E7840D7FDA}" name="Column6662" dataDxfId="9726"/>
    <tableColumn id="6670" xr3:uid="{FCFA6E12-4ECB-4117-8601-AEB249E6C748}" name="Column6663" dataDxfId="9725"/>
    <tableColumn id="6671" xr3:uid="{E7CEB8F9-DDEE-4B1D-B358-893F8F3EE180}" name="Column6664" dataDxfId="9724"/>
    <tableColumn id="6672" xr3:uid="{0487821F-8B21-465C-82C4-34E565FFD226}" name="Column6665" dataDxfId="9723"/>
    <tableColumn id="6673" xr3:uid="{350A4CB7-3F8F-40D2-AA3A-A5531BE6151E}" name="Column6666" dataDxfId="9722"/>
    <tableColumn id="6674" xr3:uid="{F05BD339-FCBF-4026-94CD-F3C783E1BF2D}" name="Column6667" dataDxfId="9721"/>
    <tableColumn id="6675" xr3:uid="{E1C36307-1E8D-4FA5-A88D-144C9A5DAEA4}" name="Column6668" dataDxfId="9720"/>
    <tableColumn id="6676" xr3:uid="{AF5852AB-E866-4D49-9FDE-B6E29D4C7CD6}" name="Column6669" dataDxfId="9719"/>
    <tableColumn id="6677" xr3:uid="{5C5D4AD3-753E-4FBD-AF7B-2E067D210C3C}" name="Column6670" dataDxfId="9718"/>
    <tableColumn id="6678" xr3:uid="{7DA1C9EF-41B7-43B1-A7AE-047C270FF993}" name="Column6671" dataDxfId="9717"/>
    <tableColumn id="6679" xr3:uid="{DE206F75-1356-408D-92FA-152B3CB52AB1}" name="Column6672" dataDxfId="9716"/>
    <tableColumn id="6680" xr3:uid="{FEDFCD0A-40D7-44A9-AA90-8D7685F29B90}" name="Column6673" dataDxfId="9715"/>
    <tableColumn id="6681" xr3:uid="{E8746B9A-618C-45AE-BA2D-6EDDF57B5328}" name="Column6674" dataDxfId="9714"/>
    <tableColumn id="6682" xr3:uid="{D5B562E9-8A5C-44E6-8892-5D06020B95D0}" name="Column6675" dataDxfId="9713"/>
    <tableColumn id="6683" xr3:uid="{8DB16B9A-B776-475E-AA36-FAF80F006703}" name="Column6676" dataDxfId="9712"/>
    <tableColumn id="6684" xr3:uid="{774F15F3-BB1A-4048-9BC6-6437B5E76382}" name="Column6677" dataDxfId="9711"/>
    <tableColumn id="6685" xr3:uid="{46879A24-3A26-4E66-945F-2DFCB0A3F8DC}" name="Column6678" dataDxfId="9710"/>
    <tableColumn id="6686" xr3:uid="{CC511182-90AB-4E53-9001-0A2ED4F8DCF2}" name="Column6679" dataDxfId="9709"/>
    <tableColumn id="6687" xr3:uid="{C07A9C17-F139-4A7D-965B-21ED831D3B10}" name="Column6680" dataDxfId="9708"/>
    <tableColumn id="6688" xr3:uid="{18F7093C-8732-4C76-B61A-D1AFE64B8686}" name="Column6681" dataDxfId="9707"/>
    <tableColumn id="6689" xr3:uid="{D32EDA24-2572-4041-8D07-688C1992568D}" name="Column6682" dataDxfId="9706"/>
    <tableColumn id="6690" xr3:uid="{9DDAECAF-4D62-4138-9CFD-69C6CC8A563A}" name="Column6683" dataDxfId="9705"/>
    <tableColumn id="6691" xr3:uid="{ABC86FED-48A2-4EB3-AF03-3DCB06FCE311}" name="Column6684" dataDxfId="9704"/>
    <tableColumn id="6692" xr3:uid="{41696EFA-951B-4F2D-A7C0-3F666B716C50}" name="Column6685" dataDxfId="9703"/>
    <tableColumn id="6693" xr3:uid="{8A97DAE3-B9AE-4CA6-9834-1B298D845529}" name="Column6686" dataDxfId="9702"/>
    <tableColumn id="6694" xr3:uid="{1FCA2525-8368-4E38-B248-0CC3699909BD}" name="Column6687" dataDxfId="9701"/>
    <tableColumn id="6695" xr3:uid="{7010A5B2-3DC8-402D-8475-AA5A1986A0E0}" name="Column6688" dataDxfId="9700"/>
    <tableColumn id="6696" xr3:uid="{03678382-BE0E-4A12-9F4C-15E8590329EB}" name="Column6689" dataDxfId="9699"/>
    <tableColumn id="6697" xr3:uid="{87386921-E7C6-4537-BF76-9CFA65F32E64}" name="Column6690" dataDxfId="9698"/>
    <tableColumn id="6698" xr3:uid="{40F46DEE-072E-4FF8-B0B2-6858FC7F8C98}" name="Column6691" dataDxfId="9697"/>
    <tableColumn id="6699" xr3:uid="{7BF6BC60-45FB-423C-A7D1-7C1DB3D47A97}" name="Column6692" dataDxfId="9696"/>
    <tableColumn id="6700" xr3:uid="{22AB93F1-98E6-4CF3-8331-959EBCE3CA8E}" name="Column6693" dataDxfId="9695"/>
    <tableColumn id="6701" xr3:uid="{7608CAF2-4399-41EB-9E8A-01B4D4189DAC}" name="Column6694" dataDxfId="9694"/>
    <tableColumn id="6702" xr3:uid="{87F21270-7474-47EF-8810-462FBA1BCF37}" name="Column6695" dataDxfId="9693"/>
    <tableColumn id="6703" xr3:uid="{0EF68499-F6A8-4782-87F4-3E31EF8073DB}" name="Column6696" dataDxfId="9692"/>
    <tableColumn id="6704" xr3:uid="{456A1BD2-E6ED-4373-84FE-4EFBBA676E5F}" name="Column6697" dataDxfId="9691"/>
    <tableColumn id="6705" xr3:uid="{F2B8931B-95E0-4A83-9DD0-D7AE72CEEC08}" name="Column6698" dataDxfId="9690"/>
    <tableColumn id="6706" xr3:uid="{C39F74BD-3B63-4A78-A5BB-BDF895478E57}" name="Column6699" dataDxfId="9689"/>
    <tableColumn id="6707" xr3:uid="{185612F6-D4DC-4EB9-B3A4-0FCB2EF33E16}" name="Column6700" dataDxfId="9688"/>
    <tableColumn id="6708" xr3:uid="{49D43FFA-13F8-4F52-B972-28B43594C4AF}" name="Column6701" dataDxfId="9687"/>
    <tableColumn id="6709" xr3:uid="{4E8C236C-3371-4DED-A7D3-CD6651CEA6C7}" name="Column6702" dataDxfId="9686"/>
    <tableColumn id="6710" xr3:uid="{91FA69C2-D14D-42B6-B64B-CF33417FEFA0}" name="Column6703" dataDxfId="9685"/>
    <tableColumn id="6711" xr3:uid="{65554B17-9E74-4B0E-B274-6835CFA3DD59}" name="Column6704" dataDxfId="9684"/>
    <tableColumn id="6712" xr3:uid="{3A84374B-C693-4D38-AFE7-239F8AF5AAEC}" name="Column6705" dataDxfId="9683"/>
    <tableColumn id="6713" xr3:uid="{9BBD80D4-8753-41C9-8E49-D2D45B41475D}" name="Column6706" dataDxfId="9682"/>
    <tableColumn id="6714" xr3:uid="{96D6B1FD-AFC5-4D48-B263-C5679BC44436}" name="Column6707" dataDxfId="9681"/>
    <tableColumn id="6715" xr3:uid="{6AE82C76-162B-483E-817B-F0D6EA3A8126}" name="Column6708" dataDxfId="9680"/>
    <tableColumn id="6716" xr3:uid="{7430D5EE-6AB4-4154-96C2-8BD769A8A255}" name="Column6709" dataDxfId="9679"/>
    <tableColumn id="6717" xr3:uid="{5FA02731-C9B6-417E-9FD4-5B026EB0D327}" name="Column6710" dataDxfId="9678"/>
    <tableColumn id="6718" xr3:uid="{EEE8D098-EDB4-46BD-91B7-1DDD34EFDD5F}" name="Column6711" dataDxfId="9677"/>
    <tableColumn id="6719" xr3:uid="{7A43EF05-7F61-4BB5-B7FF-2845EE420686}" name="Column6712" dataDxfId="9676"/>
    <tableColumn id="6720" xr3:uid="{FC7FF78D-09FE-47D2-A2A2-5745BDB24F67}" name="Column6713" dataDxfId="9675"/>
    <tableColumn id="6721" xr3:uid="{D2282549-7F03-42E5-B98A-8010F23BF4BA}" name="Column6714" dataDxfId="9674"/>
    <tableColumn id="6722" xr3:uid="{5CE7A7CC-F5E6-4FBC-BE88-0C36D781A5A0}" name="Column6715" dataDxfId="9673"/>
    <tableColumn id="6723" xr3:uid="{8EC76FFE-912B-4572-B5A5-EA5952D4864C}" name="Column6716" dataDxfId="9672"/>
    <tableColumn id="6724" xr3:uid="{4F447630-8388-4DAD-8324-6EB783AB2949}" name="Column6717" dataDxfId="9671"/>
    <tableColumn id="6725" xr3:uid="{DC6CBA81-600A-4AAD-B939-9B7CBFC76509}" name="Column6718" dataDxfId="9670"/>
    <tableColumn id="6726" xr3:uid="{44209345-45BC-4865-9E4C-449C5B0BE586}" name="Column6719" dataDxfId="9669"/>
    <tableColumn id="6727" xr3:uid="{7CFB41CA-CF42-42A1-B808-AC33F44A4014}" name="Column6720" dataDxfId="9668"/>
    <tableColumn id="6728" xr3:uid="{00427081-3E28-4EA9-91DD-76D1812A681E}" name="Column6721" dataDxfId="9667"/>
    <tableColumn id="6729" xr3:uid="{8F00201B-84E7-4EC4-A63C-B73ADEAF2FD0}" name="Column6722" dataDxfId="9666"/>
    <tableColumn id="6730" xr3:uid="{B7D757C6-5C0E-4BE2-93C8-00443ED9E443}" name="Column6723" dataDxfId="9665"/>
    <tableColumn id="6731" xr3:uid="{D68CE0EC-1F5A-4102-AAB0-1CAFD6D9AA4E}" name="Column6724" dataDxfId="9664"/>
    <tableColumn id="6732" xr3:uid="{3E07FD04-301A-41F5-8423-56C5874184DC}" name="Column6725" dataDxfId="9663"/>
    <tableColumn id="6733" xr3:uid="{CD911840-D13D-42CB-88B9-4A3BA525DF92}" name="Column6726" dataDxfId="9662"/>
    <tableColumn id="6734" xr3:uid="{0AABF527-2C55-4FE3-AE88-36F28229F7C9}" name="Column6727" dataDxfId="9661"/>
    <tableColumn id="6735" xr3:uid="{49FE988E-2D66-4E18-AA60-5C05EFCB5FF6}" name="Column6728" dataDxfId="9660"/>
    <tableColumn id="6736" xr3:uid="{E50C5413-D072-4256-A947-F96A480C7B9B}" name="Column6729" dataDxfId="9659"/>
    <tableColumn id="6737" xr3:uid="{7F4F8CDE-31C4-41F1-8F89-F73495BD6AF8}" name="Column6730" dataDxfId="9658"/>
    <tableColumn id="6738" xr3:uid="{33AB2373-DABA-44D9-9B05-162DDE640E41}" name="Column6731" dataDxfId="9657"/>
    <tableColumn id="6739" xr3:uid="{61519467-3DD3-474A-9952-90C8AF12759D}" name="Column6732" dataDxfId="9656"/>
    <tableColumn id="6740" xr3:uid="{EA569CCA-B93C-4059-A97E-BA23B6566E18}" name="Column6733" dataDxfId="9655"/>
    <tableColumn id="6741" xr3:uid="{0BE2F630-BF59-412D-BBD6-1D386D3A863B}" name="Column6734" dataDxfId="9654"/>
    <tableColumn id="6742" xr3:uid="{D3BDA9FF-1598-4B94-893F-4709EB023F13}" name="Column6735" dataDxfId="9653"/>
    <tableColumn id="6743" xr3:uid="{24E8F0A0-F19A-41EC-B066-DD108EB97D82}" name="Column6736" dataDxfId="9652"/>
    <tableColumn id="6744" xr3:uid="{1FA48D2B-A720-4777-9234-28B832BCC228}" name="Column6737" dataDxfId="9651"/>
    <tableColumn id="6745" xr3:uid="{446AC08D-9823-4F47-A9D4-A7AB07843BED}" name="Column6738" dataDxfId="9650"/>
    <tableColumn id="6746" xr3:uid="{4A0F3F81-6A74-4C7B-81A5-4C5F8A390AE9}" name="Column6739" dataDxfId="9649"/>
    <tableColumn id="6747" xr3:uid="{950CCA53-BB60-41D3-B19C-8744039C3F75}" name="Column6740" dataDxfId="9648"/>
    <tableColumn id="6748" xr3:uid="{B1BB02C9-DFBC-4193-A10C-72D735D62395}" name="Column6741" dataDxfId="9647"/>
    <tableColumn id="6749" xr3:uid="{07FB47A4-FFF9-4F14-9439-7716DB0B1282}" name="Column6742" dataDxfId="9646"/>
    <tableColumn id="6750" xr3:uid="{8A4ADD0B-DB0C-4DEB-858F-D7EFD40CAB8A}" name="Column6743" dataDxfId="9645"/>
    <tableColumn id="6751" xr3:uid="{2C65BFA0-FE14-476E-94B4-D985A3D06665}" name="Column6744" dataDxfId="9644"/>
    <tableColumn id="6752" xr3:uid="{0149378C-EC68-47B1-AAA4-F9AECF160F8D}" name="Column6745" dataDxfId="9643"/>
    <tableColumn id="6753" xr3:uid="{BC0657F6-FCF2-4E3F-86C0-68BFCD699378}" name="Column6746" dataDxfId="9642"/>
    <tableColumn id="6754" xr3:uid="{791DC0C5-D1C1-45D4-B1D1-E3949018D497}" name="Column6747" dataDxfId="9641"/>
    <tableColumn id="6755" xr3:uid="{3877C03D-E314-4607-A76F-98FEA4A95BDA}" name="Column6748" dataDxfId="9640"/>
    <tableColumn id="6756" xr3:uid="{C238D099-7DC1-4E0E-A335-420CCBA293E4}" name="Column6749" dataDxfId="9639"/>
    <tableColumn id="6757" xr3:uid="{CF1ABD04-FC42-4B89-A943-00B223E5E4FC}" name="Column6750" dataDxfId="9638"/>
    <tableColumn id="6758" xr3:uid="{2BCBD97A-A31E-419C-8F18-7A8CEEA4B410}" name="Column6751" dataDxfId="9637"/>
    <tableColumn id="6759" xr3:uid="{4F1BEC54-59F3-4D2F-92F7-17D2B9E23B20}" name="Column6752" dataDxfId="9636"/>
    <tableColumn id="6760" xr3:uid="{A2DD220B-E34A-43FA-BA5A-9B098017BC9B}" name="Column6753" dataDxfId="9635"/>
    <tableColumn id="6761" xr3:uid="{0E853A01-17FB-4427-90C4-4B5A83C0E688}" name="Column6754" dataDxfId="9634"/>
    <tableColumn id="6762" xr3:uid="{AC8471BF-3A97-472C-B5EA-A091EE984AFC}" name="Column6755" dataDxfId="9633"/>
    <tableColumn id="6763" xr3:uid="{BD961418-4555-4B9E-BE67-2C81017A9384}" name="Column6756" dataDxfId="9632"/>
    <tableColumn id="6764" xr3:uid="{CA8893DF-58FA-42BA-9DC1-2948429DD33B}" name="Column6757" dataDxfId="9631"/>
    <tableColumn id="6765" xr3:uid="{45F13E9A-270E-41DE-B7F6-804025411F04}" name="Column6758" dataDxfId="9630"/>
    <tableColumn id="6766" xr3:uid="{8AE251E3-E5B8-4432-BF57-DFBD00DAB9F8}" name="Column6759" dataDxfId="9629"/>
    <tableColumn id="6767" xr3:uid="{71F2BC2A-BDE7-4C8E-BD5D-9F718FB6DCEB}" name="Column6760" dataDxfId="9628"/>
    <tableColumn id="6768" xr3:uid="{3EB88DA4-9302-42FF-A9FF-3E2EB215E44E}" name="Column6761" dataDxfId="9627"/>
    <tableColumn id="6769" xr3:uid="{7EDD80BD-C9EB-40F4-8EE6-2D29BC65207F}" name="Column6762" dataDxfId="9626"/>
    <tableColumn id="6770" xr3:uid="{8134BB85-714B-48F5-8DC1-3837508B77CD}" name="Column6763" dataDxfId="9625"/>
    <tableColumn id="6771" xr3:uid="{32EF7DC4-CC3D-46E7-A72D-99725FBA2390}" name="Column6764" dataDxfId="9624"/>
    <tableColumn id="6772" xr3:uid="{4BCC1863-F15C-4237-B908-E7BC8C6CE9EA}" name="Column6765" dataDxfId="9623"/>
    <tableColumn id="6773" xr3:uid="{62516D3D-1511-42E4-A623-825AFADA4803}" name="Column6766" dataDxfId="9622"/>
    <tableColumn id="6774" xr3:uid="{3D958BF9-3066-48DC-8D86-20B1D4D3EE28}" name="Column6767" dataDxfId="9621"/>
    <tableColumn id="6775" xr3:uid="{FF917035-500B-45B4-AB28-545B5D281A67}" name="Column6768" dataDxfId="9620"/>
    <tableColumn id="6776" xr3:uid="{3919027E-F243-4764-9BD9-486370A3A060}" name="Column6769" dataDxfId="9619"/>
    <tableColumn id="6777" xr3:uid="{A1AA9DD5-6385-474D-AF9A-ECA0BA7266D4}" name="Column6770" dataDxfId="9618"/>
    <tableColumn id="6778" xr3:uid="{5D3B02CF-48C8-4D50-B3DA-BFCBA5D01DC0}" name="Column6771" dataDxfId="9617"/>
    <tableColumn id="6779" xr3:uid="{1D98B593-2AAB-4641-962A-38062E2AB9D5}" name="Column6772" dataDxfId="9616"/>
    <tableColumn id="6780" xr3:uid="{CB08A9C6-9182-448D-962A-43C7CA12D5D1}" name="Column6773" dataDxfId="9615"/>
    <tableColumn id="6781" xr3:uid="{621B6130-D03B-45F2-ADCF-2C5A6B40D4DF}" name="Column6774" dataDxfId="9614"/>
    <tableColumn id="6782" xr3:uid="{1A0D88C2-5089-4BC0-B08A-9AEAFB6364EF}" name="Column6775" dataDxfId="9613"/>
    <tableColumn id="6783" xr3:uid="{D996333B-A739-41C0-B468-6C145A5530B6}" name="Column6776" dataDxfId="9612"/>
    <tableColumn id="6784" xr3:uid="{5F5DC8B4-C83D-4892-B31F-8C7CB6898A24}" name="Column6777" dataDxfId="9611"/>
    <tableColumn id="6785" xr3:uid="{03C68A48-65E9-4079-80C0-7C612200BB04}" name="Column6778" dataDxfId="9610"/>
    <tableColumn id="6786" xr3:uid="{45E90167-FE02-432E-9352-2840A2CAD001}" name="Column6779" dataDxfId="9609"/>
    <tableColumn id="6787" xr3:uid="{1396F82D-C325-4901-99A3-D64AABB349F6}" name="Column6780" dataDxfId="9608"/>
    <tableColumn id="6788" xr3:uid="{BF96DBCD-4E71-42A7-B162-5D8CBC6D1154}" name="Column6781" dataDxfId="9607"/>
    <tableColumn id="6789" xr3:uid="{08DB3A74-3992-4C7E-9F96-2CD3A7707CE3}" name="Column6782" dataDxfId="9606"/>
    <tableColumn id="6790" xr3:uid="{41566A05-B8B1-42F1-A8D1-913ECAB8CC5C}" name="Column6783" dataDxfId="9605"/>
    <tableColumn id="6791" xr3:uid="{525B23F7-3179-498A-AFBE-3B2F165F22DC}" name="Column6784" dataDxfId="9604"/>
    <tableColumn id="6792" xr3:uid="{43184FF0-8382-4F19-B426-C6E338E789BC}" name="Column6785" dataDxfId="9603"/>
    <tableColumn id="6793" xr3:uid="{4AB69666-ED1F-49FD-9A60-1D3BD7424685}" name="Column6786" dataDxfId="9602"/>
    <tableColumn id="6794" xr3:uid="{A22017B7-AD72-42E5-B12A-5BE96D69BBC9}" name="Column6787" dataDxfId="9601"/>
    <tableColumn id="6795" xr3:uid="{CA852434-C498-4042-9BD1-158D528E2EEB}" name="Column6788" dataDxfId="9600"/>
    <tableColumn id="6796" xr3:uid="{D86550EE-7A73-4B4F-9ECF-0CF49E4552F7}" name="Column6789" dataDxfId="9599"/>
    <tableColumn id="6797" xr3:uid="{2E923656-2BBC-4F9F-9C71-3C5EC8EDFD38}" name="Column6790" dataDxfId="9598"/>
    <tableColumn id="6798" xr3:uid="{2DA176F8-0589-4BFF-B3A2-85A330AFBC4B}" name="Column6791" dataDxfId="9597"/>
    <tableColumn id="6799" xr3:uid="{C321D6A6-9AAE-48A6-AD4E-E7880D1C148E}" name="Column6792" dataDxfId="9596"/>
    <tableColumn id="6800" xr3:uid="{AB024111-D472-4EBF-9610-18EC9AADFEA0}" name="Column6793" dataDxfId="9595"/>
    <tableColumn id="6801" xr3:uid="{B53FC87E-C0CE-4654-9812-CBCC4380B849}" name="Column6794" dataDxfId="9594"/>
    <tableColumn id="6802" xr3:uid="{FAF16266-9EAE-4221-B9C2-B8ACE62313B8}" name="Column6795" dataDxfId="9593"/>
    <tableColumn id="6803" xr3:uid="{82D6081E-AB94-4D5F-BD14-EBF36AABFFB0}" name="Column6796" dataDxfId="9592"/>
    <tableColumn id="6804" xr3:uid="{2B5B3E9B-DF72-4F4A-AB25-A20F070EC506}" name="Column6797" dataDxfId="9591"/>
    <tableColumn id="6805" xr3:uid="{74DF40BC-11B7-41F0-A19D-8C80D5FDCE4A}" name="Column6798" dataDxfId="9590"/>
    <tableColumn id="6806" xr3:uid="{1C02FB86-B861-4485-A483-BB1180804F8D}" name="Column6799" dataDxfId="9589"/>
    <tableColumn id="6807" xr3:uid="{5D0CC231-A5A6-4C76-B730-4C134DE2A009}" name="Column6800" dataDxfId="9588"/>
    <tableColumn id="6808" xr3:uid="{65FE8E23-C23A-4DA0-B6C3-C4FC0F539204}" name="Column6801" dataDxfId="9587"/>
    <tableColumn id="6809" xr3:uid="{65CB79FD-7474-43CD-8807-3F2D4C5C6021}" name="Column6802" dataDxfId="9586"/>
    <tableColumn id="6810" xr3:uid="{FD1C9D2A-757D-4D78-BC0F-604B49D9F460}" name="Column6803" dataDxfId="9585"/>
    <tableColumn id="6811" xr3:uid="{28280FD7-63FC-443C-AAF7-866C2938A8BE}" name="Column6804" dataDxfId="9584"/>
    <tableColumn id="6812" xr3:uid="{5BFB971A-C1D6-4051-9237-7C125A1DC083}" name="Column6805" dataDxfId="9583"/>
    <tableColumn id="6813" xr3:uid="{24ACAFEB-9663-445E-84B4-7EBD040F4927}" name="Column6806" dataDxfId="9582"/>
    <tableColumn id="6814" xr3:uid="{5E01C158-59F9-4592-82E6-AE83584DE951}" name="Column6807" dataDxfId="9581"/>
    <tableColumn id="6815" xr3:uid="{DB5EC101-7DD9-460B-9FE7-AB844256D84D}" name="Column6808" dataDxfId="9580"/>
    <tableColumn id="6816" xr3:uid="{6802D848-EDA6-48D9-879D-664CEF26331D}" name="Column6809" dataDxfId="9579"/>
    <tableColumn id="6817" xr3:uid="{61E7C960-7E2D-4B8A-B1CF-A92C3F3E1CC0}" name="Column6810" dataDxfId="9578"/>
    <tableColumn id="6818" xr3:uid="{E947B879-F420-4CF1-867C-BDB57D5F5A05}" name="Column6811" dataDxfId="9577"/>
    <tableColumn id="6819" xr3:uid="{BD352DE1-1687-4D01-9669-D4E07A8F53F4}" name="Column6812" dataDxfId="9576"/>
    <tableColumn id="6820" xr3:uid="{44323C6C-40C0-4734-A0C6-0FCDB356D744}" name="Column6813" dataDxfId="9575"/>
    <tableColumn id="6821" xr3:uid="{7B463E1E-D9EC-4A30-BD1D-EC545ECCAD02}" name="Column6814" dataDxfId="9574"/>
    <tableColumn id="6822" xr3:uid="{96A1DF37-FB99-4DB0-B18B-7CBA469304BA}" name="Column6815" dataDxfId="9573"/>
    <tableColumn id="6823" xr3:uid="{579A71DC-D026-45F4-9492-46CB3E534AE9}" name="Column6816" dataDxfId="9572"/>
    <tableColumn id="6824" xr3:uid="{754C9F33-38CF-4D99-9146-4E679BC6D193}" name="Column6817" dataDxfId="9571"/>
    <tableColumn id="6825" xr3:uid="{7C57BCFB-CC96-450F-97F9-F80013C2C474}" name="Column6818" dataDxfId="9570"/>
    <tableColumn id="6826" xr3:uid="{80D8C3A1-B235-41E8-A4D6-4F312F1309DB}" name="Column6819" dataDxfId="9569"/>
    <tableColumn id="6827" xr3:uid="{B483955F-3140-4EDC-A8B8-996F1BCE56C0}" name="Column6820" dataDxfId="9568"/>
    <tableColumn id="6828" xr3:uid="{4D62783D-D415-4327-8F2D-3495E1B4A684}" name="Column6821" dataDxfId="9567"/>
    <tableColumn id="6829" xr3:uid="{7315831F-7CBD-4FDA-9CD0-5CBBE7F7B5D0}" name="Column6822" dataDxfId="9566"/>
    <tableColumn id="6830" xr3:uid="{1C0452C0-9D71-438C-A07B-EC2E6AC83996}" name="Column6823" dataDxfId="9565"/>
    <tableColumn id="6831" xr3:uid="{071D8094-8593-4779-B85B-B2079BF4BD3A}" name="Column6824" dataDxfId="9564"/>
    <tableColumn id="6832" xr3:uid="{46928F66-951D-4FE0-8935-EDFFD6048982}" name="Column6825" dataDxfId="9563"/>
    <tableColumn id="6833" xr3:uid="{D9157B94-4243-4303-BE97-917A568023D8}" name="Column6826" dataDxfId="9562"/>
    <tableColumn id="6834" xr3:uid="{3F4982E3-8308-44AD-9746-E70DDE66EC67}" name="Column6827" dataDxfId="9561"/>
    <tableColumn id="6835" xr3:uid="{05EA8B5F-6708-43A4-83BE-2ED83E0923B5}" name="Column6828" dataDxfId="9560"/>
    <tableColumn id="6836" xr3:uid="{083E6CDA-2042-43E8-98B9-481D9FA7B7D3}" name="Column6829" dataDxfId="9559"/>
    <tableColumn id="6837" xr3:uid="{DF03A5D2-EC73-4CA4-984B-4EBB56915811}" name="Column6830" dataDxfId="9558"/>
    <tableColumn id="6838" xr3:uid="{E715C927-A9F7-4234-B2B5-2D78BB3C4260}" name="Column6831" dataDxfId="9557"/>
    <tableColumn id="6839" xr3:uid="{2D5A6D0C-9498-4AFD-BAA7-F845A6585B36}" name="Column6832" dataDxfId="9556"/>
    <tableColumn id="6840" xr3:uid="{D979ED14-3FFB-453F-B047-6CB04B085423}" name="Column6833" dataDxfId="9555"/>
    <tableColumn id="6841" xr3:uid="{BB94D0C4-0287-4F15-B5A3-4221D55705DB}" name="Column6834" dataDxfId="9554"/>
    <tableColumn id="6842" xr3:uid="{05DC1406-23BE-480D-BC05-DB8AF98F4EEA}" name="Column6835" dataDxfId="9553"/>
    <tableColumn id="6843" xr3:uid="{B5DADAC8-506E-431D-84D5-31826EF72448}" name="Column6836" dataDxfId="9552"/>
    <tableColumn id="6844" xr3:uid="{5E83B36E-4E9E-4DE8-832E-76DA07AE0B5A}" name="Column6837" dataDxfId="9551"/>
    <tableColumn id="6845" xr3:uid="{3DB6A325-5186-4DD1-81B4-FA3E845961BC}" name="Column6838" dataDxfId="9550"/>
    <tableColumn id="6846" xr3:uid="{0C9D36EC-E85C-4B9D-839A-ED7A9225E8B0}" name="Column6839" dataDxfId="9549"/>
    <tableColumn id="6847" xr3:uid="{D341520E-3283-4D02-815F-3F69C28751F0}" name="Column6840" dataDxfId="9548"/>
    <tableColumn id="6848" xr3:uid="{138909FE-047D-4373-BDDA-4D73EBF64E5A}" name="Column6841" dataDxfId="9547"/>
    <tableColumn id="6849" xr3:uid="{A4D22AD2-0656-4BF9-8F40-439D2E0E7FE3}" name="Column6842" dataDxfId="9546"/>
    <tableColumn id="6850" xr3:uid="{95D2C914-4B24-46DA-9D78-570AFA669EA1}" name="Column6843" dataDxfId="9545"/>
    <tableColumn id="6851" xr3:uid="{55327523-38C7-44DE-9198-69F2AD904A09}" name="Column6844" dataDxfId="9544"/>
    <tableColumn id="6852" xr3:uid="{3B783B9F-66FC-4B7F-AFB2-D066CA05E510}" name="Column6845" dataDxfId="9543"/>
    <tableColumn id="6853" xr3:uid="{F752159A-6CFE-493A-B5C6-B89DD3CC0275}" name="Column6846" dataDxfId="9542"/>
    <tableColumn id="6854" xr3:uid="{F1714632-7563-4B24-A77A-0FBF27A1F092}" name="Column6847" dataDxfId="9541"/>
    <tableColumn id="6855" xr3:uid="{30C0E50B-6612-4D2A-9B95-5150D31B5D6D}" name="Column6848" dataDxfId="9540"/>
    <tableColumn id="6856" xr3:uid="{FD7462BE-0E5F-4210-936E-711CF8D16EAB}" name="Column6849" dataDxfId="9539"/>
    <tableColumn id="6857" xr3:uid="{8D43ED0A-E860-475E-B09B-17EA16712D36}" name="Column6850" dataDxfId="9538"/>
    <tableColumn id="6858" xr3:uid="{8D4619BF-B8EC-416C-ABC5-3C96822C22FF}" name="Column6851" dataDxfId="9537"/>
    <tableColumn id="6859" xr3:uid="{C9E1009F-2377-4F24-9002-9EAA65C43EE7}" name="Column6852" dataDxfId="9536"/>
    <tableColumn id="6860" xr3:uid="{D58D6A51-2796-4E75-9EEF-AA024E94CEBE}" name="Column6853" dataDxfId="9535"/>
    <tableColumn id="6861" xr3:uid="{4C24964B-E034-4159-ADC1-2829DAEAE19C}" name="Column6854" dataDxfId="9534"/>
    <tableColumn id="6862" xr3:uid="{D8C647EE-D883-49B8-B6DE-6D71529663AC}" name="Column6855" dataDxfId="9533"/>
    <tableColumn id="6863" xr3:uid="{89F39FD4-A1BE-454D-A7A9-0A238985ED61}" name="Column6856" dataDxfId="9532"/>
    <tableColumn id="6864" xr3:uid="{294F333B-6E6F-4EF3-9137-3EE5E5E4FC43}" name="Column6857" dataDxfId="9531"/>
    <tableColumn id="6865" xr3:uid="{03616F94-5C40-4814-9947-354AFB1F54AB}" name="Column6858" dataDxfId="9530"/>
    <tableColumn id="6866" xr3:uid="{1609AA68-7563-46FE-80FC-F2B7C0FEB312}" name="Column6859" dataDxfId="9529"/>
    <tableColumn id="6867" xr3:uid="{86B31AC7-B150-4F45-BD2B-EE78324F3296}" name="Column6860" dataDxfId="9528"/>
    <tableColumn id="6868" xr3:uid="{EB8946B8-D903-4346-A774-C531370A87A9}" name="Column6861" dataDxfId="9527"/>
    <tableColumn id="6869" xr3:uid="{058ECBBD-6DDB-421D-9045-861983CCD9D7}" name="Column6862" dataDxfId="9526"/>
    <tableColumn id="6870" xr3:uid="{61272841-C4A8-46D1-816C-B834FC45566B}" name="Column6863" dataDxfId="9525"/>
    <tableColumn id="6871" xr3:uid="{0904FE1D-C0F4-4451-A8C2-CCA5B09B6959}" name="Column6864" dataDxfId="9524"/>
    <tableColumn id="6872" xr3:uid="{C39BFFEF-D233-45E1-8C92-27EACAC64D20}" name="Column6865" dataDxfId="9523"/>
    <tableColumn id="6873" xr3:uid="{0DDC23FA-AAFF-4097-9DB0-71BF648FA3A7}" name="Column6866" dataDxfId="9522"/>
    <tableColumn id="6874" xr3:uid="{66E81B5B-548A-4748-B550-C68612EB4448}" name="Column6867" dataDxfId="9521"/>
    <tableColumn id="6875" xr3:uid="{DADBA9A3-6B31-4204-986E-C5A1AFA0AB7F}" name="Column6868" dataDxfId="9520"/>
    <tableColumn id="6876" xr3:uid="{ACB30F3D-109A-4A28-B73A-1BAC9A39D92E}" name="Column6869" dataDxfId="9519"/>
    <tableColumn id="6877" xr3:uid="{F31A03DE-359C-40F5-9AB1-037D094B3DDD}" name="Column6870" dataDxfId="9518"/>
    <tableColumn id="6878" xr3:uid="{9FFC8BC2-BE0F-4616-B190-5C037D9B841A}" name="Column6871" dataDxfId="9517"/>
    <tableColumn id="6879" xr3:uid="{0854E96F-96EB-4120-BC89-5B67CEB54C36}" name="Column6872" dataDxfId="9516"/>
    <tableColumn id="6880" xr3:uid="{F452F9F5-8315-48CE-A592-0A8A27621D0D}" name="Column6873" dataDxfId="9515"/>
    <tableColumn id="6881" xr3:uid="{E9E7DB7E-53CD-4D26-8ABB-81AA912F209B}" name="Column6874" dataDxfId="9514"/>
    <tableColumn id="6882" xr3:uid="{ED06A8CB-CAD0-4778-8696-10EDDF99C38F}" name="Column6875" dataDxfId="9513"/>
    <tableColumn id="6883" xr3:uid="{728EF5BD-EE51-4D3E-8BE1-7E95CFEF4F47}" name="Column6876" dataDxfId="9512"/>
    <tableColumn id="6884" xr3:uid="{684DD839-652E-4A49-9C07-BCC33135EFDA}" name="Column6877" dataDxfId="9511"/>
    <tableColumn id="6885" xr3:uid="{E409F5FD-6E86-4CA4-86FB-ED065A6247F7}" name="Column6878" dataDxfId="9510"/>
    <tableColumn id="6886" xr3:uid="{3A167E10-9E57-4C69-881B-05D32B4BF954}" name="Column6879" dataDxfId="9509"/>
    <tableColumn id="6887" xr3:uid="{D036959B-49AE-4296-A1B1-DE57815E117E}" name="Column6880" dataDxfId="9508"/>
    <tableColumn id="6888" xr3:uid="{CDE22C64-807B-4E86-9183-7C0787301BE2}" name="Column6881" dataDxfId="9507"/>
    <tableColumn id="6889" xr3:uid="{42D969DC-59E3-4909-A270-66BF17DA3DD9}" name="Column6882" dataDxfId="9506"/>
    <tableColumn id="6890" xr3:uid="{71940967-3D77-41C6-933C-FA1D2E85C82A}" name="Column6883" dataDxfId="9505"/>
    <tableColumn id="6891" xr3:uid="{69A73E8A-02DD-4654-9D9A-F4156292764D}" name="Column6884" dataDxfId="9504"/>
    <tableColumn id="6892" xr3:uid="{F52480F7-2B37-4A87-A977-988FFDC617B6}" name="Column6885" dataDxfId="9503"/>
    <tableColumn id="6893" xr3:uid="{10A96C3E-635C-44F1-9E9A-70A45B4306E3}" name="Column6886" dataDxfId="9502"/>
    <tableColumn id="6894" xr3:uid="{E3889B8D-1E23-420C-9E08-D2448037646E}" name="Column6887" dataDxfId="9501"/>
    <tableColumn id="6895" xr3:uid="{F6A57087-930C-4C85-9D9E-4101A7951864}" name="Column6888" dataDxfId="9500"/>
    <tableColumn id="6896" xr3:uid="{F49B6F84-2F6A-4F86-A0BD-5B65B7E2F64B}" name="Column6889" dataDxfId="9499"/>
    <tableColumn id="6897" xr3:uid="{91B73B3B-7B0C-4CFF-94DC-75263C8079EB}" name="Column6890" dataDxfId="9498"/>
    <tableColumn id="6898" xr3:uid="{5FF22368-69A5-4BBE-934F-8C287E5DA693}" name="Column6891" dataDxfId="9497"/>
    <tableColumn id="6899" xr3:uid="{8753B7F1-8177-401A-B1CA-7B710D514D1D}" name="Column6892" dataDxfId="9496"/>
    <tableColumn id="6900" xr3:uid="{ABDA6698-938D-4870-BE5C-2076CE921196}" name="Column6893" dataDxfId="9495"/>
    <tableColumn id="6901" xr3:uid="{A14D6905-E53B-4D13-BA8E-FC3B70015F39}" name="Column6894" dataDxfId="9494"/>
    <tableColumn id="6902" xr3:uid="{90E84CCC-8220-4AAF-AFDC-BB3003F23FA0}" name="Column6895" dataDxfId="9493"/>
    <tableColumn id="6903" xr3:uid="{5652EAD5-DFBE-4AEC-B057-CCC8CE9DFF1B}" name="Column6896" dataDxfId="9492"/>
    <tableColumn id="6904" xr3:uid="{FA3CCCF8-39B5-41EC-A9FC-838E5A61D979}" name="Column6897" dataDxfId="9491"/>
    <tableColumn id="6905" xr3:uid="{9B1EA805-D515-4FA5-88DF-CBB91A82DA5C}" name="Column6898" dataDxfId="9490"/>
    <tableColumn id="6906" xr3:uid="{BEE12153-2172-4D22-A1B4-5CCB7AA64369}" name="Column6899" dataDxfId="9489"/>
    <tableColumn id="6907" xr3:uid="{47AD86CE-FDA1-4B00-A90A-9F57ADC42480}" name="Column6900" dataDxfId="9488"/>
    <tableColumn id="6908" xr3:uid="{A6BE0AEC-73D7-46F0-8256-127CD105809B}" name="Column6901" dataDxfId="9487"/>
    <tableColumn id="6909" xr3:uid="{BE49B02D-1A7D-49E5-B2D7-20B097433BF1}" name="Column6902" dataDxfId="9486"/>
    <tableColumn id="6910" xr3:uid="{14D9FB64-ECA3-4793-A50A-9C543E651549}" name="Column6903" dataDxfId="9485"/>
    <tableColumn id="6911" xr3:uid="{647562C0-6958-4735-8BFD-01ED0D34A1C7}" name="Column6904" dataDxfId="9484"/>
    <tableColumn id="6912" xr3:uid="{4F12FAA0-6AC0-4C25-B4E8-64664C9FB9F4}" name="Column6905" dataDxfId="9483"/>
    <tableColumn id="6913" xr3:uid="{64733A42-6D1A-44ED-9432-0A03BBBBCE81}" name="Column6906" dataDxfId="9482"/>
    <tableColumn id="6914" xr3:uid="{CCECDED9-A09F-45A2-B72D-98BC5BF8EE87}" name="Column6907" dataDxfId="9481"/>
    <tableColumn id="6915" xr3:uid="{CA9E8046-6ABB-42A5-9056-D775BD2FEA39}" name="Column6908" dataDxfId="9480"/>
    <tableColumn id="6916" xr3:uid="{BB5519BA-3416-4A45-9F5F-091C3CDEE25E}" name="Column6909" dataDxfId="9479"/>
    <tableColumn id="6917" xr3:uid="{46DAC7A5-D31D-40BF-8342-6E2FDCD86B33}" name="Column6910" dataDxfId="9478"/>
    <tableColumn id="6918" xr3:uid="{6F5DE225-A610-42C6-A36E-FEC753FC0C8F}" name="Column6911" dataDxfId="9477"/>
    <tableColumn id="6919" xr3:uid="{7E8F6234-3903-464F-A32E-EC18D393717F}" name="Column6912" dataDxfId="9476"/>
    <tableColumn id="6920" xr3:uid="{47288413-3188-460B-A307-FDCFF40C3174}" name="Column6913" dataDxfId="9475"/>
    <tableColumn id="6921" xr3:uid="{B7D33493-587B-45A3-B5F2-EE67E4FE5A82}" name="Column6914" dataDxfId="9474"/>
    <tableColumn id="6922" xr3:uid="{F94B35DC-B74F-4B20-8C21-019BD3CC93BC}" name="Column6915" dataDxfId="9473"/>
    <tableColumn id="6923" xr3:uid="{AF9727C7-77E6-4EA5-952C-E98CDD570B94}" name="Column6916" dataDxfId="9472"/>
    <tableColumn id="6924" xr3:uid="{DD1361CA-E005-4329-8B95-6C5BA20188D8}" name="Column6917" dataDxfId="9471"/>
    <tableColumn id="6925" xr3:uid="{50C91D48-A2FC-4CCC-98CE-5521FDD8BD0B}" name="Column6918" dataDxfId="9470"/>
    <tableColumn id="6926" xr3:uid="{7471B75B-943F-43BA-ABE5-C9F88276AADE}" name="Column6919" dataDxfId="9469"/>
    <tableColumn id="6927" xr3:uid="{EBFEAE69-E2DE-4AFA-B800-8F472F5A7AA3}" name="Column6920" dataDxfId="9468"/>
    <tableColumn id="6928" xr3:uid="{60276A0D-0831-4799-B491-82E80721E4FC}" name="Column6921" dataDxfId="9467"/>
    <tableColumn id="6929" xr3:uid="{004FA861-F909-4D0D-9EE8-C7D5B9D5EA67}" name="Column6922" dataDxfId="9466"/>
    <tableColumn id="6930" xr3:uid="{DEFA09D4-3402-4054-A7D9-314ED687EAB4}" name="Column6923" dataDxfId="9465"/>
    <tableColumn id="6931" xr3:uid="{A00F59E0-36F6-494A-A868-0411A86CD98D}" name="Column6924" dataDxfId="9464"/>
    <tableColumn id="6932" xr3:uid="{33AA11EC-2984-432B-9BEE-468D826B80B8}" name="Column6925" dataDxfId="9463"/>
    <tableColumn id="6933" xr3:uid="{8D7241F9-4036-41A7-8638-F3D783D20395}" name="Column6926" dataDxfId="9462"/>
    <tableColumn id="6934" xr3:uid="{077C13BF-C75B-4042-84FA-9DEC9ACEACF9}" name="Column6927" dataDxfId="9461"/>
    <tableColumn id="6935" xr3:uid="{C9699BB8-55CE-4F34-BBC9-1572C0371EA9}" name="Column6928" dataDxfId="9460"/>
    <tableColumn id="6936" xr3:uid="{46512E95-164F-429A-ACFF-E2C90D4E70BD}" name="Column6929" dataDxfId="9459"/>
    <tableColumn id="6937" xr3:uid="{BA4C94D7-9BC4-4BA5-81FB-DC860CA5CDCC}" name="Column6930" dataDxfId="9458"/>
    <tableColumn id="6938" xr3:uid="{6D6EDF75-EC66-4FE7-AC03-D8B394CF2FA4}" name="Column6931" dataDxfId="9457"/>
    <tableColumn id="6939" xr3:uid="{A4184F4C-E399-4009-AA93-8FAB0449A3E9}" name="Column6932" dataDxfId="9456"/>
    <tableColumn id="6940" xr3:uid="{E7AF52DB-0861-43D2-AA68-301739C60827}" name="Column6933" dataDxfId="9455"/>
    <tableColumn id="6941" xr3:uid="{690D1211-4BF6-4407-A4FF-D32099070C15}" name="Column6934" dataDxfId="9454"/>
    <tableColumn id="6942" xr3:uid="{34E370F2-24E4-4E19-92A1-226BF6C006DA}" name="Column6935" dataDxfId="9453"/>
    <tableColumn id="6943" xr3:uid="{E4422D40-9AAB-4B49-BB8F-507445D3855B}" name="Column6936" dataDxfId="9452"/>
    <tableColumn id="6944" xr3:uid="{D7F5DF0D-7569-41EE-903E-A66763FED781}" name="Column6937" dataDxfId="9451"/>
    <tableColumn id="6945" xr3:uid="{04F26C07-EF2C-41DB-BB1C-479450BEAAE6}" name="Column6938" dataDxfId="9450"/>
    <tableColumn id="6946" xr3:uid="{9405EC04-7392-43EB-9F20-5AABC3C447FF}" name="Column6939" dataDxfId="9449"/>
    <tableColumn id="6947" xr3:uid="{1D849952-C83A-452C-8B73-3CCC10D1DA88}" name="Column6940" dataDxfId="9448"/>
    <tableColumn id="6948" xr3:uid="{AF9DBCDB-306F-4241-8FCE-1F79E403D2B4}" name="Column6941" dataDxfId="9447"/>
    <tableColumn id="6949" xr3:uid="{24CB2C4A-DFC2-49BC-A995-423CC38DDAD7}" name="Column6942" dataDxfId="9446"/>
    <tableColumn id="6950" xr3:uid="{773AEF4E-E740-4520-B812-B4F9C09D69DB}" name="Column6943" dataDxfId="9445"/>
    <tableColumn id="6951" xr3:uid="{92A2340A-A488-4A2C-8CEF-0A8192D423EE}" name="Column6944" dataDxfId="9444"/>
    <tableColumn id="6952" xr3:uid="{6898C64F-1F7A-4C7B-8430-075D716233F4}" name="Column6945" dataDxfId="9443"/>
    <tableColumn id="6953" xr3:uid="{6D1E7F62-34A1-41C4-9132-62F4EB776F0B}" name="Column6946" dataDxfId="9442"/>
    <tableColumn id="6954" xr3:uid="{1751DD9E-2F0D-4ED8-8762-BAB108F2F0EA}" name="Column6947" dataDxfId="9441"/>
    <tableColumn id="6955" xr3:uid="{B78FA0E3-1101-4B10-B628-EF6F7235C4B1}" name="Column6948" dataDxfId="9440"/>
    <tableColumn id="6956" xr3:uid="{8459E1AD-1EA3-4713-AE0A-8607360F5953}" name="Column6949" dataDxfId="9439"/>
    <tableColumn id="6957" xr3:uid="{76A0C4B5-04E2-4927-9A11-0B332CCE9BFC}" name="Column6950" dataDxfId="9438"/>
    <tableColumn id="6958" xr3:uid="{AB107A3C-A22C-4ECF-83BD-89A61F8FFA58}" name="Column6951" dataDxfId="9437"/>
    <tableColumn id="6959" xr3:uid="{B32BEB24-77C2-421E-83DC-098EED22C825}" name="Column6952" dataDxfId="9436"/>
    <tableColumn id="6960" xr3:uid="{E412FA0F-B345-4C1A-B14F-6B7A187015E8}" name="Column6953" dataDxfId="9435"/>
    <tableColumn id="6961" xr3:uid="{AFF9F1A5-2E6F-4C03-8E1C-1B6948B0CA56}" name="Column6954" dataDxfId="9434"/>
    <tableColumn id="6962" xr3:uid="{C7377E59-85D8-4CF8-99B0-D10CC36C7E8C}" name="Column6955" dataDxfId="9433"/>
    <tableColumn id="6963" xr3:uid="{13F99590-FAD5-4E52-996E-936C2E9CC9DF}" name="Column6956" dataDxfId="9432"/>
    <tableColumn id="6964" xr3:uid="{32620C18-9454-4A8E-BB61-6FC0B909B30E}" name="Column6957" dataDxfId="9431"/>
    <tableColumn id="6965" xr3:uid="{6E31E8A3-C233-4F7E-98F2-496C827B503F}" name="Column6958" dataDxfId="9430"/>
    <tableColumn id="6966" xr3:uid="{46FD8524-F5AA-48FF-B832-C128A4806FFE}" name="Column6959" dataDxfId="9429"/>
    <tableColumn id="6967" xr3:uid="{77576D43-1926-4506-B6AA-990DC0816F22}" name="Column6960" dataDxfId="9428"/>
    <tableColumn id="6968" xr3:uid="{9BB06743-7A29-4771-A445-7B1803D83093}" name="Column6961" dataDxfId="9427"/>
    <tableColumn id="6969" xr3:uid="{D2117622-B80E-4222-BC24-324DCB22785E}" name="Column6962" dataDxfId="9426"/>
    <tableColumn id="6970" xr3:uid="{FB8531D2-5ECD-4F6D-BFB4-4DD9C25A6543}" name="Column6963" dataDxfId="9425"/>
    <tableColumn id="6971" xr3:uid="{9BC51AE7-8411-4E72-837B-49C23A14F930}" name="Column6964" dataDxfId="9424"/>
    <tableColumn id="6972" xr3:uid="{2E766435-A073-434D-B979-D2B693CEFF33}" name="Column6965" dataDxfId="9423"/>
    <tableColumn id="6973" xr3:uid="{2CECBAF4-D25D-4E36-A484-0BFB7F65020F}" name="Column6966" dataDxfId="9422"/>
    <tableColumn id="6974" xr3:uid="{CF2AC0DB-A611-4288-B157-F98AD45794E9}" name="Column6967" dataDxfId="9421"/>
    <tableColumn id="6975" xr3:uid="{22500CD8-2153-484E-B773-2F5035F34503}" name="Column6968" dataDxfId="9420"/>
    <tableColumn id="6976" xr3:uid="{F0AF45D7-411D-407B-B5E7-1D1CDBF4C362}" name="Column6969" dataDxfId="9419"/>
    <tableColumn id="6977" xr3:uid="{F1B4D477-858A-4A73-9957-32BF2749895F}" name="Column6970" dataDxfId="9418"/>
    <tableColumn id="6978" xr3:uid="{92066F1B-0B60-4CA9-AA79-355343F06651}" name="Column6971" dataDxfId="9417"/>
    <tableColumn id="6979" xr3:uid="{A9AD7305-4FE9-455E-ADD0-C0AE6045E3FC}" name="Column6972" dataDxfId="9416"/>
    <tableColumn id="6980" xr3:uid="{A46E82CD-6377-4560-A969-07296EAFC600}" name="Column6973" dataDxfId="9415"/>
    <tableColumn id="6981" xr3:uid="{EF5CDA05-3A13-4228-9CD1-E748240CD4F5}" name="Column6974" dataDxfId="9414"/>
    <tableColumn id="6982" xr3:uid="{B9983E9A-3D55-47F8-A1B9-3EFDFCBAAA59}" name="Column6975" dataDxfId="9413"/>
    <tableColumn id="6983" xr3:uid="{1EE800FC-296F-4ED8-A5E8-FC946665AFAC}" name="Column6976" dataDxfId="9412"/>
    <tableColumn id="6984" xr3:uid="{45D7D85E-E362-487A-99AB-52B07C7FE4F3}" name="Column6977" dataDxfId="9411"/>
    <tableColumn id="6985" xr3:uid="{0A9DBEB4-5B3C-4970-8E65-D0AC6F2364AA}" name="Column6978" dataDxfId="9410"/>
    <tableColumn id="6986" xr3:uid="{245A3085-268B-4925-911B-4AD98588D9DF}" name="Column6979" dataDxfId="9409"/>
    <tableColumn id="6987" xr3:uid="{CCD06943-0FFF-4A32-9376-B76C7B13887F}" name="Column6980" dataDxfId="9408"/>
    <tableColumn id="6988" xr3:uid="{79B47AD8-AE0D-47FA-B38C-6FA3EBD87FBA}" name="Column6981" dataDxfId="9407"/>
    <tableColumn id="6989" xr3:uid="{6D5EF0D9-06D2-4374-AEF6-CA217F0BBB94}" name="Column6982" dataDxfId="9406"/>
    <tableColumn id="6990" xr3:uid="{C11B198A-345C-4CC5-A13C-CA33D67FF418}" name="Column6983" dataDxfId="9405"/>
    <tableColumn id="6991" xr3:uid="{EECD8B36-E169-4982-BF2E-192C5A418F1F}" name="Column6984" dataDxfId="9404"/>
    <tableColumn id="6992" xr3:uid="{2F86D89D-7C47-4AC9-A084-070A93B8901C}" name="Column6985" dataDxfId="9403"/>
    <tableColumn id="6993" xr3:uid="{5D199E13-BFED-45BD-899B-21D3A943C0C1}" name="Column6986" dataDxfId="9402"/>
    <tableColumn id="6994" xr3:uid="{EE89CF8E-189F-4DB6-9EA3-790CA60183D2}" name="Column6987" dataDxfId="9401"/>
    <tableColumn id="6995" xr3:uid="{830AEE18-5F08-484E-9741-557E43CB64BA}" name="Column6988" dataDxfId="9400"/>
    <tableColumn id="6996" xr3:uid="{D47533CD-3F37-43A0-B862-41B98048C1C9}" name="Column6989" dataDxfId="9399"/>
    <tableColumn id="6997" xr3:uid="{55F850E9-6A5B-4F39-AD98-CABB778C5537}" name="Column6990" dataDxfId="9398"/>
    <tableColumn id="6998" xr3:uid="{2A96BE33-59E2-4862-ABEE-987FF5BDEE80}" name="Column6991" dataDxfId="9397"/>
    <tableColumn id="6999" xr3:uid="{C46C2E9A-9C64-47C4-BAC6-B3B29B9BBE7C}" name="Column6992" dataDxfId="9396"/>
    <tableColumn id="7000" xr3:uid="{562A6116-B45B-491B-891C-C6F88A07224C}" name="Column6993" dataDxfId="9395"/>
    <tableColumn id="7001" xr3:uid="{04F521ED-A96A-4DE0-86C3-21479FD39D24}" name="Column6994" dataDxfId="9394"/>
    <tableColumn id="7002" xr3:uid="{3E7A64D0-2B74-4A5B-A5B9-26A8F604EAC5}" name="Column6995" dataDxfId="9393"/>
    <tableColumn id="7003" xr3:uid="{25C372E1-3912-47D7-9747-7CEBD8DDA291}" name="Column6996" dataDxfId="9392"/>
    <tableColumn id="7004" xr3:uid="{27331DBE-7218-4FA5-A8C5-059BAFF2B54B}" name="Column6997" dataDxfId="9391"/>
    <tableColumn id="7005" xr3:uid="{57779D22-9310-456A-9581-14EAB4FD825C}" name="Column6998" dataDxfId="9390"/>
    <tableColumn id="7006" xr3:uid="{B9BF7C61-A878-4545-A835-87A91F80999C}" name="Column6999" dataDxfId="9389"/>
    <tableColumn id="7007" xr3:uid="{2BC4A962-B156-43CC-8D0A-A5514FC4C9D7}" name="Column7000" dataDxfId="9388"/>
    <tableColumn id="7008" xr3:uid="{165F0E93-CB7C-46DE-AD19-63BDE70D9366}" name="Column7001" dataDxfId="9387"/>
    <tableColumn id="7009" xr3:uid="{61D3CD7A-DB4C-48FB-8C30-3805E2205453}" name="Column7002" dataDxfId="9386"/>
    <tableColumn id="7010" xr3:uid="{7FB9BAE0-C011-48E8-8683-0F8F69186E8B}" name="Column7003" dataDxfId="9385"/>
    <tableColumn id="7011" xr3:uid="{C9F4318E-7A00-4C10-A03C-D8412633C15E}" name="Column7004" dataDxfId="9384"/>
    <tableColumn id="7012" xr3:uid="{C843A92C-2543-4C35-9D61-D0CDC68413A1}" name="Column7005" dataDxfId="9383"/>
    <tableColumn id="7013" xr3:uid="{08C4CE3D-40AD-4199-BB76-6264621BC681}" name="Column7006" dataDxfId="9382"/>
    <tableColumn id="7014" xr3:uid="{AE7A36CD-E882-4DAA-8E68-3B630F1A2FB5}" name="Column7007" dataDxfId="9381"/>
    <tableColumn id="7015" xr3:uid="{59572FA3-2D2C-4E55-A7E8-032CA34B2FDE}" name="Column7008" dataDxfId="9380"/>
    <tableColumn id="7016" xr3:uid="{E2323E29-1D9A-432F-B354-99DA84B0EB72}" name="Column7009" dataDxfId="9379"/>
    <tableColumn id="7017" xr3:uid="{21C93E95-66AC-4D25-9FE1-9AC7F37237B9}" name="Column7010" dataDxfId="9378"/>
    <tableColumn id="7018" xr3:uid="{228F6E39-B010-4558-9DA7-4EFB64FD9396}" name="Column7011" dataDxfId="9377"/>
    <tableColumn id="7019" xr3:uid="{9EE47C34-CA8D-4E0A-AE3D-8A8EA4787D0E}" name="Column7012" dataDxfId="9376"/>
    <tableColumn id="7020" xr3:uid="{8F6796FF-0B44-4E61-B7E5-971FA67EB94A}" name="Column7013" dataDxfId="9375"/>
    <tableColumn id="7021" xr3:uid="{63514537-BFF7-4339-857F-5134073807F8}" name="Column7014" dataDxfId="9374"/>
    <tableColumn id="7022" xr3:uid="{9AF38D20-A8D9-4C37-8B2C-8D4725AFF712}" name="Column7015" dataDxfId="9373"/>
    <tableColumn id="7023" xr3:uid="{C530A113-EEEB-4565-B46E-E249FCB7EA4B}" name="Column7016" dataDxfId="9372"/>
    <tableColumn id="7024" xr3:uid="{1B39DB3C-CAB0-4C62-8E02-2C8B02105AF5}" name="Column7017" dataDxfId="9371"/>
    <tableColumn id="7025" xr3:uid="{5F4192AB-6802-47A2-9780-D89831D455AF}" name="Column7018" dataDxfId="9370"/>
    <tableColumn id="7026" xr3:uid="{19DCAA8B-4E24-4C9F-9EF6-B9D3266E1973}" name="Column7019" dataDxfId="9369"/>
    <tableColumn id="7027" xr3:uid="{83228929-5819-4C6A-99D0-B1A0DD951BB8}" name="Column7020" dataDxfId="9368"/>
    <tableColumn id="7028" xr3:uid="{328C4A90-940D-4F23-9B55-C569FBE7063C}" name="Column7021" dataDxfId="9367"/>
    <tableColumn id="7029" xr3:uid="{6E063BD0-11BF-4819-AD0A-07F74B7F96E4}" name="Column7022" dataDxfId="9366"/>
    <tableColumn id="7030" xr3:uid="{C13603E5-2CC4-4598-BC6C-CBED389AC268}" name="Column7023" dataDxfId="9365"/>
    <tableColumn id="7031" xr3:uid="{AB87FBF6-41E9-41F2-B019-72D61B3EF184}" name="Column7024" dataDxfId="9364"/>
    <tableColumn id="7032" xr3:uid="{10E435EE-23FB-4907-8E1E-1F0315BC7C6A}" name="Column7025" dataDxfId="9363"/>
    <tableColumn id="7033" xr3:uid="{CA6359CD-2B27-409F-8924-D1CEA089633F}" name="Column7026" dataDxfId="9362"/>
    <tableColumn id="7034" xr3:uid="{F907E35F-075F-48ED-A26D-569D0EE234F4}" name="Column7027" dataDxfId="9361"/>
    <tableColumn id="7035" xr3:uid="{9452BF5B-CE14-46AA-AB4D-8450F848C743}" name="Column7028" dataDxfId="9360"/>
    <tableColumn id="7036" xr3:uid="{2AFBFFAB-4DEC-40C6-8A9A-98A730E876E0}" name="Column7029" dataDxfId="9359"/>
    <tableColumn id="7037" xr3:uid="{9CA4FE4B-7CD0-4D75-AF02-2F1C1D56DAC2}" name="Column7030" dataDxfId="9358"/>
    <tableColumn id="7038" xr3:uid="{F5DE4330-4F15-4E3C-B02D-5B67FBD55E97}" name="Column7031" dataDxfId="9357"/>
    <tableColumn id="7039" xr3:uid="{48EF29F2-1D4F-4BBC-9712-B1259555967B}" name="Column7032" dataDxfId="9356"/>
    <tableColumn id="7040" xr3:uid="{1A9FF6EC-86B0-43D6-9D59-0F1FCD15A620}" name="Column7033" dataDxfId="9355"/>
    <tableColumn id="7041" xr3:uid="{0E0D8CD2-1993-449D-94D2-884A7BEE433B}" name="Column7034" dataDxfId="9354"/>
    <tableColumn id="7042" xr3:uid="{B8FAAB62-58F4-4BE4-A1CF-B15592AEEE47}" name="Column7035" dataDxfId="9353"/>
    <tableColumn id="7043" xr3:uid="{737667A7-D19A-4607-B153-86D9F7A393E9}" name="Column7036" dataDxfId="9352"/>
    <tableColumn id="7044" xr3:uid="{84D05506-DBE9-4C05-BB79-72AB6F3AB51E}" name="Column7037" dataDxfId="9351"/>
    <tableColumn id="7045" xr3:uid="{3C26CE40-3602-479A-B65D-1BA018047145}" name="Column7038" dataDxfId="9350"/>
    <tableColumn id="7046" xr3:uid="{2074CAA2-57BD-42D7-BC32-91C0ACF1C7C4}" name="Column7039" dataDxfId="9349"/>
    <tableColumn id="7047" xr3:uid="{C5E260FB-5A07-4C03-A3DD-9E44C6E73F1F}" name="Column7040" dataDxfId="9348"/>
    <tableColumn id="7048" xr3:uid="{AA0A9E63-52AD-4D3A-9A74-6B67FF976E00}" name="Column7041" dataDxfId="9347"/>
    <tableColumn id="7049" xr3:uid="{D875A599-2ADC-4267-A544-8BE0582EA70E}" name="Column7042" dataDxfId="9346"/>
    <tableColumn id="7050" xr3:uid="{1EDE88B2-BE89-49F0-83E9-D10483FFAD07}" name="Column7043" dataDxfId="9345"/>
    <tableColumn id="7051" xr3:uid="{507E3B2D-0C67-4D52-A854-5B4C5DDDE4BE}" name="Column7044" dataDxfId="9344"/>
    <tableColumn id="7052" xr3:uid="{5DE522B6-8B27-47D5-82CE-5B892BB742DC}" name="Column7045" dataDxfId="9343"/>
    <tableColumn id="7053" xr3:uid="{C192DFA2-47F5-451D-9D12-28B005D039D1}" name="Column7046" dataDxfId="9342"/>
    <tableColumn id="7054" xr3:uid="{55423FFF-7048-48C8-915A-5FA76EEBA24C}" name="Column7047" dataDxfId="9341"/>
    <tableColumn id="7055" xr3:uid="{0626D199-3A11-4395-9DA2-E4F3A18E72A7}" name="Column7048" dataDxfId="9340"/>
    <tableColumn id="7056" xr3:uid="{34BF6D15-40FF-4812-8D38-2DDDDD35180D}" name="Column7049" dataDxfId="9339"/>
    <tableColumn id="7057" xr3:uid="{33878984-6525-4887-8885-FBAABE897E6E}" name="Column7050" dataDxfId="9338"/>
    <tableColumn id="7058" xr3:uid="{0B432D8A-E6E0-4048-B964-528DE6540D75}" name="Column7051" dataDxfId="9337"/>
    <tableColumn id="7059" xr3:uid="{2E1CABBF-1827-4130-8D0E-C5F6B2901566}" name="Column7052" dataDxfId="9336"/>
    <tableColumn id="7060" xr3:uid="{1396BAEF-6390-48FA-A1FF-43EA9B72739F}" name="Column7053" dataDxfId="9335"/>
    <tableColumn id="7061" xr3:uid="{C61F8976-38B1-445E-9446-6D48C94BA8A4}" name="Column7054" dataDxfId="9334"/>
    <tableColumn id="7062" xr3:uid="{7AF57B38-5689-4C78-B196-FF98753BEF2A}" name="Column7055" dataDxfId="9333"/>
    <tableColumn id="7063" xr3:uid="{0A4B6174-C36E-47A9-BEC9-9E4C9AB6BC77}" name="Column7056" dataDxfId="9332"/>
    <tableColumn id="7064" xr3:uid="{DF4DCFC0-20CC-47D3-A07A-DF050F9B301F}" name="Column7057" dataDxfId="9331"/>
    <tableColumn id="7065" xr3:uid="{F6407D82-B003-44A2-96E6-40FAAEAECB10}" name="Column7058" dataDxfId="9330"/>
    <tableColumn id="7066" xr3:uid="{EEF6F0DB-6E56-4DA5-9E06-C53384F40EFE}" name="Column7059" dataDxfId="9329"/>
    <tableColumn id="7067" xr3:uid="{A18BF710-28C1-4635-8A9F-EF3DE1A8EABF}" name="Column7060" dataDxfId="9328"/>
    <tableColumn id="7068" xr3:uid="{F12AF05D-C0CB-4C24-8877-13084C4AF266}" name="Column7061" dataDxfId="9327"/>
    <tableColumn id="7069" xr3:uid="{BA5D2AF2-D811-44AA-A1CC-0D577A814EB3}" name="Column7062" dataDxfId="9326"/>
    <tableColumn id="7070" xr3:uid="{95BEEF3C-09F6-4668-ADD1-7EB545FFA5D4}" name="Column7063" dataDxfId="9325"/>
    <tableColumn id="7071" xr3:uid="{2FB48DBB-4E60-4833-B417-B2E7D16F4C00}" name="Column7064" dataDxfId="9324"/>
    <tableColumn id="7072" xr3:uid="{EEE09528-7820-427A-9CD1-3EC47A9ED8D0}" name="Column7065" dataDxfId="9323"/>
    <tableColumn id="7073" xr3:uid="{4C5458E0-F111-427D-9AF6-DD8C79F22CC4}" name="Column7066" dataDxfId="9322"/>
    <tableColumn id="7074" xr3:uid="{397DF138-8430-4641-9932-D5586820A706}" name="Column7067" dataDxfId="9321"/>
    <tableColumn id="7075" xr3:uid="{5A01695D-A244-44C7-BDC8-3E43E0803721}" name="Column7068" dataDxfId="9320"/>
    <tableColumn id="7076" xr3:uid="{4F67847B-E982-46E1-B568-0096839B61F9}" name="Column7069" dataDxfId="9319"/>
    <tableColumn id="7077" xr3:uid="{E5517EFC-96DA-4367-A1B1-11FBBC69F3F4}" name="Column7070" dataDxfId="9318"/>
    <tableColumn id="7078" xr3:uid="{9C0D3C21-C2BB-44D1-8CB2-3845BDBABDD3}" name="Column7071" dataDxfId="9317"/>
    <tableColumn id="7079" xr3:uid="{F8ECADDD-47B9-4292-9798-C8EE76E63263}" name="Column7072" dataDxfId="9316"/>
    <tableColumn id="7080" xr3:uid="{6372B32D-26EF-4432-B95D-ED5DDAD6E1E7}" name="Column7073" dataDxfId="9315"/>
    <tableColumn id="7081" xr3:uid="{EA0016CC-AA0C-4AAD-B9F8-94030BB83AE1}" name="Column7074" dataDxfId="9314"/>
    <tableColumn id="7082" xr3:uid="{4D2D3822-1B51-4A8B-8B08-0DA8279894E9}" name="Column7075" dataDxfId="9313"/>
    <tableColumn id="7083" xr3:uid="{E8E37AC8-3078-4F2A-8E65-36558D9A51F7}" name="Column7076" dataDxfId="9312"/>
    <tableColumn id="7084" xr3:uid="{A54221CA-D32D-4DBA-9B35-99FE65DC1D95}" name="Column7077" dataDxfId="9311"/>
    <tableColumn id="7085" xr3:uid="{A06F4CE7-76CB-4D19-8B60-1882B9E90DB3}" name="Column7078" dataDxfId="9310"/>
    <tableColumn id="7086" xr3:uid="{2CDF41AB-580E-43DD-AE8C-7C610A68D948}" name="Column7079" dataDxfId="9309"/>
    <tableColumn id="7087" xr3:uid="{7C061257-0CD3-4D63-A6B7-DB754546EADD}" name="Column7080" dataDxfId="9308"/>
    <tableColumn id="7088" xr3:uid="{36322DE6-D21E-4FC0-85C8-3B3BAD5A6754}" name="Column7081" dataDxfId="9307"/>
    <tableColumn id="7089" xr3:uid="{1DCBE323-5A71-451B-B9F3-E34B9AAA9D09}" name="Column7082" dataDxfId="9306"/>
    <tableColumn id="7090" xr3:uid="{8927312C-4137-452E-AC72-C801B89E29CD}" name="Column7083" dataDxfId="9305"/>
    <tableColumn id="7091" xr3:uid="{32E6DC77-C7E1-4EC3-BF09-F62EC6781589}" name="Column7084" dataDxfId="9304"/>
    <tableColumn id="7092" xr3:uid="{FB84AFC9-F3E1-4718-BF66-B65D7503A608}" name="Column7085" dataDxfId="9303"/>
    <tableColumn id="7093" xr3:uid="{1AC46A1F-9221-439C-99C3-87D9F7B76CB1}" name="Column7086" dataDxfId="9302"/>
    <tableColumn id="7094" xr3:uid="{9083F3E6-8F64-4830-93AD-E0C12040DDF2}" name="Column7087" dataDxfId="9301"/>
    <tableColumn id="7095" xr3:uid="{47E95A8C-ADE7-4285-8808-80F246F178D6}" name="Column7088" dataDxfId="9300"/>
    <tableColumn id="7096" xr3:uid="{BB5E8386-9B94-4D2A-B414-CFD8D4516348}" name="Column7089" dataDxfId="9299"/>
    <tableColumn id="7097" xr3:uid="{1613F1E0-0F5A-4F75-8B63-0AE5981089F1}" name="Column7090" dataDxfId="9298"/>
    <tableColumn id="7098" xr3:uid="{0A9D863B-0CA8-414D-BFEF-2C7665D32B27}" name="Column7091" dataDxfId="9297"/>
    <tableColumn id="7099" xr3:uid="{EC2A9282-087B-4A3D-B6CE-D08537178134}" name="Column7092" dataDxfId="9296"/>
    <tableColumn id="7100" xr3:uid="{66C8FE9E-AC1B-4B0C-A9E4-C0C408746D80}" name="Column7093" dataDxfId="9295"/>
    <tableColumn id="7101" xr3:uid="{3A6EA082-56CC-4E10-97B5-817B822DE7BC}" name="Column7094" dataDxfId="9294"/>
    <tableColumn id="7102" xr3:uid="{C8442A4A-1813-4729-9841-307D3D708503}" name="Column7095" dataDxfId="9293"/>
    <tableColumn id="7103" xr3:uid="{19969C2B-8984-446C-9A2E-7F92CD74BE08}" name="Column7096" dataDxfId="9292"/>
    <tableColumn id="7104" xr3:uid="{19A06618-C5A3-4A80-B675-11D61575AB5A}" name="Column7097" dataDxfId="9291"/>
    <tableColumn id="7105" xr3:uid="{4BFE2700-4D8F-4851-8AD1-884498A2944F}" name="Column7098" dataDxfId="9290"/>
    <tableColumn id="7106" xr3:uid="{6CDAC4F6-B1E7-4A3D-912B-84B75327C9BD}" name="Column7099" dataDxfId="9289"/>
    <tableColumn id="7107" xr3:uid="{8123DBD6-B4D9-4A49-B08C-A889D4AEF794}" name="Column7100" dataDxfId="9288"/>
    <tableColumn id="7108" xr3:uid="{9C5A1E23-9C8D-42CB-98FC-DE71864FC241}" name="Column7101" dataDxfId="9287"/>
    <tableColumn id="7109" xr3:uid="{9926B631-9297-41EA-A1C7-85CD50204206}" name="Column7102" dataDxfId="9286"/>
    <tableColumn id="7110" xr3:uid="{C1CF8AB6-AC53-4D12-8394-7D7252470899}" name="Column7103" dataDxfId="9285"/>
    <tableColumn id="7111" xr3:uid="{2D10531B-CDE6-4586-AF84-5344CAC6C238}" name="Column7104" dataDxfId="9284"/>
    <tableColumn id="7112" xr3:uid="{B47013FB-63C2-4874-A209-48E6A4664980}" name="Column7105" dataDxfId="9283"/>
    <tableColumn id="7113" xr3:uid="{2F2249CA-7FA4-4F80-9683-02882EE25A22}" name="Column7106" dataDxfId="9282"/>
    <tableColumn id="7114" xr3:uid="{18256B6B-B2A5-487A-9CA4-80AE67D5BAC2}" name="Column7107" dataDxfId="9281"/>
    <tableColumn id="7115" xr3:uid="{DC586568-5C52-4FE4-B41A-51F1ACAC4FD4}" name="Column7108" dataDxfId="9280"/>
    <tableColumn id="7116" xr3:uid="{E7EE2C2F-AC58-4442-B410-66D178F5DE1F}" name="Column7109" dataDxfId="9279"/>
    <tableColumn id="7117" xr3:uid="{03313E35-A16C-483F-859F-762FC3E45E9B}" name="Column7110" dataDxfId="9278"/>
    <tableColumn id="7118" xr3:uid="{A67D2138-31F4-435B-988C-8AD6F9753272}" name="Column7111" dataDxfId="9277"/>
    <tableColumn id="7119" xr3:uid="{99EC29D8-11A7-4E9A-82D5-CD6E38990772}" name="Column7112" dataDxfId="9276"/>
    <tableColumn id="7120" xr3:uid="{B712A6C4-704E-4652-833F-9DFF7B7074A6}" name="Column7113" dataDxfId="9275"/>
    <tableColumn id="7121" xr3:uid="{EABDACF7-56D4-41B4-973C-2866EF08E7FB}" name="Column7114" dataDxfId="9274"/>
    <tableColumn id="7122" xr3:uid="{D93EF201-90E0-4FC7-B67A-0C8628BA2813}" name="Column7115" dataDxfId="9273"/>
    <tableColumn id="7123" xr3:uid="{94FC4B35-9C66-49FC-81D4-5F63E3576C0D}" name="Column7116" dataDxfId="9272"/>
    <tableColumn id="7124" xr3:uid="{DA2B3CAF-515B-40BD-88A4-8DFD4BE27624}" name="Column7117" dataDxfId="9271"/>
    <tableColumn id="7125" xr3:uid="{CE727549-484C-4104-91D6-80DDDFCC4E9B}" name="Column7118" dataDxfId="9270"/>
    <tableColumn id="7126" xr3:uid="{DDF6568E-6C02-4F04-832C-402268BB35CE}" name="Column7119" dataDxfId="9269"/>
    <tableColumn id="7127" xr3:uid="{80A2B52D-5850-4DD3-B6A7-569F3B36D8FA}" name="Column7120" dataDxfId="9268"/>
    <tableColumn id="7128" xr3:uid="{2481FE66-AB9E-4B96-B15F-3216EAC15930}" name="Column7121" dataDxfId="9267"/>
    <tableColumn id="7129" xr3:uid="{C4FE4F7F-07C2-47BB-B330-1999F13A1706}" name="Column7122" dataDxfId="9266"/>
    <tableColumn id="7130" xr3:uid="{2342B19A-2CA4-4904-916D-DAC373822B0B}" name="Column7123" dataDxfId="9265"/>
    <tableColumn id="7131" xr3:uid="{0F372BA9-3145-45CB-BA6D-1761C78B7B45}" name="Column7124" dataDxfId="9264"/>
    <tableColumn id="7132" xr3:uid="{A8605B09-5613-4479-A67F-7A3C481DECC2}" name="Column7125" dataDxfId="9263"/>
    <tableColumn id="7133" xr3:uid="{0DE38178-4FB3-4E72-9DD1-934B8BC0B839}" name="Column7126" dataDxfId="9262"/>
    <tableColumn id="7134" xr3:uid="{2E20F006-DD9A-49CE-8D07-8D1BA1213ACA}" name="Column7127" dataDxfId="9261"/>
    <tableColumn id="7135" xr3:uid="{229FAAB8-75A9-4EB7-913E-CCFC18ACC849}" name="Column7128" dataDxfId="9260"/>
    <tableColumn id="7136" xr3:uid="{3157A6AF-2930-4F3E-8510-0CBD612BE740}" name="Column7129" dataDxfId="9259"/>
    <tableColumn id="7137" xr3:uid="{D5288D7D-9E15-4D46-9458-89F95CEC8510}" name="Column7130" dataDxfId="9258"/>
    <tableColumn id="7138" xr3:uid="{32B8BD78-0270-43E5-B11C-109612AB831F}" name="Column7131" dataDxfId="9257"/>
    <tableColumn id="7139" xr3:uid="{E87A8B78-0935-4422-81EA-A2F3893AE34B}" name="Column7132" dataDxfId="9256"/>
    <tableColumn id="7140" xr3:uid="{FDECE2E7-4DDF-4B3C-8AA9-1D21864C49FA}" name="Column7133" dataDxfId="9255"/>
    <tableColumn id="7141" xr3:uid="{3E1C1B25-3224-4FF7-A701-C76ECF49178D}" name="Column7134" dataDxfId="9254"/>
    <tableColumn id="7142" xr3:uid="{42C3AABE-90EB-400B-996C-AE0176B58F46}" name="Column7135" dataDxfId="9253"/>
    <tableColumn id="7143" xr3:uid="{63EE6EA4-5359-45C4-AF90-A243306B488E}" name="Column7136" dataDxfId="9252"/>
    <tableColumn id="7144" xr3:uid="{C350891A-0F32-4104-86CA-7A3001AF14BA}" name="Column7137" dataDxfId="9251"/>
    <tableColumn id="7145" xr3:uid="{CD949CB5-E9F9-494A-9832-82F9F51BA7AB}" name="Column7138" dataDxfId="9250"/>
    <tableColumn id="7146" xr3:uid="{DC530297-706C-442C-BCB4-6DC51D2898A3}" name="Column7139" dataDxfId="9249"/>
    <tableColumn id="7147" xr3:uid="{6D7F887D-0C46-4268-BBA9-7655A5140A89}" name="Column7140" dataDxfId="9248"/>
    <tableColumn id="7148" xr3:uid="{E5BD4609-12F3-4E6C-A05C-288FDCA51643}" name="Column7141" dataDxfId="9247"/>
    <tableColumn id="7149" xr3:uid="{1FB33E97-0A80-4039-8EB2-EC00239B5C1B}" name="Column7142" dataDxfId="9246"/>
    <tableColumn id="7150" xr3:uid="{72292852-0F4E-4625-A01C-CC7CBD40CBBC}" name="Column7143" dataDxfId="9245"/>
    <tableColumn id="7151" xr3:uid="{DFE6ABD0-18D2-4B47-9AE3-99832D65362A}" name="Column7144" dataDxfId="9244"/>
    <tableColumn id="7152" xr3:uid="{D5ED13A2-0D0A-4411-930F-B62121890C95}" name="Column7145" dataDxfId="9243"/>
    <tableColumn id="7153" xr3:uid="{C21A5143-C2B5-4CD6-B21A-163510399992}" name="Column7146" dataDxfId="9242"/>
    <tableColumn id="7154" xr3:uid="{9F2CBD55-73A2-48C1-9655-BA3CB925E343}" name="Column7147" dataDxfId="9241"/>
    <tableColumn id="7155" xr3:uid="{E09CCEE8-460B-4F62-AE89-F9FB845D097A}" name="Column7148" dataDxfId="9240"/>
    <tableColumn id="7156" xr3:uid="{B65535E7-2A3B-490E-B6D5-18FA50725A2F}" name="Column7149" dataDxfId="9239"/>
    <tableColumn id="7157" xr3:uid="{3027C9B6-9462-4FB8-8309-008747DC589C}" name="Column7150" dataDxfId="9238"/>
    <tableColumn id="7158" xr3:uid="{F8535227-E899-40F4-9180-22B0E1BB69DB}" name="Column7151" dataDxfId="9237"/>
    <tableColumn id="7159" xr3:uid="{613E1D6A-8A23-4E21-9286-24041F12074D}" name="Column7152" dataDxfId="9236"/>
    <tableColumn id="7160" xr3:uid="{85B1A308-147D-4724-8913-61F597F498EA}" name="Column7153" dataDxfId="9235"/>
    <tableColumn id="7161" xr3:uid="{913753C8-0DCB-4E4F-9F3C-8BCF30DA627F}" name="Column7154" dataDxfId="9234"/>
    <tableColumn id="7162" xr3:uid="{132E71B8-88AD-4B0E-82B4-7050701DF38B}" name="Column7155" dataDxfId="9233"/>
    <tableColumn id="7163" xr3:uid="{4456116F-1799-489E-9636-A82CA71C9922}" name="Column7156" dataDxfId="9232"/>
    <tableColumn id="7164" xr3:uid="{9D7DABE8-8332-438E-B004-87AC98CDABE5}" name="Column7157" dataDxfId="9231"/>
    <tableColumn id="7165" xr3:uid="{C7C6F71D-9D61-4F94-9951-256C9948C6E4}" name="Column7158" dataDxfId="9230"/>
    <tableColumn id="7166" xr3:uid="{532385AA-D53B-4642-B2DE-02916D562626}" name="Column7159" dataDxfId="9229"/>
    <tableColumn id="7167" xr3:uid="{B2F34E51-A0DC-4476-AF15-F28F3AE6489E}" name="Column7160" dataDxfId="9228"/>
    <tableColumn id="7168" xr3:uid="{F1B326E1-AF8C-4B78-96DA-DC054E8DA3FA}" name="Column7161" dataDxfId="9227"/>
    <tableColumn id="7169" xr3:uid="{814798E9-A4F9-4903-8D46-E16BCA25EC81}" name="Column7162" dataDxfId="9226"/>
    <tableColumn id="7170" xr3:uid="{1EAC7F6E-99F5-4579-95BB-12A794C5D80A}" name="Column7163" dataDxfId="9225"/>
    <tableColumn id="7171" xr3:uid="{99473491-2A16-4FA9-9E8B-F6E9BE8048DE}" name="Column7164" dataDxfId="9224"/>
    <tableColumn id="7172" xr3:uid="{1F0628AD-0112-44EF-B999-6569148FDAA2}" name="Column7165" dataDxfId="9223"/>
    <tableColumn id="7173" xr3:uid="{3F04CE10-C068-411C-9204-301C43BFB80F}" name="Column7166" dataDxfId="9222"/>
    <tableColumn id="7174" xr3:uid="{E7A95D3C-E5DC-4E0F-9719-91011594EF35}" name="Column7167" dataDxfId="9221"/>
    <tableColumn id="7175" xr3:uid="{3A284896-973C-4808-8845-D2E59E62146A}" name="Column7168" dataDxfId="9220"/>
    <tableColumn id="7176" xr3:uid="{EC563F97-88C8-4F34-B767-CF218EA5EDDE}" name="Column7169" dataDxfId="9219"/>
    <tableColumn id="7177" xr3:uid="{A5D42C76-6AB8-4EDA-B9A1-AFB6707A1CA2}" name="Column7170" dataDxfId="9218"/>
    <tableColumn id="7178" xr3:uid="{09C0F2DC-2290-4BE4-A256-2A301F905078}" name="Column7171" dataDxfId="9217"/>
    <tableColumn id="7179" xr3:uid="{BD644E7D-CFF8-4E8A-B4F2-31A1624B3D81}" name="Column7172" dataDxfId="9216"/>
    <tableColumn id="7180" xr3:uid="{05678583-CB44-4143-B066-060E5624F7A8}" name="Column7173" dataDxfId="9215"/>
    <tableColumn id="7181" xr3:uid="{D8751D05-3296-4D7C-910F-7B10D0A5D1DC}" name="Column7174" dataDxfId="9214"/>
    <tableColumn id="7182" xr3:uid="{0E8192A3-8FF7-4844-BEED-0CF938B0808F}" name="Column7175" dataDxfId="9213"/>
    <tableColumn id="7183" xr3:uid="{3E69CBDB-3484-4F8B-89FA-3F0D4881EF33}" name="Column7176" dataDxfId="9212"/>
    <tableColumn id="7184" xr3:uid="{F53BABA4-749D-40BD-9AE1-4F5AB7F30E7E}" name="Column7177" dataDxfId="9211"/>
    <tableColumn id="7185" xr3:uid="{85F21AAC-4B46-4A14-AD11-4FC09AF5821B}" name="Column7178" dataDxfId="9210"/>
    <tableColumn id="7186" xr3:uid="{B83F0331-F078-4185-B898-A2F72EDD2329}" name="Column7179" dataDxfId="9209"/>
    <tableColumn id="7187" xr3:uid="{31F6FEC1-5082-4DB5-9805-9845577C7428}" name="Column7180" dataDxfId="9208"/>
    <tableColumn id="7188" xr3:uid="{5C0EF167-7272-47F7-8DCA-FABB7117AD40}" name="Column7181" dataDxfId="9207"/>
    <tableColumn id="7189" xr3:uid="{DB684114-A28B-4D78-818D-336D0C1911D2}" name="Column7182" dataDxfId="9206"/>
    <tableColumn id="7190" xr3:uid="{8B47769E-84CD-472F-8D1F-5F1671C1F2A8}" name="Column7183" dataDxfId="9205"/>
    <tableColumn id="7191" xr3:uid="{256AB61E-C3EC-4FEA-9DED-BC396FBA95EB}" name="Column7184" dataDxfId="9204"/>
    <tableColumn id="7192" xr3:uid="{5FB5E159-D646-4954-B488-8BB63B502DB8}" name="Column7185" dataDxfId="9203"/>
    <tableColumn id="7193" xr3:uid="{CB280D83-5266-49D8-A03D-80059E4BEC2A}" name="Column7186" dataDxfId="9202"/>
    <tableColumn id="7194" xr3:uid="{820EE8CA-6892-428D-812D-936D5D1E09E5}" name="Column7187" dataDxfId="9201"/>
    <tableColumn id="7195" xr3:uid="{CFF0DDF0-B2FE-4800-B2A6-AD9EF4D652EC}" name="Column7188" dataDxfId="9200"/>
    <tableColumn id="7196" xr3:uid="{4D281D38-ACFE-4FC7-A78B-15C6D09A3D3E}" name="Column7189" dataDxfId="9199"/>
    <tableColumn id="7197" xr3:uid="{4E06AB81-7A8D-42EF-A4BF-FF32CB26FB39}" name="Column7190" dataDxfId="9198"/>
    <tableColumn id="7198" xr3:uid="{6A777FC1-0C64-4790-8853-1B5B24934BE0}" name="Column7191" dataDxfId="9197"/>
    <tableColumn id="7199" xr3:uid="{0F5F128F-3A35-4825-8170-F90043439ACA}" name="Column7192" dataDxfId="9196"/>
    <tableColumn id="7200" xr3:uid="{8F979A3D-E4DF-41AE-9E10-EE98077C0550}" name="Column7193" dataDxfId="9195"/>
    <tableColumn id="7201" xr3:uid="{0470C4A5-647A-49F4-9847-E20269941BF6}" name="Column7194" dataDxfId="9194"/>
    <tableColumn id="7202" xr3:uid="{BCDFE21B-5046-40AC-AF90-9B7318F0F579}" name="Column7195" dataDxfId="9193"/>
    <tableColumn id="7203" xr3:uid="{7D398F78-7E54-4918-A12A-AC06D9761BDB}" name="Column7196" dataDxfId="9192"/>
    <tableColumn id="7204" xr3:uid="{FFB4CD94-A43E-4E85-8693-4852AF0D312C}" name="Column7197" dataDxfId="9191"/>
    <tableColumn id="7205" xr3:uid="{19C7086B-A9E5-4984-AE67-044484F05486}" name="Column7198" dataDxfId="9190"/>
    <tableColumn id="7206" xr3:uid="{B771597E-EABA-4BA4-B3CC-604CCF22DFF5}" name="Column7199" dataDxfId="9189"/>
    <tableColumn id="7207" xr3:uid="{8E88BE81-D242-44D3-8208-B23CB23EA794}" name="Column7200" dataDxfId="9188"/>
    <tableColumn id="7208" xr3:uid="{16E98465-B4DC-4C85-B357-93CBA17E0CE6}" name="Column7201" dataDxfId="9187"/>
    <tableColumn id="7209" xr3:uid="{DE1BB577-A512-406D-9EA4-6269A1361539}" name="Column7202" dataDxfId="9186"/>
    <tableColumn id="7210" xr3:uid="{8F8D3774-D387-4436-8B31-6990295AA95F}" name="Column7203" dataDxfId="9185"/>
    <tableColumn id="7211" xr3:uid="{BC9EBA96-BB50-4EA3-91A0-F7005486D2E3}" name="Column7204" dataDxfId="9184"/>
    <tableColumn id="7212" xr3:uid="{1D459C78-1554-4B10-B35B-D2A6A51ED53E}" name="Column7205" dataDxfId="9183"/>
    <tableColumn id="7213" xr3:uid="{E3DEF615-7688-4B70-A1D6-5CB90470BE93}" name="Column7206" dataDxfId="9182"/>
    <tableColumn id="7214" xr3:uid="{9255D7F7-6F3C-4635-9E2F-05A8C48FCBAB}" name="Column7207" dataDxfId="9181"/>
    <tableColumn id="7215" xr3:uid="{011C8689-096F-48A9-83EA-9B82429AD7E7}" name="Column7208" dataDxfId="9180"/>
    <tableColumn id="7216" xr3:uid="{BE4ED2DE-33C9-4B97-98E7-91B15F61C25E}" name="Column7209" dataDxfId="9179"/>
    <tableColumn id="7217" xr3:uid="{3628EF5D-0C75-42CC-9D61-36BD7F5C5CB3}" name="Column7210" dataDxfId="9178"/>
    <tableColumn id="7218" xr3:uid="{046200BE-B68F-4858-A840-624F9A709363}" name="Column7211" dataDxfId="9177"/>
    <tableColumn id="7219" xr3:uid="{DDEB23B4-F95A-4BFC-8796-73809439D5E4}" name="Column7212" dataDxfId="9176"/>
    <tableColumn id="7220" xr3:uid="{373BCB99-E2D4-47DC-AD6F-3F9115C4C831}" name="Column7213" dataDxfId="9175"/>
    <tableColumn id="7221" xr3:uid="{8E0B9DCF-E295-48B4-A789-89C6A1A2B672}" name="Column7214" dataDxfId="9174"/>
    <tableColumn id="7222" xr3:uid="{B15B1B00-FCEF-49B2-BAC5-8C1347CF09EA}" name="Column7215" dataDxfId="9173"/>
    <tableColumn id="7223" xr3:uid="{66FB9766-0DC9-4F56-A962-A6E017545270}" name="Column7216" dataDxfId="9172"/>
    <tableColumn id="7224" xr3:uid="{E756AD0D-A70D-45DA-9C04-F1D850BC9852}" name="Column7217" dataDxfId="9171"/>
    <tableColumn id="7225" xr3:uid="{A51D190C-A881-4BF8-ABC6-0AB2F0B35778}" name="Column7218" dataDxfId="9170"/>
    <tableColumn id="7226" xr3:uid="{E6DFCAD9-19E7-47CC-BDF3-C6C730E5288E}" name="Column7219" dataDxfId="9169"/>
    <tableColumn id="7227" xr3:uid="{1873A575-1751-4503-B16F-8F341F5BC5EA}" name="Column7220" dataDxfId="9168"/>
    <tableColumn id="7228" xr3:uid="{22014FEB-FA33-4959-8447-9F27BD3B546A}" name="Column7221" dataDxfId="9167"/>
    <tableColumn id="7229" xr3:uid="{0F11581C-583B-4E1C-8253-A5F6FE1812CD}" name="Column7222" dataDxfId="9166"/>
    <tableColumn id="7230" xr3:uid="{E813C281-2235-418F-BC4E-91C8EAA0385C}" name="Column7223" dataDxfId="9165"/>
    <tableColumn id="7231" xr3:uid="{475E0A84-F306-4CA3-AA4F-FF2F17B740F0}" name="Column7224" dataDxfId="9164"/>
    <tableColumn id="7232" xr3:uid="{067DC4FE-BFCA-404A-B46F-A1ECC20EE8A4}" name="Column7225" dataDxfId="9163"/>
    <tableColumn id="7233" xr3:uid="{18BC55EB-FD1C-4270-9A03-AAF9B4F901B0}" name="Column7226" dataDxfId="9162"/>
    <tableColumn id="7234" xr3:uid="{402849EA-FED9-4FAF-816A-7C99A5223F10}" name="Column7227" dataDxfId="9161"/>
    <tableColumn id="7235" xr3:uid="{2B271242-3DC8-4B60-A6FC-9BBD4DF1EB9B}" name="Column7228" dataDxfId="9160"/>
    <tableColumn id="7236" xr3:uid="{990FE80B-D623-4490-B6F6-17872EAD03CC}" name="Column7229" dataDxfId="9159"/>
    <tableColumn id="7237" xr3:uid="{A6EC4CF3-43AE-458E-B0F6-2C0013F9D347}" name="Column7230" dataDxfId="9158"/>
    <tableColumn id="7238" xr3:uid="{2BE9A720-AEEE-40EA-9DD9-8906ED75EB3F}" name="Column7231" dataDxfId="9157"/>
    <tableColumn id="7239" xr3:uid="{372F7D7B-699C-4692-8522-22677CB1281E}" name="Column7232" dataDxfId="9156"/>
    <tableColumn id="7240" xr3:uid="{588AD1B2-EDF9-43DF-AB91-F1F68A46F4CC}" name="Column7233" dataDxfId="9155"/>
    <tableColumn id="7241" xr3:uid="{4207537F-1FFD-475D-9C00-11EB0CF56920}" name="Column7234" dataDxfId="9154"/>
    <tableColumn id="7242" xr3:uid="{90C3AB63-87EA-45C2-A524-E10177BBC78B}" name="Column7235" dataDxfId="9153"/>
    <tableColumn id="7243" xr3:uid="{77380488-C6D9-44D1-8AD8-50C2C23AEB6D}" name="Column7236" dataDxfId="9152"/>
    <tableColumn id="7244" xr3:uid="{CBCFBF86-3EDB-4205-AF5D-B6C21FE32FAA}" name="Column7237" dataDxfId="9151"/>
    <tableColumn id="7245" xr3:uid="{31C0B662-61AC-43D1-B775-3C47EE9EC95D}" name="Column7238" dataDxfId="9150"/>
    <tableColumn id="7246" xr3:uid="{F1A85166-52B9-4ACF-87F1-4264FA7AB526}" name="Column7239" dataDxfId="9149"/>
    <tableColumn id="7247" xr3:uid="{BF65BBC6-18E3-499D-B4C2-737773C58FA5}" name="Column7240" dataDxfId="9148"/>
    <tableColumn id="7248" xr3:uid="{B13BC26D-8AD8-4E49-85A0-F1E56275C20E}" name="Column7241" dataDxfId="9147"/>
    <tableColumn id="7249" xr3:uid="{B55B23E4-35A1-4591-A11C-BE2E6C0DA7B6}" name="Column7242" dataDxfId="9146"/>
    <tableColumn id="7250" xr3:uid="{EEF4B196-083E-42D9-967B-5672041D85FC}" name="Column7243" dataDxfId="9145"/>
    <tableColumn id="7251" xr3:uid="{F2FD5C44-7560-40C2-8DF0-7AAAC6E67FD7}" name="Column7244" dataDxfId="9144"/>
    <tableColumn id="7252" xr3:uid="{0DB8D0F7-D0A8-4A42-8A8B-55FDAB2891A9}" name="Column7245" dataDxfId="9143"/>
    <tableColumn id="7253" xr3:uid="{2E9C26A7-8F85-4740-884A-8B0C1843D87A}" name="Column7246" dataDxfId="9142"/>
    <tableColumn id="7254" xr3:uid="{339F113A-1153-4788-8273-59A1C5F5DCF4}" name="Column7247" dataDxfId="9141"/>
    <tableColumn id="7255" xr3:uid="{EBCE4E40-C24C-4291-92CF-02FF39734D3F}" name="Column7248" dataDxfId="9140"/>
    <tableColumn id="7256" xr3:uid="{3C38D454-5997-4305-928D-0649CDAD6981}" name="Column7249" dataDxfId="9139"/>
    <tableColumn id="7257" xr3:uid="{E336AAA5-C554-4222-98F8-792EB3AB11C9}" name="Column7250" dataDxfId="9138"/>
    <tableColumn id="7258" xr3:uid="{4FCE0783-66E0-40C9-BA0A-7269825E88E6}" name="Column7251" dataDxfId="9137"/>
    <tableColumn id="7259" xr3:uid="{8CD4E121-7A28-4718-9ED2-3AE4B059076A}" name="Column7252" dataDxfId="9136"/>
    <tableColumn id="7260" xr3:uid="{902D5475-9A2C-4A44-AD26-9EACFDB508AB}" name="Column7253" dataDxfId="9135"/>
    <tableColumn id="7261" xr3:uid="{0F842793-2378-4BFF-BF0B-7508FB6CDC22}" name="Column7254" dataDxfId="9134"/>
    <tableColumn id="7262" xr3:uid="{66919B32-7D4D-47F3-B8B4-A0781C8DAF41}" name="Column7255" dataDxfId="9133"/>
    <tableColumn id="7263" xr3:uid="{8DF1C164-69B1-42F1-9248-EE2D40CEF0A6}" name="Column7256" dataDxfId="9132"/>
    <tableColumn id="7264" xr3:uid="{30DCCD43-7868-442F-ADAB-8E4F7E2B4A4F}" name="Column7257" dataDxfId="9131"/>
    <tableColumn id="7265" xr3:uid="{51623625-C192-4D24-86DA-5E0D45A64A90}" name="Column7258" dataDxfId="9130"/>
    <tableColumn id="7266" xr3:uid="{0D43AAD5-6798-4BA9-AAAC-61005F4387EA}" name="Column7259" dataDxfId="9129"/>
    <tableColumn id="7267" xr3:uid="{8310082E-13BA-47CC-9D79-8AECAC890863}" name="Column7260" dataDxfId="9128"/>
    <tableColumn id="7268" xr3:uid="{B7E01E29-B6DD-47CA-BB11-EBF632AFC83A}" name="Column7261" dataDxfId="9127"/>
    <tableColumn id="7269" xr3:uid="{503BA133-67E8-4E84-9DA1-94C3792302C2}" name="Column7262" dataDxfId="9126"/>
    <tableColumn id="7270" xr3:uid="{4F5799F9-6EA0-40B3-B151-A6C85F1E929A}" name="Column7263" dataDxfId="9125"/>
    <tableColumn id="7271" xr3:uid="{C11B269C-5791-4486-AF97-A4EBAAF82E69}" name="Column7264" dataDxfId="9124"/>
    <tableColumn id="7272" xr3:uid="{938F3651-23D4-430E-AD24-115A12E7820D}" name="Column7265" dataDxfId="9123"/>
    <tableColumn id="7273" xr3:uid="{15178D5B-DCAC-45DA-BAA8-E114711258E6}" name="Column7266" dataDxfId="9122"/>
    <tableColumn id="7274" xr3:uid="{8537BF2C-A509-4893-9BE2-53105FFD6DDC}" name="Column7267" dataDxfId="9121"/>
    <tableColumn id="7275" xr3:uid="{6A984D72-F82D-4F7E-B06F-EC39935A6081}" name="Column7268" dataDxfId="9120"/>
    <tableColumn id="7276" xr3:uid="{612007B0-F752-4FD0-AEB3-231C8AD03817}" name="Column7269" dataDxfId="9119"/>
    <tableColumn id="7277" xr3:uid="{8BAAA815-169D-46E9-9C78-10971645DB32}" name="Column7270" dataDxfId="9118"/>
    <tableColumn id="7278" xr3:uid="{3856860B-14FE-454C-BB97-162DE9171EE7}" name="Column7271" dataDxfId="9117"/>
    <tableColumn id="7279" xr3:uid="{8D3CCA5F-A011-453B-A012-DAA029097538}" name="Column7272" dataDxfId="9116"/>
    <tableColumn id="7280" xr3:uid="{27813592-B6AA-44FC-A3A7-1AA85C15765C}" name="Column7273" dataDxfId="9115"/>
    <tableColumn id="7281" xr3:uid="{F74925BF-3613-4F3E-B1E4-A3DE723310EB}" name="Column7274" dataDxfId="9114"/>
    <tableColumn id="7282" xr3:uid="{A1795061-B6DE-4517-819B-63597E288071}" name="Column7275" dataDxfId="9113"/>
    <tableColumn id="7283" xr3:uid="{B321D30F-71B4-4594-BC1A-C6708F6A3288}" name="Column7276" dataDxfId="9112"/>
    <tableColumn id="7284" xr3:uid="{745D30FF-F5E9-4B96-98D5-0A9DEF57AE4D}" name="Column7277" dataDxfId="9111"/>
    <tableColumn id="7285" xr3:uid="{067EBF98-0995-423A-A71A-DB72167F39CF}" name="Column7278" dataDxfId="9110"/>
    <tableColumn id="7286" xr3:uid="{DBFA51B4-BFA5-4434-A212-E9E382F8F794}" name="Column7279" dataDxfId="9109"/>
    <tableColumn id="7287" xr3:uid="{7B8FB1B4-BC3B-4320-9F60-7F1CE4DF0B76}" name="Column7280" dataDxfId="9108"/>
    <tableColumn id="7288" xr3:uid="{D663C86C-A8AC-4DAD-A2C9-C472C46652C1}" name="Column7281" dataDxfId="9107"/>
    <tableColumn id="7289" xr3:uid="{8D346136-C3AA-4BFB-8EF6-438EC18E17D0}" name="Column7282" dataDxfId="9106"/>
    <tableColumn id="7290" xr3:uid="{5CC79546-D55F-4C7C-809C-81932234B9DB}" name="Column7283" dataDxfId="9105"/>
    <tableColumn id="7291" xr3:uid="{1825A3F0-3490-499D-8DB3-42DAC164F474}" name="Column7284" dataDxfId="9104"/>
    <tableColumn id="7292" xr3:uid="{73DBDC7D-6381-43EB-8596-7B8732B9D295}" name="Column7285" dataDxfId="9103"/>
    <tableColumn id="7293" xr3:uid="{607048D1-EC99-45EB-AB49-02C6947C5457}" name="Column7286" dataDxfId="9102"/>
    <tableColumn id="7294" xr3:uid="{A6B0C741-C129-49F4-BEFD-0380C9D4BC13}" name="Column7287" dataDxfId="9101"/>
    <tableColumn id="7295" xr3:uid="{7F2BF566-0AE1-4FCD-BF76-83C0143EA400}" name="Column7288" dataDxfId="9100"/>
    <tableColumn id="7296" xr3:uid="{442E78BD-08EA-4BB3-800C-4CCA91EB80DA}" name="Column7289" dataDxfId="9099"/>
    <tableColumn id="7297" xr3:uid="{D152C914-1E88-421B-9F71-9CF4F4008B1E}" name="Column7290" dataDxfId="9098"/>
    <tableColumn id="7298" xr3:uid="{480F60B1-71F5-410B-B1BE-AC870DCD53A4}" name="Column7291" dataDxfId="9097"/>
    <tableColumn id="7299" xr3:uid="{C1B8AEDA-CDC3-4C44-8C1C-0A216F7B681C}" name="Column7292" dataDxfId="9096"/>
    <tableColumn id="7300" xr3:uid="{D352D54D-A181-4DE4-81A7-8A7DC3569644}" name="Column7293" dataDxfId="9095"/>
    <tableColumn id="7301" xr3:uid="{8E8FBB86-CACF-4228-89B1-3DA24D75BF1A}" name="Column7294" dataDxfId="9094"/>
    <tableColumn id="7302" xr3:uid="{8A6607D9-2A27-47C7-A50A-9B49CEAE8F87}" name="Column7295" dataDxfId="9093"/>
    <tableColumn id="7303" xr3:uid="{57893A17-0BDF-423A-BC54-D11A1D3A68B1}" name="Column7296" dataDxfId="9092"/>
    <tableColumn id="7304" xr3:uid="{2A0F2503-A92B-47D0-A6D1-A2AA1D610F8A}" name="Column7297" dataDxfId="9091"/>
    <tableColumn id="7305" xr3:uid="{A167E90A-6C0C-4330-B1EF-7E795BDD9D81}" name="Column7298" dataDxfId="9090"/>
    <tableColumn id="7306" xr3:uid="{1E6E8752-20CE-4D89-8FB2-3ED01460899D}" name="Column7299" dataDxfId="9089"/>
    <tableColumn id="7307" xr3:uid="{B4694DBA-A08C-4B16-B978-B2E986D55D40}" name="Column7300" dataDxfId="9088"/>
    <tableColumn id="7308" xr3:uid="{5738238F-D964-4741-92CF-9119D358506F}" name="Column7301" dataDxfId="9087"/>
    <tableColumn id="7309" xr3:uid="{54D35BC3-6E9F-4E54-B795-89D22BB8D5E8}" name="Column7302" dataDxfId="9086"/>
    <tableColumn id="7310" xr3:uid="{FC2CD94F-5E6B-48ED-8077-C43E9ACE6116}" name="Column7303" dataDxfId="9085"/>
    <tableColumn id="7311" xr3:uid="{7AB3F9C5-46A8-4DA2-8BF9-FB9C007F21A2}" name="Column7304" dataDxfId="9084"/>
    <tableColumn id="7312" xr3:uid="{671F914F-BCE3-4179-9663-9A90C8D1C372}" name="Column7305" dataDxfId="9083"/>
    <tableColumn id="7313" xr3:uid="{98393FD8-257E-4D63-B882-1C910DB70087}" name="Column7306" dataDxfId="9082"/>
    <tableColumn id="7314" xr3:uid="{0F59F2ED-DEAA-4A87-B0B7-83794FF48758}" name="Column7307" dataDxfId="9081"/>
    <tableColumn id="7315" xr3:uid="{416669E2-99F8-4ADE-A6A4-2DBFE01E627E}" name="Column7308" dataDxfId="9080"/>
    <tableColumn id="7316" xr3:uid="{10A6DF61-EB07-4136-B419-A05A59D364F9}" name="Column7309" dataDxfId="9079"/>
    <tableColumn id="7317" xr3:uid="{034F250A-BC56-481D-ADD1-9C63EB2FD02A}" name="Column7310" dataDxfId="9078"/>
    <tableColumn id="7318" xr3:uid="{A29A255E-E585-42C9-8BE8-4E003A4156F8}" name="Column7311" dataDxfId="9077"/>
    <tableColumn id="7319" xr3:uid="{DEC7C501-8CC0-4F7B-A3F7-980B8C818591}" name="Column7312" dataDxfId="9076"/>
    <tableColumn id="7320" xr3:uid="{8AEC9D4B-2944-40FA-95A9-E707C155671D}" name="Column7313" dataDxfId="9075"/>
    <tableColumn id="7321" xr3:uid="{7F6DAC43-B18A-4043-AEA4-BBD8437AE590}" name="Column7314" dataDxfId="9074"/>
    <tableColumn id="7322" xr3:uid="{F84B9759-77B5-45FF-90A1-C52BDEBD0E83}" name="Column7315" dataDxfId="9073"/>
    <tableColumn id="7323" xr3:uid="{240D4431-81A0-454F-98AD-8E633A314C31}" name="Column7316" dataDxfId="9072"/>
    <tableColumn id="7324" xr3:uid="{AA13F68A-851C-4028-89EF-868B2EBD773F}" name="Column7317" dataDxfId="9071"/>
    <tableColumn id="7325" xr3:uid="{74070F8B-AFFE-4244-86D0-C42C29591012}" name="Column7318" dataDxfId="9070"/>
    <tableColumn id="7326" xr3:uid="{D1929EB4-07CD-49EC-B826-0DD4C74732BD}" name="Column7319" dataDxfId="9069"/>
    <tableColumn id="7327" xr3:uid="{78534AD7-0527-40B6-A0DA-26F1A210A541}" name="Column7320" dataDxfId="9068"/>
    <tableColumn id="7328" xr3:uid="{B794A044-8CA1-494E-A4AA-F0BFD0A252E7}" name="Column7321" dataDxfId="9067"/>
    <tableColumn id="7329" xr3:uid="{C14837E6-276E-49F2-8B9B-A8386416E2EE}" name="Column7322" dataDxfId="9066"/>
    <tableColumn id="7330" xr3:uid="{A76E9D62-8BDC-4140-B07B-7C731BC1C8EC}" name="Column7323" dataDxfId="9065"/>
    <tableColumn id="7331" xr3:uid="{B286AED1-EA56-4819-A2CF-753CC5C08783}" name="Column7324" dataDxfId="9064"/>
    <tableColumn id="7332" xr3:uid="{CA0488B3-FBD2-4B63-BC71-2F422BC3A1F1}" name="Column7325" dataDxfId="9063"/>
    <tableColumn id="7333" xr3:uid="{829E85A7-19B2-4602-A07B-E477C304D155}" name="Column7326" dataDxfId="9062"/>
    <tableColumn id="7334" xr3:uid="{8EADA0F3-1423-443E-B636-DE0629F53FF3}" name="Column7327" dataDxfId="9061"/>
    <tableColumn id="7335" xr3:uid="{CFF35CB0-AD68-470F-AB35-7C6F61A50A3C}" name="Column7328" dataDxfId="9060"/>
    <tableColumn id="7336" xr3:uid="{B4896488-1EC2-4B17-97F4-69CFE66788FF}" name="Column7329" dataDxfId="9059"/>
    <tableColumn id="7337" xr3:uid="{3D24E436-AAA2-43E1-B652-1B84AED5E3D9}" name="Column7330" dataDxfId="9058"/>
    <tableColumn id="7338" xr3:uid="{FFEEACA1-C04C-4F42-9A69-20B9E6FCEED0}" name="Column7331" dataDxfId="9057"/>
    <tableColumn id="7339" xr3:uid="{811D5590-07B8-4CE0-BB73-2E6C87FFD2EC}" name="Column7332" dataDxfId="9056"/>
    <tableColumn id="7340" xr3:uid="{30E5A36D-14AD-417F-9A12-784346F439C3}" name="Column7333" dataDxfId="9055"/>
    <tableColumn id="7341" xr3:uid="{A56191E4-4895-4098-AD7F-9924B5C70FDC}" name="Column7334" dataDxfId="9054"/>
    <tableColumn id="7342" xr3:uid="{1323B8AF-098E-4806-A974-E3E962D4EFDF}" name="Column7335" dataDxfId="9053"/>
    <tableColumn id="7343" xr3:uid="{43641D63-91EF-4F82-9B38-82776AC80376}" name="Column7336" dataDxfId="9052"/>
    <tableColumn id="7344" xr3:uid="{FB179D93-797D-41D3-8020-C64A33E855A8}" name="Column7337" dataDxfId="9051"/>
    <tableColumn id="7345" xr3:uid="{82A4B608-0907-45AB-8D0C-B999142BF215}" name="Column7338" dataDxfId="9050"/>
    <tableColumn id="7346" xr3:uid="{8D3C939B-5050-4462-A68D-79A9A8C70452}" name="Column7339" dataDxfId="9049"/>
    <tableColumn id="7347" xr3:uid="{32849739-145C-44BC-B53D-315F8F4AFAE7}" name="Column7340" dataDxfId="9048"/>
    <tableColumn id="7348" xr3:uid="{C4377A18-007A-47EF-A71C-1E800C8775EF}" name="Column7341" dataDxfId="9047"/>
    <tableColumn id="7349" xr3:uid="{34AC8931-42A4-4354-82CF-AD7EBF21DB3C}" name="Column7342" dataDxfId="9046"/>
    <tableColumn id="7350" xr3:uid="{51D77D73-F44F-4D21-893F-9769D7214319}" name="Column7343" dataDxfId="9045"/>
    <tableColumn id="7351" xr3:uid="{1150CD97-32ED-4E9D-BFB0-632B8CF758FB}" name="Column7344" dataDxfId="9044"/>
    <tableColumn id="7352" xr3:uid="{DFA56B50-53AC-459F-BE80-F8F66971B961}" name="Column7345" dataDxfId="9043"/>
    <tableColumn id="7353" xr3:uid="{8C480E47-9615-490B-AB53-58101DEF082B}" name="Column7346" dataDxfId="9042"/>
    <tableColumn id="7354" xr3:uid="{8923BBD3-52D4-42A9-8AB8-7BEC1A64CA52}" name="Column7347" dataDxfId="9041"/>
    <tableColumn id="7355" xr3:uid="{BAB3726D-B02E-4EE7-B935-FD954011442E}" name="Column7348" dataDxfId="9040"/>
    <tableColumn id="7356" xr3:uid="{830800BD-C3F2-45E4-AA2D-7D34DD36295F}" name="Column7349" dataDxfId="9039"/>
    <tableColumn id="7357" xr3:uid="{39CA7680-1BF5-4887-BADA-5E9C7FB050FB}" name="Column7350" dataDxfId="9038"/>
    <tableColumn id="7358" xr3:uid="{9D34E710-FBEB-41C1-A08B-E3AD7270189A}" name="Column7351" dataDxfId="9037"/>
    <tableColumn id="7359" xr3:uid="{33E7EBEA-645D-4064-BD52-4F2160FDC001}" name="Column7352" dataDxfId="9036"/>
    <tableColumn id="7360" xr3:uid="{3726B842-4217-4256-8E87-6AB6CC0082A3}" name="Column7353" dataDxfId="9035"/>
    <tableColumn id="7361" xr3:uid="{C72D42AD-E412-469E-8F89-49D625AF382B}" name="Column7354" dataDxfId="9034"/>
    <tableColumn id="7362" xr3:uid="{3A12263A-3781-4BF9-AF30-E258B59ED7AC}" name="Column7355" dataDxfId="9033"/>
    <tableColumn id="7363" xr3:uid="{878112FC-7A25-4BD3-8DFF-38DC88E2A57F}" name="Column7356" dataDxfId="9032"/>
    <tableColumn id="7364" xr3:uid="{3119E694-FC51-43E9-AA9F-B9DC84A7C157}" name="Column7357" dataDxfId="9031"/>
    <tableColumn id="7365" xr3:uid="{E23C5524-B57B-4976-A4F6-44FD67118B16}" name="Column7358" dataDxfId="9030"/>
    <tableColumn id="7366" xr3:uid="{C3BCE80F-C879-419F-BC98-DE55DA332ABB}" name="Column7359" dataDxfId="9029"/>
    <tableColumn id="7367" xr3:uid="{AD432464-D716-45CD-AF6F-E1AD274EC3D9}" name="Column7360" dataDxfId="9028"/>
    <tableColumn id="7368" xr3:uid="{D09A406F-E5BE-44BD-828F-55DFA1122620}" name="Column7361" dataDxfId="9027"/>
    <tableColumn id="7369" xr3:uid="{0C9F146E-E1D9-4DE3-B429-5810E2077884}" name="Column7362" dataDxfId="9026"/>
    <tableColumn id="7370" xr3:uid="{3A6DB41B-D1E9-4732-A617-A88357DAD688}" name="Column7363" dataDxfId="9025"/>
    <tableColumn id="7371" xr3:uid="{ED23B92B-3496-48CF-A4B4-EEE128037444}" name="Column7364" dataDxfId="9024"/>
    <tableColumn id="7372" xr3:uid="{3FDDB9FC-E52F-4BB7-9AC4-C5A3FA2C8AC0}" name="Column7365" dataDxfId="9023"/>
    <tableColumn id="7373" xr3:uid="{8DB2B70F-5B85-4C4B-AD1C-3FE731C67C16}" name="Column7366" dataDxfId="9022"/>
    <tableColumn id="7374" xr3:uid="{BE67E638-EE32-49BC-83FD-CB0EA4065B91}" name="Column7367" dataDxfId="9021"/>
    <tableColumn id="7375" xr3:uid="{47F2C225-3679-4230-A5FC-6090C742FB2C}" name="Column7368" dataDxfId="9020"/>
    <tableColumn id="7376" xr3:uid="{EE2F0355-1DAD-4A23-872E-7D1F5C9FFD2B}" name="Column7369" dataDxfId="9019"/>
    <tableColumn id="7377" xr3:uid="{6016C1DB-2D21-4671-98F9-0D60292397A2}" name="Column7370" dataDxfId="9018"/>
    <tableColumn id="7378" xr3:uid="{845B5A7B-DEC5-4B3C-B099-17186FE6D253}" name="Column7371" dataDxfId="9017"/>
    <tableColumn id="7379" xr3:uid="{26DE8ACD-CFF1-498F-83CE-6B236C7756AB}" name="Column7372" dataDxfId="9016"/>
    <tableColumn id="7380" xr3:uid="{B907CB00-AC0F-412B-8B4C-7BE6821581FF}" name="Column7373" dataDxfId="9015"/>
    <tableColumn id="7381" xr3:uid="{F97947EA-6D84-4F4D-A496-59BA9D0AA502}" name="Column7374" dataDxfId="9014"/>
    <tableColumn id="7382" xr3:uid="{77A58CF8-9D66-4964-9939-DFB30C0FCE0C}" name="Column7375" dataDxfId="9013"/>
    <tableColumn id="7383" xr3:uid="{D4B5351E-3ACB-4A90-A8A0-773F5B01D4E3}" name="Column7376" dataDxfId="9012"/>
    <tableColumn id="7384" xr3:uid="{47064253-0ABF-46F0-9F07-594C7A357CD6}" name="Column7377" dataDxfId="9011"/>
    <tableColumn id="7385" xr3:uid="{882CB4AE-6CBE-44D3-8BB0-09233D2E5AE6}" name="Column7378" dataDxfId="9010"/>
    <tableColumn id="7386" xr3:uid="{FC91B274-47FB-480E-9695-9332AC234F97}" name="Column7379" dataDxfId="9009"/>
    <tableColumn id="7387" xr3:uid="{32C24C6C-5440-4208-BB7C-6736FA14E4AA}" name="Column7380" dataDxfId="9008"/>
    <tableColumn id="7388" xr3:uid="{15605404-6802-4CCC-B480-CA0088BC4FC1}" name="Column7381" dataDxfId="9007"/>
    <tableColumn id="7389" xr3:uid="{9BAE7E4C-7FD7-4758-82D4-0BAD33E43E96}" name="Column7382" dataDxfId="9006"/>
    <tableColumn id="7390" xr3:uid="{1666E486-CBD6-40A9-AE94-2EB8517A6E15}" name="Column7383" dataDxfId="9005"/>
    <tableColumn id="7391" xr3:uid="{E6A28C68-54E1-424C-82F2-1812EDB757ED}" name="Column7384" dataDxfId="9004"/>
    <tableColumn id="7392" xr3:uid="{306F27F0-D636-4E92-97EA-6C71BCF92256}" name="Column7385" dataDxfId="9003"/>
    <tableColumn id="7393" xr3:uid="{9DAFA9F9-1FE1-4DE4-9B25-A1E02543E0FF}" name="Column7386" dataDxfId="9002"/>
    <tableColumn id="7394" xr3:uid="{0FBEBA92-5CA3-41E1-95DE-430634BFE3A6}" name="Column7387" dataDxfId="9001"/>
    <tableColumn id="7395" xr3:uid="{4BF12705-A290-4E17-AB3E-F019752DED13}" name="Column7388" dataDxfId="9000"/>
    <tableColumn id="7396" xr3:uid="{34AB2E32-0CEE-4899-9D9B-F5C39DAC9A98}" name="Column7389" dataDxfId="8999"/>
    <tableColumn id="7397" xr3:uid="{6FA7348B-24CB-414A-83DF-FC2E38F9E135}" name="Column7390" dataDxfId="8998"/>
    <tableColumn id="7398" xr3:uid="{D64F5196-6314-41EF-B1DA-08668EDACD15}" name="Column7391" dataDxfId="8997"/>
    <tableColumn id="7399" xr3:uid="{744C609F-0656-48E8-ABE0-F50CC540DB11}" name="Column7392" dataDxfId="8996"/>
    <tableColumn id="7400" xr3:uid="{07E900E7-9F1A-4B4D-AEE6-F33F2318CBE7}" name="Column7393" dataDxfId="8995"/>
    <tableColumn id="7401" xr3:uid="{6E36F6B0-3138-4B04-B450-4D0BC812BC17}" name="Column7394" dataDxfId="8994"/>
    <tableColumn id="7402" xr3:uid="{FDD24426-C95B-4E90-B7DD-C4890C40A9D2}" name="Column7395" dataDxfId="8993"/>
    <tableColumn id="7403" xr3:uid="{38157473-5286-4AB4-82B0-B2E1D892CBB4}" name="Column7396" dataDxfId="8992"/>
    <tableColumn id="7404" xr3:uid="{36BD353E-E0B0-4B46-B056-741EF75FE0AF}" name="Column7397" dataDxfId="8991"/>
    <tableColumn id="7405" xr3:uid="{7DD13038-44DA-4014-BE37-F7A8A86C8815}" name="Column7398" dataDxfId="8990"/>
    <tableColumn id="7406" xr3:uid="{0CFCECE5-CD95-4397-8900-48930405E3C1}" name="Column7399" dataDxfId="8989"/>
    <tableColumn id="7407" xr3:uid="{38EBC6D8-42A0-4644-8622-008EEE9E667A}" name="Column7400" dataDxfId="8988"/>
    <tableColumn id="7408" xr3:uid="{883736CE-88E1-4861-A4FF-F364D420A731}" name="Column7401" dataDxfId="8987"/>
    <tableColumn id="7409" xr3:uid="{2B628F6E-FE9F-48DA-BD03-253DB693B01B}" name="Column7402" dataDxfId="8986"/>
    <tableColumn id="7410" xr3:uid="{EF690BB8-F477-4750-8C42-5AC27F1EDCF1}" name="Column7403" dataDxfId="8985"/>
    <tableColumn id="7411" xr3:uid="{82AA716A-2BDE-4315-8008-C0BF8ED7DFEB}" name="Column7404" dataDxfId="8984"/>
    <tableColumn id="7412" xr3:uid="{F4D17D38-8BCC-493C-B81D-FD4D17ACFB2C}" name="Column7405" dataDxfId="8983"/>
    <tableColumn id="7413" xr3:uid="{ED58EE1B-9F5E-4FF8-91B4-82BECA20AA46}" name="Column7406" dataDxfId="8982"/>
    <tableColumn id="7414" xr3:uid="{82099E84-13D5-485C-BFBF-27F00A0E796C}" name="Column7407" dataDxfId="8981"/>
    <tableColumn id="7415" xr3:uid="{169E2974-00F6-4A60-9A2B-AA8EA714F697}" name="Column7408" dataDxfId="8980"/>
    <tableColumn id="7416" xr3:uid="{65CA81BA-9D96-44D9-A68D-DB523ADAF302}" name="Column7409" dataDxfId="8979"/>
    <tableColumn id="7417" xr3:uid="{8F4AA041-E358-443B-B5F6-4BE2FBEAF01E}" name="Column7410" dataDxfId="8978"/>
    <tableColumn id="7418" xr3:uid="{AD34EDD7-25C1-4213-8612-F9D4B0663B54}" name="Column7411" dataDxfId="8977"/>
    <tableColumn id="7419" xr3:uid="{EC4B4559-9765-403C-B733-F1F37648CC2C}" name="Column7412" dataDxfId="8976"/>
    <tableColumn id="7420" xr3:uid="{BB82B259-9E33-4223-B4D4-FD4EE53AE290}" name="Column7413" dataDxfId="8975"/>
    <tableColumn id="7421" xr3:uid="{0A471736-2D60-4D2D-940B-8B720AC9D0F2}" name="Column7414" dataDxfId="8974"/>
    <tableColumn id="7422" xr3:uid="{DA4D78D8-6BBF-4157-8779-5CDD8855FB68}" name="Column7415" dataDxfId="8973"/>
    <tableColumn id="7423" xr3:uid="{C161A3DB-21AE-4045-A571-79295982E41E}" name="Column7416" dataDxfId="8972"/>
    <tableColumn id="7424" xr3:uid="{F3547292-E341-4D1E-8C8E-4A5BE2DCA1E3}" name="Column7417" dataDxfId="8971"/>
    <tableColumn id="7425" xr3:uid="{0C1CC952-7488-4496-B313-787B54627233}" name="Column7418" dataDxfId="8970"/>
    <tableColumn id="7426" xr3:uid="{DEA1FC10-D451-4F5B-9A7A-044D763D5FC1}" name="Column7419" dataDxfId="8969"/>
    <tableColumn id="7427" xr3:uid="{118358F6-0EB7-464E-A93E-C34F0299DE75}" name="Column7420" dataDxfId="8968"/>
    <tableColumn id="7428" xr3:uid="{FF54F6DF-14E0-4B1C-A8DE-6D47252634AC}" name="Column7421" dataDxfId="8967"/>
    <tableColumn id="7429" xr3:uid="{619DDA6D-A484-4697-9028-F37B8C7702CF}" name="Column7422" dataDxfId="8966"/>
    <tableColumn id="7430" xr3:uid="{967EEC58-3F3B-41D3-BFE7-007EEDAF2FD2}" name="Column7423" dataDxfId="8965"/>
    <tableColumn id="7431" xr3:uid="{6193E2D9-3883-4099-BC7E-5C68B741358B}" name="Column7424" dataDxfId="8964"/>
    <tableColumn id="7432" xr3:uid="{7AD7F8DD-979F-41E4-AF8B-2A517C5BA2E1}" name="Column7425" dataDxfId="8963"/>
    <tableColumn id="7433" xr3:uid="{952CCBEF-37E4-4152-9E57-F8383899A8A0}" name="Column7426" dataDxfId="8962"/>
    <tableColumn id="7434" xr3:uid="{D4975E41-077F-434F-B0C6-C1E798A202FC}" name="Column7427" dataDxfId="8961"/>
    <tableColumn id="7435" xr3:uid="{69FB6CC2-3789-44FF-AAEB-43B266705BF0}" name="Column7428" dataDxfId="8960"/>
    <tableColumn id="7436" xr3:uid="{BD8FA320-9A6F-4026-836A-141C45486F84}" name="Column7429" dataDxfId="8959"/>
    <tableColumn id="7437" xr3:uid="{E92E4032-3806-47D1-ADD6-86D24473A8BD}" name="Column7430" dataDxfId="8958"/>
    <tableColumn id="7438" xr3:uid="{CE129346-F36C-4B85-97A0-100CFE5AD76A}" name="Column7431" dataDxfId="8957"/>
    <tableColumn id="7439" xr3:uid="{D02CC302-B6A4-4CC1-AFB1-9D799CF32CFB}" name="Column7432" dataDxfId="8956"/>
    <tableColumn id="7440" xr3:uid="{EAB290AD-CB36-4602-8F17-118F905D3124}" name="Column7433" dataDxfId="8955"/>
    <tableColumn id="7441" xr3:uid="{83BBEEE8-F17D-4438-8B58-DEBE20AD7AAA}" name="Column7434" dataDxfId="8954"/>
    <tableColumn id="7442" xr3:uid="{6A3D9E20-CD4E-4FD8-8CB6-ACA96FB44B6B}" name="Column7435" dataDxfId="8953"/>
    <tableColumn id="7443" xr3:uid="{3D4010C1-A9D8-4D2F-8F22-C3B1C3F6F24E}" name="Column7436" dataDxfId="8952"/>
    <tableColumn id="7444" xr3:uid="{81F6D76D-784B-40D3-A2B5-0105087752D3}" name="Column7437" dataDxfId="8951"/>
    <tableColumn id="7445" xr3:uid="{3DAF6321-884E-427C-8B5C-C8B13650ABDC}" name="Column7438" dataDxfId="8950"/>
    <tableColumn id="7446" xr3:uid="{514472E3-91B8-4264-AEE9-02C20BC67358}" name="Column7439" dataDxfId="8949"/>
    <tableColumn id="7447" xr3:uid="{A1A55071-7D06-40C0-AF41-1229430E6E8A}" name="Column7440" dataDxfId="8948"/>
    <tableColumn id="7448" xr3:uid="{E300E4ED-8BDE-4C69-847E-CCB1FB5CCE98}" name="Column7441" dataDxfId="8947"/>
    <tableColumn id="7449" xr3:uid="{6AB7E848-298E-417E-BA38-CB4AF9500E3A}" name="Column7442" dataDxfId="8946"/>
    <tableColumn id="7450" xr3:uid="{180504D5-9BA9-41E4-82CA-45D599600C1E}" name="Column7443" dataDxfId="8945"/>
    <tableColumn id="7451" xr3:uid="{60C9F197-D960-4B75-88EB-3089CD4C3648}" name="Column7444" dataDxfId="8944"/>
    <tableColumn id="7452" xr3:uid="{BFA27906-899D-497A-9F01-50261F896EBA}" name="Column7445" dataDxfId="8943"/>
    <tableColumn id="7453" xr3:uid="{1A029793-B0BC-423F-84EF-D5472A4C5041}" name="Column7446" dataDxfId="8942"/>
    <tableColumn id="7454" xr3:uid="{6B6B1D65-3353-45CC-89C9-57090E98774F}" name="Column7447" dataDxfId="8941"/>
    <tableColumn id="7455" xr3:uid="{25FE01C4-60FE-4C15-B9D5-8C6966B956A5}" name="Column7448" dataDxfId="8940"/>
    <tableColumn id="7456" xr3:uid="{AEB2A59C-5B2B-4BC1-A6D8-6DC23CD6EB5D}" name="Column7449" dataDxfId="8939"/>
    <tableColumn id="7457" xr3:uid="{27F8C683-3586-412A-BB65-A00E8F0802AF}" name="Column7450" dataDxfId="8938"/>
    <tableColumn id="7458" xr3:uid="{ADF3282C-7446-45D1-8EA9-D3958A4FD48C}" name="Column7451" dataDxfId="8937"/>
    <tableColumn id="7459" xr3:uid="{E0F5ACE3-EDC0-4338-BC41-CD7A636BDFE8}" name="Column7452" dataDxfId="8936"/>
    <tableColumn id="7460" xr3:uid="{043BC00C-2BE3-4BE9-A855-943527D2BFEB}" name="Column7453" dataDxfId="8935"/>
    <tableColumn id="7461" xr3:uid="{9D4D4E18-AF51-4881-A161-0E16B2751C3C}" name="Column7454" dataDxfId="8934"/>
    <tableColumn id="7462" xr3:uid="{576AAE33-BEE5-4853-93EF-66FF7DACCCA4}" name="Column7455" dataDxfId="8933"/>
    <tableColumn id="7463" xr3:uid="{A335FF23-937C-43EB-ADCB-0D33D7270FD0}" name="Column7456" dataDxfId="8932"/>
    <tableColumn id="7464" xr3:uid="{17C10BC9-22DD-4992-A3B4-0A84E7C2AF3F}" name="Column7457" dataDxfId="8931"/>
    <tableColumn id="7465" xr3:uid="{4805BED8-958E-4906-ADEE-C9AA09B2DCB4}" name="Column7458" dataDxfId="8930"/>
    <tableColumn id="7466" xr3:uid="{2E3D936E-7053-4634-B8DC-DEB860C4A208}" name="Column7459" dataDxfId="8929"/>
    <tableColumn id="7467" xr3:uid="{4610CE87-6A57-4E07-B1F5-5163202793CE}" name="Column7460" dataDxfId="8928"/>
    <tableColumn id="7468" xr3:uid="{59FE6C3A-D9FA-476D-A500-7D38498FE788}" name="Column7461" dataDxfId="8927"/>
    <tableColumn id="7469" xr3:uid="{A2E10533-3B9D-4E70-9833-7093DFB11881}" name="Column7462" dataDxfId="8926"/>
    <tableColumn id="7470" xr3:uid="{33570979-A314-4C2C-AC7E-3A48D09E3950}" name="Column7463" dataDxfId="8925"/>
    <tableColumn id="7471" xr3:uid="{C081F39B-F736-4575-881E-B327D2A542B6}" name="Column7464" dataDxfId="8924"/>
    <tableColumn id="7472" xr3:uid="{DD6C70C6-B4CC-4A11-A1D1-0467B244B4E4}" name="Column7465" dataDxfId="8923"/>
    <tableColumn id="7473" xr3:uid="{DAB0A7EF-0203-41AA-8408-33AE09A362BA}" name="Column7466" dataDxfId="8922"/>
    <tableColumn id="7474" xr3:uid="{74074A9B-9A1B-4E34-ACD9-AE9830B20BA9}" name="Column7467" dataDxfId="8921"/>
    <tableColumn id="7475" xr3:uid="{F63BF2FE-9117-4818-9425-A419FFDC795A}" name="Column7468" dataDxfId="8920"/>
    <tableColumn id="7476" xr3:uid="{5FEA1A99-E1B1-4335-89C3-E351E631DDC7}" name="Column7469" dataDxfId="8919"/>
    <tableColumn id="7477" xr3:uid="{0DB578BE-B2BE-47E8-83B5-0E611907AF81}" name="Column7470" dataDxfId="8918"/>
    <tableColumn id="7478" xr3:uid="{D56048D3-00EB-4277-ABD4-9466BFAEDEDB}" name="Column7471" dataDxfId="8917"/>
    <tableColumn id="7479" xr3:uid="{130D96CC-2475-460F-8C39-BB4080B39B9D}" name="Column7472" dataDxfId="8916"/>
    <tableColumn id="7480" xr3:uid="{92503E8C-CE6F-48D8-9D54-BEB05A9E4BE6}" name="Column7473" dataDxfId="8915"/>
    <tableColumn id="7481" xr3:uid="{4FCD80F1-B831-474A-B79B-67AAF1E59B5F}" name="Column7474" dataDxfId="8914"/>
    <tableColumn id="7482" xr3:uid="{7D58A573-4046-4E79-99A9-365C6DC6D228}" name="Column7475" dataDxfId="8913"/>
    <tableColumn id="7483" xr3:uid="{FA9EE06C-014B-4C75-8C33-8BBBD547AC57}" name="Column7476" dataDxfId="8912"/>
    <tableColumn id="7484" xr3:uid="{183D83B4-35F7-40FF-95F5-C11141B6336A}" name="Column7477" dataDxfId="8911"/>
    <tableColumn id="7485" xr3:uid="{8851485B-1AC5-43CF-BE8D-5BFC01818D1E}" name="Column7478" dataDxfId="8910"/>
    <tableColumn id="7486" xr3:uid="{5BCE5C71-A4E4-42E7-AFBB-B90E17DACB0F}" name="Column7479" dataDxfId="8909"/>
    <tableColumn id="7487" xr3:uid="{0314ACE3-DCA6-4B77-8504-C11D3063FDB9}" name="Column7480" dataDxfId="8908"/>
    <tableColumn id="7488" xr3:uid="{C13CBC12-41BB-4F63-A8B8-3BE29E54BF75}" name="Column7481" dataDxfId="8907"/>
    <tableColumn id="7489" xr3:uid="{E77065DC-332B-4A03-80FD-1193614974F9}" name="Column7482" dataDxfId="8906"/>
    <tableColumn id="7490" xr3:uid="{2EDBBA42-10F2-41B5-A07C-8C397CF156ED}" name="Column7483" dataDxfId="8905"/>
    <tableColumn id="7491" xr3:uid="{93C8D28A-47D9-40A1-AB48-3329ADAF1C6F}" name="Column7484" dataDxfId="8904"/>
    <tableColumn id="7492" xr3:uid="{7B51970C-4721-4992-B388-3415BA74F093}" name="Column7485" dataDxfId="8903"/>
    <tableColumn id="7493" xr3:uid="{F4FD88C0-4F41-4273-AF77-79E32A26AD00}" name="Column7486" dataDxfId="8902"/>
    <tableColumn id="7494" xr3:uid="{BEBFDAAF-A997-4424-BB5F-A534F7F8C422}" name="Column7487" dataDxfId="8901"/>
    <tableColumn id="7495" xr3:uid="{094C665E-4EA3-4533-B850-1008A37D7676}" name="Column7488" dataDxfId="8900"/>
    <tableColumn id="7496" xr3:uid="{B80490C2-CD38-43DE-82B3-2692BEEC65A6}" name="Column7489" dataDxfId="8899"/>
    <tableColumn id="7497" xr3:uid="{29781BD4-0C40-4795-AC7F-065D0AC21AC1}" name="Column7490" dataDxfId="8898"/>
    <tableColumn id="7498" xr3:uid="{C22EC8FF-3DAA-4CB3-8291-2367D26951FB}" name="Column7491" dataDxfId="8897"/>
    <tableColumn id="7499" xr3:uid="{F4935AFC-D046-41AC-9E46-7FF03FE12BD1}" name="Column7492" dataDxfId="8896"/>
    <tableColumn id="7500" xr3:uid="{AFEA13D4-EB9D-4106-8736-ECF18CFA1C51}" name="Column7493" dataDxfId="8895"/>
    <tableColumn id="7501" xr3:uid="{9F309FEC-1D5D-4118-9067-83B01AE4A0AD}" name="Column7494" dataDxfId="8894"/>
    <tableColumn id="7502" xr3:uid="{73917622-B552-42A6-89BD-6BEACF0F5660}" name="Column7495" dataDxfId="8893"/>
    <tableColumn id="7503" xr3:uid="{B58FEFB4-EA45-4529-A0E7-1CEB7EA89914}" name="Column7496" dataDxfId="8892"/>
    <tableColumn id="7504" xr3:uid="{524F00F9-3727-4B4D-98DA-C3EACFE7230F}" name="Column7497" dataDxfId="8891"/>
    <tableColumn id="7505" xr3:uid="{D33F091A-8986-460D-8190-61E8EAD935C0}" name="Column7498" dataDxfId="8890"/>
    <tableColumn id="7506" xr3:uid="{8872FD8A-5F4C-48BA-A288-6B743FD213F3}" name="Column7499" dataDxfId="8889"/>
    <tableColumn id="7507" xr3:uid="{C65D1383-F78D-42A3-B990-CDD48D4BE7A8}" name="Column7500" dataDxfId="8888"/>
    <tableColumn id="7508" xr3:uid="{D1F4E388-0329-44DA-BE5C-196C04151511}" name="Column7501" dataDxfId="8887"/>
    <tableColumn id="7509" xr3:uid="{16C6CB89-B23F-40A2-BEF3-5F80AC241245}" name="Column7502" dataDxfId="8886"/>
    <tableColumn id="7510" xr3:uid="{CC4B4C1C-744A-4F1B-A715-6099727C9896}" name="Column7503" dataDxfId="8885"/>
    <tableColumn id="7511" xr3:uid="{9BC81D02-6ACA-4BF7-A93C-7D04C51771C3}" name="Column7504" dataDxfId="8884"/>
    <tableColumn id="7512" xr3:uid="{8204902E-338F-424F-AAA1-755650BDEAFD}" name="Column7505" dataDxfId="8883"/>
    <tableColumn id="7513" xr3:uid="{A4F250D5-C8AF-4B62-8FEB-1FF3DD61C07D}" name="Column7506" dataDxfId="8882"/>
    <tableColumn id="7514" xr3:uid="{3D5DDB2F-9529-4814-8D44-4F9DACE78DFC}" name="Column7507" dataDxfId="8881"/>
    <tableColumn id="7515" xr3:uid="{B697E8FC-4385-443A-BCC9-2AF9F7D2CFBF}" name="Column7508" dataDxfId="8880"/>
    <tableColumn id="7516" xr3:uid="{65543C3B-B41F-4DD4-906F-1F30FD41BEE2}" name="Column7509" dataDxfId="8879"/>
    <tableColumn id="7517" xr3:uid="{F2869500-59EC-4A9C-93D0-E4A74F25D47A}" name="Column7510" dataDxfId="8878"/>
    <tableColumn id="7518" xr3:uid="{27BE2C6C-1E4F-430D-8BF3-F27A52F18E1C}" name="Column7511" dataDxfId="8877"/>
    <tableColumn id="7519" xr3:uid="{25531864-0FA5-4656-9B1E-61408AFFCD6B}" name="Column7512" dataDxfId="8876"/>
    <tableColumn id="7520" xr3:uid="{F20465F3-9361-4538-ABF1-0D23CA3EE166}" name="Column7513" dataDxfId="8875"/>
    <tableColumn id="7521" xr3:uid="{D920B702-E085-46EF-9FDB-D889DBFF139A}" name="Column7514" dataDxfId="8874"/>
    <tableColumn id="7522" xr3:uid="{260D826E-5382-431D-B958-C89F0628313D}" name="Column7515" dataDxfId="8873"/>
    <tableColumn id="7523" xr3:uid="{C6D938F3-3A9B-476D-9929-D6352DBD5537}" name="Column7516" dataDxfId="8872"/>
    <tableColumn id="7524" xr3:uid="{B0F250B4-8F96-44D4-BF68-CB0E57460286}" name="Column7517" dataDxfId="8871"/>
    <tableColumn id="7525" xr3:uid="{D5347D2F-514D-40E2-8572-708E48D3E5F9}" name="Column7518" dataDxfId="8870"/>
    <tableColumn id="7526" xr3:uid="{0882AC04-9E01-4EB9-BC61-A46111F9B021}" name="Column7519" dataDxfId="8869"/>
    <tableColumn id="7527" xr3:uid="{4ACD6583-5AC1-4DF5-B8B8-A18A3E0D66E6}" name="Column7520" dataDxfId="8868"/>
    <tableColumn id="7528" xr3:uid="{C78B260C-A89D-4702-97D2-15CC336D3101}" name="Column7521" dataDxfId="8867"/>
    <tableColumn id="7529" xr3:uid="{D94C091C-4DD8-4B7A-95FD-0F1CFFCCEEBA}" name="Column7522" dataDxfId="8866"/>
    <tableColumn id="7530" xr3:uid="{CEB210A3-801D-42B7-B580-5BC3B57C4103}" name="Column7523" dataDxfId="8865"/>
    <tableColumn id="7531" xr3:uid="{3092839B-1B6B-47EC-8B83-6870EF769950}" name="Column7524" dataDxfId="8864"/>
    <tableColumn id="7532" xr3:uid="{E8801F55-544E-4BEB-8E35-40AC8B720B2F}" name="Column7525" dataDxfId="8863"/>
    <tableColumn id="7533" xr3:uid="{D0F59194-43BE-4193-8B6D-4790A37B1E9A}" name="Column7526" dataDxfId="8862"/>
    <tableColumn id="7534" xr3:uid="{7DCEDCBD-9F3B-45A4-9EDD-67F103BE53DE}" name="Column7527" dataDxfId="8861"/>
    <tableColumn id="7535" xr3:uid="{24A397AF-8546-4D17-BF1F-CB09EE6C6361}" name="Column7528" dataDxfId="8860"/>
    <tableColumn id="7536" xr3:uid="{75342F35-31C4-4041-A9D7-E9115C0D26AB}" name="Column7529" dataDxfId="8859"/>
    <tableColumn id="7537" xr3:uid="{B46113CC-F83F-4ED4-A8DF-BCC0610CE7B2}" name="Column7530" dataDxfId="8858"/>
    <tableColumn id="7538" xr3:uid="{AD9EFFBC-59F2-432F-BEF0-97788CA64710}" name="Column7531" dataDxfId="8857"/>
    <tableColumn id="7539" xr3:uid="{7507B790-EFFF-4F26-A976-B1613341772E}" name="Column7532" dataDxfId="8856"/>
    <tableColumn id="7540" xr3:uid="{FE169284-13EA-4F93-9FAE-FA07D817A254}" name="Column7533" dataDxfId="8855"/>
    <tableColumn id="7541" xr3:uid="{E8B7589E-AC26-4BE3-80DF-92B6FA84532F}" name="Column7534" dataDxfId="8854"/>
    <tableColumn id="7542" xr3:uid="{7A4A40AD-9F39-4B87-9E62-2F48AEFD1C61}" name="Column7535" dataDxfId="8853"/>
    <tableColumn id="7543" xr3:uid="{DAD04A5E-52E3-42EC-B8BD-997B1CB75760}" name="Column7536" dataDxfId="8852"/>
    <tableColumn id="7544" xr3:uid="{D5408D84-CBDB-42F0-9BFD-E692E9E574E4}" name="Column7537" dataDxfId="8851"/>
    <tableColumn id="7545" xr3:uid="{35CBED03-1B7A-4280-85DC-D3ED421B7AA0}" name="Column7538" dataDxfId="8850"/>
    <tableColumn id="7546" xr3:uid="{191B5CF0-B133-4BFD-AFDD-EEAC4EA049BC}" name="Column7539" dataDxfId="8849"/>
    <tableColumn id="7547" xr3:uid="{BDF96070-A97F-44C3-90C1-8CA6669CCFB3}" name="Column7540" dataDxfId="8848"/>
    <tableColumn id="7548" xr3:uid="{700E791A-D104-4F41-9F8B-9E789E0DA320}" name="Column7541" dataDxfId="8847"/>
    <tableColumn id="7549" xr3:uid="{8FD51343-E5E0-458C-8F0D-B5D00881DACC}" name="Column7542" dataDxfId="8846"/>
    <tableColumn id="7550" xr3:uid="{407DF201-C4D5-4D40-A164-16ECF99AE041}" name="Column7543" dataDxfId="8845"/>
    <tableColumn id="7551" xr3:uid="{EDB747AF-B6DB-49C0-AD2E-A8055EF9A4B1}" name="Column7544" dataDxfId="8844"/>
    <tableColumn id="7552" xr3:uid="{A1FA9231-4C10-4B54-B549-0A873DA2C737}" name="Column7545" dataDxfId="8843"/>
    <tableColumn id="7553" xr3:uid="{275CBBE5-FE5B-42F4-8925-D9EECEDFBC66}" name="Column7546" dataDxfId="8842"/>
    <tableColumn id="7554" xr3:uid="{88C50B96-AE71-4D0B-9511-CB29FF32DA24}" name="Column7547" dataDxfId="8841"/>
    <tableColumn id="7555" xr3:uid="{2595B2C2-FD63-4DFC-9B91-F4A419C98A83}" name="Column7548" dataDxfId="8840"/>
    <tableColumn id="7556" xr3:uid="{B11901C4-B97E-43FF-983C-7AAEA1A60C7E}" name="Column7549" dataDxfId="8839"/>
    <tableColumn id="7557" xr3:uid="{C3641A88-BA16-4A80-B428-8D0D715BF2B9}" name="Column7550" dataDxfId="8838"/>
    <tableColumn id="7558" xr3:uid="{8F402C1A-0919-4C8C-BDBF-089924ADDCDF}" name="Column7551" dataDxfId="8837"/>
    <tableColumn id="7559" xr3:uid="{C5AA795B-DEEF-476C-9E0C-D68DC52CE95C}" name="Column7552" dataDxfId="8836"/>
    <tableColumn id="7560" xr3:uid="{4FBC4510-4453-4461-9835-635797F8B77D}" name="Column7553" dataDxfId="8835"/>
    <tableColumn id="7561" xr3:uid="{D0C0FCBE-D6CB-4BC2-AE7A-C9A562FD348B}" name="Column7554" dataDxfId="8834"/>
    <tableColumn id="7562" xr3:uid="{A4AC2E9D-FF9B-4356-AE0E-579AD0B478A3}" name="Column7555" dataDxfId="8833"/>
    <tableColumn id="7563" xr3:uid="{1CD13859-E30E-4AE2-9689-13C731E5D408}" name="Column7556" dataDxfId="8832"/>
    <tableColumn id="7564" xr3:uid="{00B9A1E7-571A-4A83-A0CF-27CB8E072D31}" name="Column7557" dataDxfId="8831"/>
    <tableColumn id="7565" xr3:uid="{C6B5F2DF-35BE-4A2C-895C-49DFD525D6BC}" name="Column7558" dataDxfId="8830"/>
    <tableColumn id="7566" xr3:uid="{BA34E0C2-C52D-40D0-A5C7-2311F26301BE}" name="Column7559" dataDxfId="8829"/>
    <tableColumn id="7567" xr3:uid="{E8898E1D-E585-4C88-A740-E7D561F87364}" name="Column7560" dataDxfId="8828"/>
    <tableColumn id="7568" xr3:uid="{B4955AF1-AF68-4178-8F36-DDB4E764F169}" name="Column7561" dataDxfId="8827"/>
    <tableColumn id="7569" xr3:uid="{3DAA5882-A6B0-4D43-BC67-ED174154D6EA}" name="Column7562" dataDxfId="8826"/>
    <tableColumn id="7570" xr3:uid="{18FEE21D-F0FB-4BD2-808C-9027D6ED1317}" name="Column7563" dataDxfId="8825"/>
    <tableColumn id="7571" xr3:uid="{30AE862B-B5FA-40C9-A454-D4EC538550CE}" name="Column7564" dataDxfId="8824"/>
    <tableColumn id="7572" xr3:uid="{033D5C82-BF7E-48F0-94CC-6B8EB51758F6}" name="Column7565" dataDxfId="8823"/>
    <tableColumn id="7573" xr3:uid="{1CAAF280-2D85-43F2-AE14-7DF38E93F932}" name="Column7566" dataDxfId="8822"/>
    <tableColumn id="7574" xr3:uid="{1C4A4D9A-4F13-46D8-8A41-D996631DC666}" name="Column7567" dataDxfId="8821"/>
    <tableColumn id="7575" xr3:uid="{D4AB43A0-043B-4365-9614-741018A826AC}" name="Column7568" dataDxfId="8820"/>
    <tableColumn id="7576" xr3:uid="{AEF887A7-B644-4E07-B837-EF04F1C6D66C}" name="Column7569" dataDxfId="8819"/>
    <tableColumn id="7577" xr3:uid="{82FFB4DC-4B82-4245-8C51-ABF3E34EA537}" name="Column7570" dataDxfId="8818"/>
    <tableColumn id="7578" xr3:uid="{69D826DE-01A5-49F8-A5D1-12834294FEC6}" name="Column7571" dataDxfId="8817"/>
    <tableColumn id="7579" xr3:uid="{DD275A5F-A83D-40DA-A38C-C9B09B966FA9}" name="Column7572" dataDxfId="8816"/>
    <tableColumn id="7580" xr3:uid="{DA8279F1-3101-42A7-BAD7-7BB80DF84F66}" name="Column7573" dataDxfId="8815"/>
    <tableColumn id="7581" xr3:uid="{781B8659-E24D-437B-B5E0-1B8F87FE0BB8}" name="Column7574" dataDxfId="8814"/>
    <tableColumn id="7582" xr3:uid="{905DC88F-B24C-4A7D-9B8A-580DA60D58AB}" name="Column7575" dataDxfId="8813"/>
    <tableColumn id="7583" xr3:uid="{3ED10B44-32CF-4EA6-8589-AF05EE5D57CF}" name="Column7576" dataDxfId="8812"/>
    <tableColumn id="7584" xr3:uid="{74605FDB-8922-44E0-89F5-35694B60DB42}" name="Column7577" dataDxfId="8811"/>
    <tableColumn id="7585" xr3:uid="{02D49737-C6E9-4985-9F60-23525CE36B35}" name="Column7578" dataDxfId="8810"/>
    <tableColumn id="7586" xr3:uid="{C147AB33-B721-4287-A3A1-1ED84D8C5073}" name="Column7579" dataDxfId="8809"/>
    <tableColumn id="7587" xr3:uid="{1437746B-174F-4174-B9DB-86D1FA0D8669}" name="Column7580" dataDxfId="8808"/>
    <tableColumn id="7588" xr3:uid="{AD640699-95A8-4E22-ACEA-EFDF434CA9D0}" name="Column7581" dataDxfId="8807"/>
    <tableColumn id="7589" xr3:uid="{3D50B5A3-2B13-4B67-BCA0-0B7ED1353306}" name="Column7582" dataDxfId="8806"/>
    <tableColumn id="7590" xr3:uid="{F0B99FDC-CAAB-4984-AFC2-AA18EA101FFC}" name="Column7583" dataDxfId="8805"/>
    <tableColumn id="7591" xr3:uid="{0B864A07-CDFA-4495-A907-71B36A20EF3D}" name="Column7584" dataDxfId="8804"/>
    <tableColumn id="7592" xr3:uid="{753DAEFF-97FF-4246-9E4B-70BED9D59404}" name="Column7585" dataDxfId="8803"/>
    <tableColumn id="7593" xr3:uid="{318096CB-519E-4329-99FB-54592EE3FE61}" name="Column7586" dataDxfId="8802"/>
    <tableColumn id="7594" xr3:uid="{19406441-A1CF-4FBD-A820-372BAD61703B}" name="Column7587" dataDxfId="8801"/>
    <tableColumn id="7595" xr3:uid="{D45F671E-A8B4-4764-AA75-28617E0D7656}" name="Column7588" dataDxfId="8800"/>
    <tableColumn id="7596" xr3:uid="{049C9AD0-11A0-4597-B1E0-150AE3C1880E}" name="Column7589" dataDxfId="8799"/>
    <tableColumn id="7597" xr3:uid="{84ABDD6C-BFA5-4127-B322-113657675365}" name="Column7590" dataDxfId="8798"/>
    <tableColumn id="7598" xr3:uid="{8FD0CE61-CC2C-4405-B395-B894E6FBD241}" name="Column7591" dataDxfId="8797"/>
    <tableColumn id="7599" xr3:uid="{0A8792AE-28D4-45B5-9C78-A3BD668B9CCE}" name="Column7592" dataDxfId="8796"/>
    <tableColumn id="7600" xr3:uid="{11198738-AD6C-475A-B33B-12D678CC7A96}" name="Column7593" dataDxfId="8795"/>
    <tableColumn id="7601" xr3:uid="{A1D11B54-7F21-43A3-8544-053D7FE22DB4}" name="Column7594" dataDxfId="8794"/>
    <tableColumn id="7602" xr3:uid="{7960357B-F5FE-402B-A338-3D33E8A5AE51}" name="Column7595" dataDxfId="8793"/>
    <tableColumn id="7603" xr3:uid="{234CE800-A007-4365-B2CA-48812F5719E7}" name="Column7596" dataDxfId="8792"/>
    <tableColumn id="7604" xr3:uid="{E8880A17-F530-4AF2-A5FE-B4E8CEE71196}" name="Column7597" dataDxfId="8791"/>
    <tableColumn id="7605" xr3:uid="{CE71ABC0-B5BA-47BD-908A-5EB579166D6B}" name="Column7598" dataDxfId="8790"/>
    <tableColumn id="7606" xr3:uid="{22CDBFC0-9E79-46BC-AA65-F5F5F666763B}" name="Column7599" dataDxfId="8789"/>
    <tableColumn id="7607" xr3:uid="{7B77C1B4-017D-4C0F-A12A-2F986F050731}" name="Column7600" dataDxfId="8788"/>
    <tableColumn id="7608" xr3:uid="{D19A1271-6FA6-452E-BC13-2F852145907C}" name="Column7601" dataDxfId="8787"/>
    <tableColumn id="7609" xr3:uid="{67563935-0403-4F29-A557-BE9F0619AFF8}" name="Column7602" dataDxfId="8786"/>
    <tableColumn id="7610" xr3:uid="{2C269676-A098-48D4-AC54-E2847754A30E}" name="Column7603" dataDxfId="8785"/>
    <tableColumn id="7611" xr3:uid="{544F0C79-7326-49F4-9DFC-B4064BE39830}" name="Column7604" dataDxfId="8784"/>
    <tableColumn id="7612" xr3:uid="{CC2FF10A-2EC5-456E-9DF1-BA533A70BF5A}" name="Column7605" dataDxfId="8783"/>
    <tableColumn id="7613" xr3:uid="{D3355FAA-928D-4194-83F7-293D1829F859}" name="Column7606" dataDxfId="8782"/>
    <tableColumn id="7614" xr3:uid="{553675FB-5570-4306-BB44-C5653B34315F}" name="Column7607" dataDxfId="8781"/>
    <tableColumn id="7615" xr3:uid="{BCDC361F-947B-4D86-AE1C-8D9BD8E65F8C}" name="Column7608" dataDxfId="8780"/>
    <tableColumn id="7616" xr3:uid="{F2C64FFE-2DE8-4EBF-A78A-705492E199B0}" name="Column7609" dataDxfId="8779"/>
    <tableColumn id="7617" xr3:uid="{6BC763B6-55F7-4E81-B0E2-17DFDDCFE6E0}" name="Column7610" dataDxfId="8778"/>
    <tableColumn id="7618" xr3:uid="{6905CCDB-DE87-41A9-90FC-3DDFEDB0F820}" name="Column7611" dataDxfId="8777"/>
    <tableColumn id="7619" xr3:uid="{58F5211B-F3BB-4A8B-9614-DFF30D18716A}" name="Column7612" dataDxfId="8776"/>
    <tableColumn id="7620" xr3:uid="{7763730B-8F5A-4354-BF60-2ACAE5799714}" name="Column7613" dataDxfId="8775"/>
    <tableColumn id="7621" xr3:uid="{5BC56C34-1D24-4D9F-A319-961DF231E572}" name="Column7614" dataDxfId="8774"/>
    <tableColumn id="7622" xr3:uid="{3BB2738E-48B2-49EA-A6E9-12FE90160D9B}" name="Column7615" dataDxfId="8773"/>
    <tableColumn id="7623" xr3:uid="{4ABB6BED-7DDC-4673-9BC5-BFB55E7E25C1}" name="Column7616" dataDxfId="8772"/>
    <tableColumn id="7624" xr3:uid="{F4F7389D-B5EA-4403-B5AF-874E5A97FCDD}" name="Column7617" dataDxfId="8771"/>
    <tableColumn id="7625" xr3:uid="{4F91A8A2-40A4-4EC9-B5BA-F082CC2F8C25}" name="Column7618" dataDxfId="8770"/>
    <tableColumn id="7626" xr3:uid="{95E7EAD8-12BE-40FE-BD2A-DB915842C058}" name="Column7619" dataDxfId="8769"/>
    <tableColumn id="7627" xr3:uid="{69134F50-0ECA-4255-9C2F-131B909C6113}" name="Column7620" dataDxfId="8768"/>
    <tableColumn id="7628" xr3:uid="{281352C8-B58B-47E0-98E3-80C8C27A0C6C}" name="Column7621" dataDxfId="8767"/>
    <tableColumn id="7629" xr3:uid="{EA74FB64-285B-484F-BBA1-950AF7664517}" name="Column7622" dataDxfId="8766"/>
    <tableColumn id="7630" xr3:uid="{65FF2307-5004-4136-9DB3-24D6010A2986}" name="Column7623" dataDxfId="8765"/>
    <tableColumn id="7631" xr3:uid="{962C2634-193A-4475-8D78-35FC8D291297}" name="Column7624" dataDxfId="8764"/>
    <tableColumn id="7632" xr3:uid="{1EBCAA40-8B6C-4749-9126-20BF6F1EE296}" name="Column7625" dataDxfId="8763"/>
    <tableColumn id="7633" xr3:uid="{110CB58D-49C2-4B8B-961D-1D2FC9426312}" name="Column7626" dataDxfId="8762"/>
    <tableColumn id="7634" xr3:uid="{7F0E4429-91DB-4690-AFA1-AFCD70ED1C06}" name="Column7627" dataDxfId="8761"/>
    <tableColumn id="7635" xr3:uid="{0E6F76F3-B816-4DD3-8F5C-D6F28E4D4C80}" name="Column7628" dataDxfId="8760"/>
    <tableColumn id="7636" xr3:uid="{1B84013A-D62E-4173-A0EC-E194F5962714}" name="Column7629" dataDxfId="8759"/>
    <tableColumn id="7637" xr3:uid="{DD3861C8-EE2A-443D-B5B3-31DB511D170C}" name="Column7630" dataDxfId="8758"/>
    <tableColumn id="7638" xr3:uid="{AA8C54E3-F9DD-4935-BAE0-CDFA6AD2D353}" name="Column7631" dataDxfId="8757"/>
    <tableColumn id="7639" xr3:uid="{531F2D12-74E8-48AB-9D97-181F8F0CF56C}" name="Column7632" dataDxfId="8756"/>
    <tableColumn id="7640" xr3:uid="{1ACAE6A8-4574-4211-B938-5A8F12C641AE}" name="Column7633" dataDxfId="8755"/>
    <tableColumn id="7641" xr3:uid="{A42774A5-FD94-4552-98B5-4C345D6BBC14}" name="Column7634" dataDxfId="8754"/>
    <tableColumn id="7642" xr3:uid="{CC596132-F49A-4594-9694-892ADD275672}" name="Column7635" dataDxfId="8753"/>
    <tableColumn id="7643" xr3:uid="{F725ACA6-109D-4851-82D8-90F5CE8F4EEF}" name="Column7636" dataDxfId="8752"/>
    <tableColumn id="7644" xr3:uid="{865E14A1-B7B6-4989-BE22-A8D681A31755}" name="Column7637" dataDxfId="8751"/>
    <tableColumn id="7645" xr3:uid="{073B8676-DF12-4502-BC61-69FF061161FF}" name="Column7638" dataDxfId="8750"/>
    <tableColumn id="7646" xr3:uid="{1254F3A9-A049-4B80-B183-25EA274D6A33}" name="Column7639" dataDxfId="8749"/>
    <tableColumn id="7647" xr3:uid="{55F8613E-E96D-4678-BBE1-F09BA69E71B6}" name="Column7640" dataDxfId="8748"/>
    <tableColumn id="7648" xr3:uid="{BC4D43C7-8C91-47EE-90FE-75A3263AFF71}" name="Column7641" dataDxfId="8747"/>
    <tableColumn id="7649" xr3:uid="{8EF8E3AD-75D8-46BD-9CC1-B271EA145BAA}" name="Column7642" dataDxfId="8746"/>
    <tableColumn id="7650" xr3:uid="{E8E1ED44-235A-4430-8A70-DB05E706EE11}" name="Column7643" dataDxfId="8745"/>
    <tableColumn id="7651" xr3:uid="{9E16E85D-68FB-40FA-88F8-120AE6A7580D}" name="Column7644" dataDxfId="8744"/>
    <tableColumn id="7652" xr3:uid="{C173E65D-A029-45C7-9542-7838902CBEE4}" name="Column7645" dataDxfId="8743"/>
    <tableColumn id="7653" xr3:uid="{EDF1858F-0CB6-4E43-9ACB-F3EA0EF417D0}" name="Column7646" dataDxfId="8742"/>
    <tableColumn id="7654" xr3:uid="{A5E32749-8C23-42A1-8E56-A8225745A3AE}" name="Column7647" dataDxfId="8741"/>
    <tableColumn id="7655" xr3:uid="{B8BAC7CC-3B48-418F-A82B-F35FDC33452B}" name="Column7648" dataDxfId="8740"/>
    <tableColumn id="7656" xr3:uid="{7E9E76B2-9B6A-4C2A-96A6-50FE93B6666D}" name="Column7649" dataDxfId="8739"/>
    <tableColumn id="7657" xr3:uid="{C76B056C-ADAA-466A-9586-69703319E6E4}" name="Column7650" dataDxfId="8738"/>
    <tableColumn id="7658" xr3:uid="{239C2415-3EBA-4195-9896-1AF922FB843B}" name="Column7651" dataDxfId="8737"/>
    <tableColumn id="7659" xr3:uid="{37AA5F2E-BEBE-4843-BA94-212DC1E2C236}" name="Column7652" dataDxfId="8736"/>
    <tableColumn id="7660" xr3:uid="{ABACFE9E-8453-4AA5-BA18-477C18E0FEFA}" name="Column7653" dataDxfId="8735"/>
    <tableColumn id="7661" xr3:uid="{A6B8B0E7-AB24-4DF7-8E0A-FC3B6309056C}" name="Column7654" dataDxfId="8734"/>
    <tableColumn id="7662" xr3:uid="{E5DDF522-4B6B-4B8F-8B1D-07A55D032E2E}" name="Column7655" dataDxfId="8733"/>
    <tableColumn id="7663" xr3:uid="{82E5A598-E9CB-41D2-9ED6-1FC408F84252}" name="Column7656" dataDxfId="8732"/>
    <tableColumn id="7664" xr3:uid="{633043AD-595E-4812-A78C-C25C558DB852}" name="Column7657" dataDxfId="8731"/>
    <tableColumn id="7665" xr3:uid="{B57B48B3-9CA0-4531-87A3-11FB5A18E472}" name="Column7658" dataDxfId="8730"/>
    <tableColumn id="7666" xr3:uid="{A5B52B71-7F34-4C14-94F2-013B0C6E53F6}" name="Column7659" dataDxfId="8729"/>
    <tableColumn id="7667" xr3:uid="{7E73C1AE-BE39-4C9A-95E3-FFA9BB4B8C9C}" name="Column7660" dataDxfId="8728"/>
    <tableColumn id="7668" xr3:uid="{222C97BA-0408-46AE-96B7-19BA277E41F0}" name="Column7661" dataDxfId="8727"/>
    <tableColumn id="7669" xr3:uid="{C19BF2E7-4E2E-448E-B899-255546D8ABB6}" name="Column7662" dataDxfId="8726"/>
    <tableColumn id="7670" xr3:uid="{0FB8A2E3-D7E3-426D-AEBA-A4737475577E}" name="Column7663" dataDxfId="8725"/>
    <tableColumn id="7671" xr3:uid="{5E1E3B69-F9C3-4E7E-B449-0904E639ECD2}" name="Column7664" dataDxfId="8724"/>
    <tableColumn id="7672" xr3:uid="{E824DB0A-A5D2-4A14-824D-CD84060EF763}" name="Column7665" dataDxfId="8723"/>
    <tableColumn id="7673" xr3:uid="{E6E4BAF0-7FB6-4560-8AD1-2DECFD1ED8C2}" name="Column7666" dataDxfId="8722"/>
    <tableColumn id="7674" xr3:uid="{0DF98038-7EC7-4754-9BFB-CD0EEDA3615E}" name="Column7667" dataDxfId="8721"/>
    <tableColumn id="7675" xr3:uid="{BD457053-872A-46B5-A951-6E8279594634}" name="Column7668" dataDxfId="8720"/>
    <tableColumn id="7676" xr3:uid="{9D60A0AA-A2F9-419D-9C46-47DCB926B579}" name="Column7669" dataDxfId="8719"/>
    <tableColumn id="7677" xr3:uid="{EC5BD45B-1FFF-4BE9-A8E0-B5DA0F6DEFF9}" name="Column7670" dataDxfId="8718"/>
    <tableColumn id="7678" xr3:uid="{1F5E0C42-4D19-4F8E-96D6-7FC850BDA6E3}" name="Column7671" dataDxfId="8717"/>
    <tableColumn id="7679" xr3:uid="{D8EF7D29-36E1-462C-8192-8526FEEE780A}" name="Column7672" dataDxfId="8716"/>
    <tableColumn id="7680" xr3:uid="{743D8B0C-3931-46A3-AB91-C9000C0A1AF3}" name="Column7673" dataDxfId="8715"/>
    <tableColumn id="7681" xr3:uid="{5E439973-0F00-4F5A-AFF1-1D730A581A06}" name="Column7674" dataDxfId="8714"/>
    <tableColumn id="7682" xr3:uid="{8255C19A-50BA-4B3A-B79C-AAACA1DFCB12}" name="Column7675" dataDxfId="8713"/>
    <tableColumn id="7683" xr3:uid="{DCAF0011-0504-4CC6-9CE1-3A9E2199092B}" name="Column7676" dataDxfId="8712"/>
    <tableColumn id="7684" xr3:uid="{CF2BB002-34D5-418E-90E1-B80DCF15488B}" name="Column7677" dataDxfId="8711"/>
    <tableColumn id="7685" xr3:uid="{D71034FC-CAE9-440E-8EFA-7344FB1A220B}" name="Column7678" dataDxfId="8710"/>
    <tableColumn id="7686" xr3:uid="{FA40FBA4-ACD9-4855-8858-7D093C7054B6}" name="Column7679" dataDxfId="8709"/>
    <tableColumn id="7687" xr3:uid="{4AD9D1A8-6BDE-4FAC-BAFB-37D53B2D19DE}" name="Column7680" dataDxfId="8708"/>
    <tableColumn id="7688" xr3:uid="{2983A5A0-454B-4F6E-BA80-FD74758E1388}" name="Column7681" dataDxfId="8707"/>
    <tableColumn id="7689" xr3:uid="{588283BB-3B76-479E-9DBE-4F4583627241}" name="Column7682" dataDxfId="8706"/>
    <tableColumn id="7690" xr3:uid="{B9AD24A1-FDD4-410E-B34F-0C03C2A32A29}" name="Column7683" dataDxfId="8705"/>
    <tableColumn id="7691" xr3:uid="{15D748C7-A53C-44A2-B2B0-8F4F5132BB04}" name="Column7684" dataDxfId="8704"/>
    <tableColumn id="7692" xr3:uid="{610B59C3-C89F-4DE5-9081-1C6783FDC265}" name="Column7685" dataDxfId="8703"/>
    <tableColumn id="7693" xr3:uid="{6435E9F2-2051-4096-A37D-993A80C2C78A}" name="Column7686" dataDxfId="8702"/>
    <tableColumn id="7694" xr3:uid="{1AA3A333-B08E-4EEE-99C6-D14C73630F15}" name="Column7687" dataDxfId="8701"/>
    <tableColumn id="7695" xr3:uid="{35E9F7ED-2955-43AC-B803-C5593C1647F9}" name="Column7688" dataDxfId="8700"/>
    <tableColumn id="7696" xr3:uid="{3C01501D-5F3E-41B6-81C2-E500D2556679}" name="Column7689" dataDxfId="8699"/>
    <tableColumn id="7697" xr3:uid="{1B98F9D4-8D0F-4A47-A82C-A01ABF5B4A4A}" name="Column7690" dataDxfId="8698"/>
    <tableColumn id="7698" xr3:uid="{940B28AC-6088-4207-9699-725E59C67481}" name="Column7691" dataDxfId="8697"/>
    <tableColumn id="7699" xr3:uid="{1B8773FE-43CF-4AC6-8286-96CE7AE578F1}" name="Column7692" dataDxfId="8696"/>
    <tableColumn id="7700" xr3:uid="{420B59C0-7A57-4737-8FBC-30FE55C979C6}" name="Column7693" dataDxfId="8695"/>
    <tableColumn id="7701" xr3:uid="{E0C1DEAA-1CA2-41A1-806D-354654B0D6DD}" name="Column7694" dataDxfId="8694"/>
    <tableColumn id="7702" xr3:uid="{1EA2046C-9BB8-4838-8DE8-AB840D49A4DD}" name="Column7695" dataDxfId="8693"/>
    <tableColumn id="7703" xr3:uid="{C74D01B9-A7F0-42E8-8649-766CCE80BCB3}" name="Column7696" dataDxfId="8692"/>
    <tableColumn id="7704" xr3:uid="{C0E9ABE5-28DA-45F0-884B-AD17493E0CFD}" name="Column7697" dataDxfId="8691"/>
    <tableColumn id="7705" xr3:uid="{20E20EE3-FD70-43CD-AE27-FE5B42BB7559}" name="Column7698" dataDxfId="8690"/>
    <tableColumn id="7706" xr3:uid="{F49647C8-F052-4388-A502-751CE18AE746}" name="Column7699" dataDxfId="8689"/>
    <tableColumn id="7707" xr3:uid="{8500B354-4FF4-4C25-96B5-716239562508}" name="Column7700" dataDxfId="8688"/>
    <tableColumn id="7708" xr3:uid="{CD51CBE9-EF47-4691-A34B-8CFE21772A4C}" name="Column7701" dataDxfId="8687"/>
    <tableColumn id="7709" xr3:uid="{EFF409C7-4384-4FC6-9C2A-6525392679B2}" name="Column7702" dataDxfId="8686"/>
    <tableColumn id="7710" xr3:uid="{A68F44F1-42B5-40B3-90D9-4261A3DBDE1B}" name="Column7703" dataDxfId="8685"/>
    <tableColumn id="7711" xr3:uid="{EF6865AA-1685-432E-BE42-43F553764179}" name="Column7704" dataDxfId="8684"/>
    <tableColumn id="7712" xr3:uid="{DBD950C0-6BBD-429F-8974-B22375BE9D1E}" name="Column7705" dataDxfId="8683"/>
    <tableColumn id="7713" xr3:uid="{931441E3-2168-4482-A0C1-FC99E593FF32}" name="Column7706" dataDxfId="8682"/>
    <tableColumn id="7714" xr3:uid="{7EA9A0E9-0D4E-436D-8E81-77F2155A1D25}" name="Column7707" dataDxfId="8681"/>
    <tableColumn id="7715" xr3:uid="{6ED8EEAA-BFCC-4634-8518-28F75A6204D4}" name="Column7708" dataDxfId="8680"/>
    <tableColumn id="7716" xr3:uid="{BF7D4F71-F754-4B37-A6AD-C875ED6F8EFB}" name="Column7709" dataDxfId="8679"/>
    <tableColumn id="7717" xr3:uid="{D52EF0E4-CD6A-4020-A325-F93E4EC13829}" name="Column7710" dataDxfId="8678"/>
    <tableColumn id="7718" xr3:uid="{54D2A175-C29E-4E72-B8F6-132A429429C5}" name="Column7711" dataDxfId="8677"/>
    <tableColumn id="7719" xr3:uid="{24893D4C-0BD2-4E10-8D92-C505277D2329}" name="Column7712" dataDxfId="8676"/>
    <tableColumn id="7720" xr3:uid="{BF4B7F55-61E0-4D7C-92DB-44CAC6D6E84C}" name="Column7713" dataDxfId="8675"/>
    <tableColumn id="7721" xr3:uid="{ED72E11D-DDAB-49B0-9D67-341D5C641982}" name="Column7714" dataDxfId="8674"/>
    <tableColumn id="7722" xr3:uid="{BD994111-6888-4012-B15C-13242EB47F3E}" name="Column7715" dataDxfId="8673"/>
    <tableColumn id="7723" xr3:uid="{1416575F-2A47-4352-981A-A603E724AED0}" name="Column7716" dataDxfId="8672"/>
    <tableColumn id="7724" xr3:uid="{E1DAAA59-F7BD-4249-AC70-73C321BB69BB}" name="Column7717" dataDxfId="8671"/>
    <tableColumn id="7725" xr3:uid="{AC87012D-ED36-48E4-B6E9-83FFDC577B7C}" name="Column7718" dataDxfId="8670"/>
    <tableColumn id="7726" xr3:uid="{8DF376EB-E1F5-4765-B7CB-52685F28E646}" name="Column7719" dataDxfId="8669"/>
    <tableColumn id="7727" xr3:uid="{9B1CEFF5-A7CE-4572-A803-C585C1C18D0D}" name="Column7720" dataDxfId="8668"/>
    <tableColumn id="7728" xr3:uid="{3FDFF5B9-10A5-4875-9913-2135433911D7}" name="Column7721" dataDxfId="8667"/>
    <tableColumn id="7729" xr3:uid="{64CA06F7-CE58-477D-BF2C-C9380AC27E6A}" name="Column7722" dataDxfId="8666"/>
    <tableColumn id="7730" xr3:uid="{E359CB4A-DD09-49C8-9C12-5856189AA36C}" name="Column7723" dataDxfId="8665"/>
    <tableColumn id="7731" xr3:uid="{4552DA6A-74DE-4DC6-BD3B-59E9D04B2AAE}" name="Column7724" dataDxfId="8664"/>
    <tableColumn id="7732" xr3:uid="{692C22CC-8040-47C5-A32D-5538DBF1BF96}" name="Column7725" dataDxfId="8663"/>
    <tableColumn id="7733" xr3:uid="{F3D07DC4-8C9F-48E7-AA3C-5E489D02B25D}" name="Column7726" dataDxfId="8662"/>
    <tableColumn id="7734" xr3:uid="{F47619D1-D618-43AE-BD10-E4799EB27D3B}" name="Column7727" dataDxfId="8661"/>
    <tableColumn id="7735" xr3:uid="{F7E0DA08-D1A7-48F1-91C4-1AFE7382888B}" name="Column7728" dataDxfId="8660"/>
    <tableColumn id="7736" xr3:uid="{75E9000C-05A8-444B-AE7F-1A359B8A2D0E}" name="Column7729" dataDxfId="8659"/>
    <tableColumn id="7737" xr3:uid="{A919FC71-80F4-4B3A-93C9-1A8017A9B1D5}" name="Column7730" dataDxfId="8658"/>
    <tableColumn id="7738" xr3:uid="{0B39820E-CCDC-4C03-90F2-085766D806C6}" name="Column7731" dataDxfId="8657"/>
    <tableColumn id="7739" xr3:uid="{29F5EAD2-E5B7-45DD-B561-FCC52A274C5F}" name="Column7732" dataDxfId="8656"/>
    <tableColumn id="7740" xr3:uid="{0EEC9829-47D4-4A95-9A38-D7C42EB751E4}" name="Column7733" dataDxfId="8655"/>
    <tableColumn id="7741" xr3:uid="{94B909AC-D41A-4D1A-92FD-ABFD46834B59}" name="Column7734" dataDxfId="8654"/>
    <tableColumn id="7742" xr3:uid="{08FF73E1-1246-4D19-90AF-4F4ABF2C4FBD}" name="Column7735" dataDxfId="8653"/>
    <tableColumn id="7743" xr3:uid="{C02B6DBB-F659-4FBF-AC55-2F3C329D34AA}" name="Column7736" dataDxfId="8652"/>
    <tableColumn id="7744" xr3:uid="{56609BF3-012C-4ACD-8E0A-E6AC25C6F1A9}" name="Column7737" dataDxfId="8651"/>
    <tableColumn id="7745" xr3:uid="{1D447E85-E6AC-4F69-B0F7-206321104BE4}" name="Column7738" dataDxfId="8650"/>
    <tableColumn id="7746" xr3:uid="{1683C1BB-4333-4584-B7FD-80B22022DED3}" name="Column7739" dataDxfId="8649"/>
    <tableColumn id="7747" xr3:uid="{A04242B2-F47B-49D2-A35C-116097406F8F}" name="Column7740" dataDxfId="8648"/>
    <tableColumn id="7748" xr3:uid="{38B33BCA-4F34-4A30-A0BC-150739579094}" name="Column7741" dataDxfId="8647"/>
    <tableColumn id="7749" xr3:uid="{32E0D77E-9C9F-4FB8-881D-7ECE7FAD1282}" name="Column7742" dataDxfId="8646"/>
    <tableColumn id="7750" xr3:uid="{E0D3E11B-12E3-49DC-A29A-F99D32C93AB0}" name="Column7743" dataDxfId="8645"/>
    <tableColumn id="7751" xr3:uid="{39FD8517-7866-4E88-BAF5-F2A658964F6E}" name="Column7744" dataDxfId="8644"/>
    <tableColumn id="7752" xr3:uid="{BEADCE75-918A-4B95-9239-93D8B2101E3A}" name="Column7745" dataDxfId="8643"/>
    <tableColumn id="7753" xr3:uid="{B9CB2912-9D09-4902-8076-0FA563251AE7}" name="Column7746" dataDxfId="8642"/>
    <tableColumn id="7754" xr3:uid="{2124928A-3910-4F02-A2CA-10B78F298E46}" name="Column7747" dataDxfId="8641"/>
    <tableColumn id="7755" xr3:uid="{853474B5-742D-48F6-9278-70B1A1BC1091}" name="Column7748" dataDxfId="8640"/>
    <tableColumn id="7756" xr3:uid="{72C6AB18-559B-4F77-B322-04FC74FA6663}" name="Column7749" dataDxfId="8639"/>
    <tableColumn id="7757" xr3:uid="{313DEF56-3613-4D67-9F50-F106FF03878E}" name="Column7750" dataDxfId="8638"/>
    <tableColumn id="7758" xr3:uid="{76FCC209-9C7E-4E75-9063-89E44543D702}" name="Column7751" dataDxfId="8637"/>
    <tableColumn id="7759" xr3:uid="{0AFC5240-B0D6-4EF6-98E6-0A7A2F90D575}" name="Column7752" dataDxfId="8636"/>
    <tableColumn id="7760" xr3:uid="{D134F79D-F6EE-46EC-BE3C-D1AC3892718B}" name="Column7753" dataDxfId="8635"/>
    <tableColumn id="7761" xr3:uid="{96BF8295-5382-4F91-AB7A-A309BC81AB97}" name="Column7754" dataDxfId="8634"/>
    <tableColumn id="7762" xr3:uid="{694A85E2-9F63-46CE-8D7D-07A3384BF279}" name="Column7755" dataDxfId="8633"/>
    <tableColumn id="7763" xr3:uid="{BE962F7F-5D03-415E-A678-554C35775B3F}" name="Column7756" dataDxfId="8632"/>
    <tableColumn id="7764" xr3:uid="{804DDD60-F18E-4ABA-B334-E30997BF9C26}" name="Column7757" dataDxfId="8631"/>
    <tableColumn id="7765" xr3:uid="{E4AD4540-531F-4B76-AB50-F58DBB95B7B7}" name="Column7758" dataDxfId="8630"/>
    <tableColumn id="7766" xr3:uid="{8BD0EA4E-1698-46C9-8F1D-1D9F6659524B}" name="Column7759" dataDxfId="8629"/>
    <tableColumn id="7767" xr3:uid="{FC2A1C50-516B-422B-A470-618BC6ED5877}" name="Column7760" dataDxfId="8628"/>
    <tableColumn id="7768" xr3:uid="{5718D6F1-C974-4C2A-8BF7-D7C9404356E5}" name="Column7761" dataDxfId="8627"/>
    <tableColumn id="7769" xr3:uid="{D5C5FB72-A809-4818-BC29-F4FA82D5ADDF}" name="Column7762" dataDxfId="8626"/>
    <tableColumn id="7770" xr3:uid="{4F549D02-9993-451F-BD79-A19103E24DFD}" name="Column7763" dataDxfId="8625"/>
    <tableColumn id="7771" xr3:uid="{94211935-F602-4616-8D7A-1D964673F3EF}" name="Column7764" dataDxfId="8624"/>
    <tableColumn id="7772" xr3:uid="{CEA47BE8-19FD-4902-ACED-60C3D40CE8CC}" name="Column7765" dataDxfId="8623"/>
    <tableColumn id="7773" xr3:uid="{5BA354E0-C0B0-4C44-8D83-7A2F90E7BC32}" name="Column7766" dataDxfId="8622"/>
    <tableColumn id="7774" xr3:uid="{6E428144-9DC7-42CE-ACEF-DB3884656C51}" name="Column7767" dataDxfId="8621"/>
    <tableColumn id="7775" xr3:uid="{C0D2F915-1B80-442E-839C-B5A7553954EB}" name="Column7768" dataDxfId="8620"/>
    <tableColumn id="7776" xr3:uid="{DDDC791D-009B-4483-ACA5-83B29ED28D0E}" name="Column7769" dataDxfId="8619"/>
    <tableColumn id="7777" xr3:uid="{46265B19-BA89-4FBA-A05C-ED6A04724282}" name="Column7770" dataDxfId="8618"/>
    <tableColumn id="7778" xr3:uid="{FFAF6054-6903-4684-8FD3-6DE7E712F87F}" name="Column7771" dataDxfId="8617"/>
    <tableColumn id="7779" xr3:uid="{0142744D-0181-45A0-82B3-76408E3546CE}" name="Column7772" dataDxfId="8616"/>
    <tableColumn id="7780" xr3:uid="{7B0DB926-F101-4F58-80A6-ACEEFB9FC1FC}" name="Column7773" dataDxfId="8615"/>
    <tableColumn id="7781" xr3:uid="{B2113BDF-5CFB-4977-B775-682C0BEAD843}" name="Column7774" dataDxfId="8614"/>
    <tableColumn id="7782" xr3:uid="{F5BD2F34-1A68-47E7-BEC1-8FC4740DF41C}" name="Column7775" dataDxfId="8613"/>
    <tableColumn id="7783" xr3:uid="{47A047CE-AA76-47C4-92BB-2977CC9BB9B6}" name="Column7776" dataDxfId="8612"/>
    <tableColumn id="7784" xr3:uid="{8B2B8D8D-8971-4BF8-B813-712AA6FB9E10}" name="Column7777" dataDxfId="8611"/>
    <tableColumn id="7785" xr3:uid="{A53C14D5-CEA8-4848-AF84-7895B4AD1379}" name="Column7778" dataDxfId="8610"/>
    <tableColumn id="7786" xr3:uid="{2D623070-7091-41EF-82E5-90E52A69F7FF}" name="Column7779" dataDxfId="8609"/>
    <tableColumn id="7787" xr3:uid="{8829C50E-8169-430B-B410-684C0342A459}" name="Column7780" dataDxfId="8608"/>
    <tableColumn id="7788" xr3:uid="{36F277F7-2BFF-4364-A7BE-108D9915C679}" name="Column7781" dataDxfId="8607"/>
    <tableColumn id="7789" xr3:uid="{AFC2860D-4894-428D-AEE3-BA628CF551EE}" name="Column7782" dataDxfId="8606"/>
    <tableColumn id="7790" xr3:uid="{36981743-D88F-427E-B641-2F80FD3A38C0}" name="Column7783" dataDxfId="8605"/>
    <tableColumn id="7791" xr3:uid="{CB6C7B6E-E89D-46C9-A644-D197FCD12EEB}" name="Column7784" dataDxfId="8604"/>
    <tableColumn id="7792" xr3:uid="{FAEF985A-2E86-4AD4-958E-04692E24C795}" name="Column7785" dataDxfId="8603"/>
    <tableColumn id="7793" xr3:uid="{60D2C279-1CD3-4C70-948B-2A51A13686CF}" name="Column7786" dataDxfId="8602"/>
    <tableColumn id="7794" xr3:uid="{9785B40A-EE7E-4AE0-9213-D5A849E16618}" name="Column7787" dataDxfId="8601"/>
    <tableColumn id="7795" xr3:uid="{12859CC0-6474-415D-9EE4-379A1A51D310}" name="Column7788" dataDxfId="8600"/>
    <tableColumn id="7796" xr3:uid="{A31DCDC2-6AE7-4D30-A4C9-810A79CFBBBB}" name="Column7789" dataDxfId="8599"/>
    <tableColumn id="7797" xr3:uid="{130435ED-B47B-46DF-A862-DC4AAB165CBC}" name="Column7790" dataDxfId="8598"/>
    <tableColumn id="7798" xr3:uid="{B40FB72D-CED1-4166-9592-A94AE2998DD5}" name="Column7791" dataDxfId="8597"/>
    <tableColumn id="7799" xr3:uid="{61642AE5-1F79-43D3-90EE-758559242CA4}" name="Column7792" dataDxfId="8596"/>
    <tableColumn id="7800" xr3:uid="{A878D999-C623-491B-834A-D1612FB63645}" name="Column7793" dataDxfId="8595"/>
    <tableColumn id="7801" xr3:uid="{51845F5A-5A31-40E6-B27B-D061A1C2F70C}" name="Column7794" dataDxfId="8594"/>
    <tableColumn id="7802" xr3:uid="{8C961DFB-49E8-4EA2-9628-15F2D1F8CD6F}" name="Column7795" dataDxfId="8593"/>
    <tableColumn id="7803" xr3:uid="{CAB4B381-55FB-4778-BAC3-79E0593B7CC7}" name="Column7796" dataDxfId="8592"/>
    <tableColumn id="7804" xr3:uid="{A80B0786-DA32-44DD-9BE7-70B3A27AE328}" name="Column7797" dataDxfId="8591"/>
    <tableColumn id="7805" xr3:uid="{942F7060-FF69-4D75-81AF-45CDDC2167DF}" name="Column7798" dataDxfId="8590"/>
    <tableColumn id="7806" xr3:uid="{55CE6E02-FA57-4BFC-B9AD-8E047AB73F09}" name="Column7799" dataDxfId="8589"/>
    <tableColumn id="7807" xr3:uid="{ED7CC9AF-94AE-4CA3-8A6F-6A4ED6E19961}" name="Column7800" dataDxfId="8588"/>
    <tableColumn id="7808" xr3:uid="{1CEA320B-C3CF-4286-AEB7-E272BFFE7981}" name="Column7801" dataDxfId="8587"/>
    <tableColumn id="7809" xr3:uid="{FC950E17-8E4A-430A-9D3F-D0ECCCEDF7C6}" name="Column7802" dataDxfId="8586"/>
    <tableColumn id="7810" xr3:uid="{2B956B56-6BF2-457E-BEE2-01D803F86A12}" name="Column7803" dataDxfId="8585"/>
    <tableColumn id="7811" xr3:uid="{9817715A-52B0-4F85-9612-11ED1AE1E0EE}" name="Column7804" dataDxfId="8584"/>
    <tableColumn id="7812" xr3:uid="{F3AE469B-1021-40E3-B435-271BAD27FC31}" name="Column7805" dataDxfId="8583"/>
    <tableColumn id="7813" xr3:uid="{A13F00FA-832A-427E-8882-F09456A5D1BD}" name="Column7806" dataDxfId="8582"/>
    <tableColumn id="7814" xr3:uid="{FEF3C4EF-9CAB-4644-9BB2-8E804C4B5F58}" name="Column7807" dataDxfId="8581"/>
    <tableColumn id="7815" xr3:uid="{0F7658E6-437B-4015-BA35-EC0EB642AA14}" name="Column7808" dataDxfId="8580"/>
    <tableColumn id="7816" xr3:uid="{64601E43-C833-4075-AEE6-1B796B1FA31E}" name="Column7809" dataDxfId="8579"/>
    <tableColumn id="7817" xr3:uid="{38315F9C-0785-4BB9-BFB4-74C79AD07827}" name="Column7810" dataDxfId="8578"/>
    <tableColumn id="7818" xr3:uid="{5F4B6F5A-910C-4E2E-A111-835DF8C28BFD}" name="Column7811" dataDxfId="8577"/>
    <tableColumn id="7819" xr3:uid="{D9729726-7CF4-4CDD-ADAC-251357A28654}" name="Column7812" dataDxfId="8576"/>
    <tableColumn id="7820" xr3:uid="{7A232483-4AC6-4E65-879D-2EA89E97A4B2}" name="Column7813" dataDxfId="8575"/>
    <tableColumn id="7821" xr3:uid="{AAB4D056-4006-40DC-939A-81468EF3F7C5}" name="Column7814" dataDxfId="8574"/>
    <tableColumn id="7822" xr3:uid="{2A102598-0377-4A62-A40D-6BA2F767BCEA}" name="Column7815" dataDxfId="8573"/>
    <tableColumn id="7823" xr3:uid="{481429B2-36AC-4DD7-BF6A-5189F4D1293A}" name="Column7816" dataDxfId="8572"/>
    <tableColumn id="7824" xr3:uid="{B4DA52A1-6054-4D58-9B08-5EA75B722F27}" name="Column7817" dataDxfId="8571"/>
    <tableColumn id="7825" xr3:uid="{42987F53-A281-476F-A21B-1CBAE33CB223}" name="Column7818" dataDxfId="8570"/>
    <tableColumn id="7826" xr3:uid="{797CA4CE-0626-4A6A-800B-C5F66449659D}" name="Column7819" dataDxfId="8569"/>
    <tableColumn id="7827" xr3:uid="{0B714F9F-E818-45EA-867C-F8A5A3798BE2}" name="Column7820" dataDxfId="8568"/>
    <tableColumn id="7828" xr3:uid="{E707346F-BDEB-49D3-BE04-1C681AE53EED}" name="Column7821" dataDxfId="8567"/>
    <tableColumn id="7829" xr3:uid="{3DB3639F-2435-4E44-9C40-0747C0AF1220}" name="Column7822" dataDxfId="8566"/>
    <tableColumn id="7830" xr3:uid="{D21556C5-6B7A-412A-ADBA-9547F703B642}" name="Column7823" dataDxfId="8565"/>
    <tableColumn id="7831" xr3:uid="{F4D0286C-8FBC-45D9-AD6E-251561703471}" name="Column7824" dataDxfId="8564"/>
    <tableColumn id="7832" xr3:uid="{6F434E09-4274-47D1-B424-5ECD39988E1D}" name="Column7825" dataDxfId="8563"/>
    <tableColumn id="7833" xr3:uid="{9333C8BC-5BEF-4E6C-99A7-F53F17281326}" name="Column7826" dataDxfId="8562"/>
    <tableColumn id="7834" xr3:uid="{F8B6F942-1707-4372-A08A-4861C827432F}" name="Column7827" dataDxfId="8561"/>
    <tableColumn id="7835" xr3:uid="{602C27E3-EE3B-4B7A-9EB4-6D0213A03151}" name="Column7828" dataDxfId="8560"/>
    <tableColumn id="7836" xr3:uid="{29B1CCF8-CEF1-4482-9FBF-9215CB13EF49}" name="Column7829" dataDxfId="8559"/>
    <tableColumn id="7837" xr3:uid="{44EEAB24-14C9-4540-A03A-3D9E08DCBBF7}" name="Column7830" dataDxfId="8558"/>
    <tableColumn id="7838" xr3:uid="{9501132E-219E-456C-A281-A5E7FEBCDC52}" name="Column7831" dataDxfId="8557"/>
    <tableColumn id="7839" xr3:uid="{454FB88A-284E-4A8C-BB77-9B20D8262BBE}" name="Column7832" dataDxfId="8556"/>
    <tableColumn id="7840" xr3:uid="{DA4A7052-C731-41CD-ACBC-85AE0B84D45C}" name="Column7833" dataDxfId="8555"/>
    <tableColumn id="7841" xr3:uid="{79128099-AE73-4EF5-B1DB-E78AB4C1B31C}" name="Column7834" dataDxfId="8554"/>
    <tableColumn id="7842" xr3:uid="{83ED292C-E582-4FE0-ABFE-CFD8E952FECA}" name="Column7835" dataDxfId="8553"/>
    <tableColumn id="7843" xr3:uid="{00FF0F01-989A-456B-8391-A1FD1A2DA3AC}" name="Column7836" dataDxfId="8552"/>
    <tableColumn id="7844" xr3:uid="{54E7F063-0A48-489A-955E-D20FC785749E}" name="Column7837" dataDxfId="8551"/>
    <tableColumn id="7845" xr3:uid="{65A52DEB-68D3-4456-BFD1-4C38DAEC0647}" name="Column7838" dataDxfId="8550"/>
    <tableColumn id="7846" xr3:uid="{2AC4812D-6857-4178-A8F4-0246CCAC93E9}" name="Column7839" dataDxfId="8549"/>
    <tableColumn id="7847" xr3:uid="{6B8D7D5B-CCD4-478B-B26A-DF5638DB3E4C}" name="Column7840" dataDxfId="8548"/>
    <tableColumn id="7848" xr3:uid="{02577ADB-2C73-4119-BB7A-301073206517}" name="Column7841" dataDxfId="8547"/>
    <tableColumn id="7849" xr3:uid="{313F3562-172B-4745-81F0-757AC1C1E04F}" name="Column7842" dataDxfId="8546"/>
    <tableColumn id="7850" xr3:uid="{08E37E23-002E-407E-93FC-F47A8CBA16DD}" name="Column7843" dataDxfId="8545"/>
    <tableColumn id="7851" xr3:uid="{9629D8FF-D828-44F6-ADC4-16C5D50532B0}" name="Column7844" dataDxfId="8544"/>
    <tableColumn id="7852" xr3:uid="{845F4E74-1986-49A1-9843-6EE8D041ECA7}" name="Column7845" dataDxfId="8543"/>
    <tableColumn id="7853" xr3:uid="{286B22BA-2AEE-4F84-AAE7-D1D067D8B528}" name="Column7846" dataDxfId="8542"/>
    <tableColumn id="7854" xr3:uid="{958C9CE1-1218-4AC9-8EB9-E488210F6E3F}" name="Column7847" dataDxfId="8541"/>
    <tableColumn id="7855" xr3:uid="{B68E7361-0F7C-45D1-9E10-86F887122CBE}" name="Column7848" dataDxfId="8540"/>
    <tableColumn id="7856" xr3:uid="{74E5E584-E0BF-49DF-802B-18444ADDF0EC}" name="Column7849" dataDxfId="8539"/>
    <tableColumn id="7857" xr3:uid="{A9906CC0-14F2-4146-9D6B-FE3CB6A2BD10}" name="Column7850" dataDxfId="8538"/>
    <tableColumn id="7858" xr3:uid="{BE7E46CB-1B77-4039-B4B5-B75C6AF035F3}" name="Column7851" dataDxfId="8537"/>
    <tableColumn id="7859" xr3:uid="{753CA0A8-022D-4DFE-B012-42FC4A2D833F}" name="Column7852" dataDxfId="8536"/>
    <tableColumn id="7860" xr3:uid="{D0B95972-7405-475E-BD4D-5B261ADB8539}" name="Column7853" dataDxfId="8535"/>
    <tableColumn id="7861" xr3:uid="{D4F11904-7C37-4943-BA92-2F986DCB520F}" name="Column7854" dataDxfId="8534"/>
    <tableColumn id="7862" xr3:uid="{F6A52013-887C-41FA-BBFC-49C822849D6C}" name="Column7855" dataDxfId="8533"/>
    <tableColumn id="7863" xr3:uid="{573FBDE8-8E95-4886-A769-137EF27C0D60}" name="Column7856" dataDxfId="8532"/>
    <tableColumn id="7864" xr3:uid="{2A06EAD1-DB38-466C-9213-0A1E1C2378A2}" name="Column7857" dataDxfId="8531"/>
    <tableColumn id="7865" xr3:uid="{79B26156-0E2D-4524-8B00-807D5F71A1F4}" name="Column7858" dataDxfId="8530"/>
    <tableColumn id="7866" xr3:uid="{17141F11-6CE5-4B10-8DA0-741BD4C05511}" name="Column7859" dataDxfId="8529"/>
    <tableColumn id="7867" xr3:uid="{9C9CB6C0-1F81-46D4-943B-CA20AA3BF490}" name="Column7860" dataDxfId="8528"/>
    <tableColumn id="7868" xr3:uid="{FA707D2C-B2CB-40BA-A651-397C3736160D}" name="Column7861" dataDxfId="8527"/>
    <tableColumn id="7869" xr3:uid="{CBF4A320-6A56-49EE-A1A6-62163617BC42}" name="Column7862" dataDxfId="8526"/>
    <tableColumn id="7870" xr3:uid="{DC37A2A2-4347-444D-A346-48810D81BEFC}" name="Column7863" dataDxfId="8525"/>
    <tableColumn id="7871" xr3:uid="{E08C0BD1-D339-48AF-878B-47774A273D0E}" name="Column7864" dataDxfId="8524"/>
    <tableColumn id="7872" xr3:uid="{A21615D5-26F0-40E7-B1BD-950598E75FB1}" name="Column7865" dataDxfId="8523"/>
    <tableColumn id="7873" xr3:uid="{EE4D0537-BEDE-4A03-97AE-E4F8ED768308}" name="Column7866" dataDxfId="8522"/>
    <tableColumn id="7874" xr3:uid="{EE61B3D7-499A-4CAC-B4DA-B53C1CD5CFCB}" name="Column7867" dataDxfId="8521"/>
    <tableColumn id="7875" xr3:uid="{2F5626FE-952D-4857-B702-4EF9FE4CC276}" name="Column7868" dataDxfId="8520"/>
    <tableColumn id="7876" xr3:uid="{A962848B-04A2-4823-A9BB-0872074B1E27}" name="Column7869" dataDxfId="8519"/>
    <tableColumn id="7877" xr3:uid="{1862F372-9CB7-410A-9FFB-C09E83ACE4E7}" name="Column7870" dataDxfId="8518"/>
    <tableColumn id="7878" xr3:uid="{7BB76403-C033-48AA-8C94-5D1B45A6F152}" name="Column7871" dataDxfId="8517"/>
    <tableColumn id="7879" xr3:uid="{0496D03A-E56E-4A0F-AB55-FAC128C9F9E3}" name="Column7872" dataDxfId="8516"/>
    <tableColumn id="7880" xr3:uid="{6276BF19-DE83-4A70-BB4F-5B48C62A6E48}" name="Column7873" dataDxfId="8515"/>
    <tableColumn id="7881" xr3:uid="{430C2A89-AAB0-43C7-B4C8-34FB5B78A762}" name="Column7874" dataDxfId="8514"/>
    <tableColumn id="7882" xr3:uid="{5E41BE71-E648-4296-9B04-67743CD7E50B}" name="Column7875" dataDxfId="8513"/>
    <tableColumn id="7883" xr3:uid="{2C6DF895-4148-4A18-B353-4C8DFB57B78A}" name="Column7876" dataDxfId="8512"/>
    <tableColumn id="7884" xr3:uid="{4DFFDCCE-B6FE-4C24-94F2-D1DE0445C48C}" name="Column7877" dataDxfId="8511"/>
    <tableColumn id="7885" xr3:uid="{40CB0C2A-F7DA-4508-9276-718D97015169}" name="Column7878" dataDxfId="8510"/>
    <tableColumn id="7886" xr3:uid="{801143FD-39AF-442C-A37F-4B3ADEF78114}" name="Column7879" dataDxfId="8509"/>
    <tableColumn id="7887" xr3:uid="{66760F75-F5FA-4C74-9372-2FE943B95F3B}" name="Column7880" dataDxfId="8508"/>
    <tableColumn id="7888" xr3:uid="{D2E49CFA-21C0-435B-B033-4E4A4557E2A6}" name="Column7881" dataDxfId="8507"/>
    <tableColumn id="7889" xr3:uid="{5ECDE876-9065-4EBB-9B4B-FA5BF3662CE3}" name="Column7882" dataDxfId="8506"/>
    <tableColumn id="7890" xr3:uid="{72EDBCA8-2F5D-4E3E-B64A-82B1B22C850E}" name="Column7883" dataDxfId="8505"/>
    <tableColumn id="7891" xr3:uid="{FC2F298E-AC03-4AD7-81AA-7C05EB062ECC}" name="Column7884" dataDxfId="8504"/>
    <tableColumn id="7892" xr3:uid="{04A0E38D-C284-4955-B4C8-CA618B47BBC2}" name="Column7885" dataDxfId="8503"/>
    <tableColumn id="7893" xr3:uid="{6F879E9A-ABB1-4E23-AA99-22FB270A3AAB}" name="Column7886" dataDxfId="8502"/>
    <tableColumn id="7894" xr3:uid="{68568AE2-05FD-4C39-9573-C8E4152732E2}" name="Column7887" dataDxfId="8501"/>
    <tableColumn id="7895" xr3:uid="{0F2B6586-3214-407C-A238-FCBDA64817AF}" name="Column7888" dataDxfId="8500"/>
    <tableColumn id="7896" xr3:uid="{8E3AAEA5-1CD7-4E2F-A8D0-F6FD6BD33F34}" name="Column7889" dataDxfId="8499"/>
    <tableColumn id="7897" xr3:uid="{99DD0522-8C05-485F-B1C0-632B675C1EF8}" name="Column7890" dataDxfId="8498"/>
    <tableColumn id="7898" xr3:uid="{0E8FB7CA-D2BD-4A6A-A43D-F6D70207BAF3}" name="Column7891" dataDxfId="8497"/>
    <tableColumn id="7899" xr3:uid="{230967F0-1A6D-4490-A876-F77923916DB0}" name="Column7892" dataDxfId="8496"/>
    <tableColumn id="7900" xr3:uid="{E5979F2C-580C-4699-9060-306E31E3047E}" name="Column7893" dataDxfId="8495"/>
    <tableColumn id="7901" xr3:uid="{EA1F55AD-10EA-448C-99C5-1FA7367B5F3D}" name="Column7894" dataDxfId="8494"/>
    <tableColumn id="7902" xr3:uid="{5EE6738C-E4CD-4087-83CB-76C07B172B9F}" name="Column7895" dataDxfId="8493"/>
    <tableColumn id="7903" xr3:uid="{57E8150A-975B-4DEA-B8B4-34A3851C92DD}" name="Column7896" dataDxfId="8492"/>
    <tableColumn id="7904" xr3:uid="{E2F9DAA1-4D33-4125-A8D4-4492221A81B5}" name="Column7897" dataDxfId="8491"/>
    <tableColumn id="7905" xr3:uid="{7D0100C5-7970-42CE-8F87-55DD62D34488}" name="Column7898" dataDxfId="8490"/>
    <tableColumn id="7906" xr3:uid="{AB1FA76E-4EE6-4D0B-B948-ABF00A016EEB}" name="Column7899" dataDxfId="8489"/>
    <tableColumn id="7907" xr3:uid="{3C0F3156-3990-410D-83B3-9D88ED98578D}" name="Column7900" dataDxfId="8488"/>
    <tableColumn id="7908" xr3:uid="{487361C1-5407-49E3-9C7D-C80C55D333C2}" name="Column7901" dataDxfId="8487"/>
    <tableColumn id="7909" xr3:uid="{7B0CCFED-1597-42D7-A4A0-76D7DF56AA80}" name="Column7902" dataDxfId="8486"/>
    <tableColumn id="7910" xr3:uid="{D94CEF1C-A5FA-471B-B81B-5DCC28DF9A64}" name="Column7903" dataDxfId="8485"/>
    <tableColumn id="7911" xr3:uid="{6F978D7F-62DF-4682-8353-04EEB3BFBA5D}" name="Column7904" dataDxfId="8484"/>
    <tableColumn id="7912" xr3:uid="{2FD9302D-A9A9-443F-B3B5-3B2609425B1A}" name="Column7905" dataDxfId="8483"/>
    <tableColumn id="7913" xr3:uid="{258C6DD8-6C6D-4013-A217-4442ABD6F700}" name="Column7906" dataDxfId="8482"/>
    <tableColumn id="7914" xr3:uid="{2FE335FB-25CE-42B7-A02F-2A6B799D1531}" name="Column7907" dataDxfId="8481"/>
    <tableColumn id="7915" xr3:uid="{06138B25-C71D-4E6D-A7EB-0CF532F9BD53}" name="Column7908" dataDxfId="8480"/>
    <tableColumn id="7916" xr3:uid="{56F1EF37-76AA-4D77-8DCA-687424A9DAD6}" name="Column7909" dataDxfId="8479"/>
    <tableColumn id="7917" xr3:uid="{F055531A-FEF4-412F-9D79-D497F40D689E}" name="Column7910" dataDxfId="8478"/>
    <tableColumn id="7918" xr3:uid="{DC0010DB-1FD0-4C97-AABE-59E79790A81C}" name="Column7911" dataDxfId="8477"/>
    <tableColumn id="7919" xr3:uid="{0BECEBA5-AE55-4A16-AAAD-CBCFB8A0FDAA}" name="Column7912" dataDxfId="8476"/>
    <tableColumn id="7920" xr3:uid="{DD9337C6-D33A-4BF2-8068-DFBCA01B8CE3}" name="Column7913" dataDxfId="8475"/>
    <tableColumn id="7921" xr3:uid="{A38E2189-1D18-47B4-A0D4-5141F3F2D907}" name="Column7914" dataDxfId="8474"/>
    <tableColumn id="7922" xr3:uid="{C88EC0D5-295B-4961-8D9A-61E099F97647}" name="Column7915" dataDxfId="8473"/>
    <tableColumn id="7923" xr3:uid="{FAD3B134-F691-42FB-AB9F-91531599D7DD}" name="Column7916" dataDxfId="8472"/>
    <tableColumn id="7924" xr3:uid="{B5F4B7D7-C283-4932-981C-BF5FEAD9C6C7}" name="Column7917" dataDxfId="8471"/>
    <tableColumn id="7925" xr3:uid="{EBC16294-17F2-4D82-B142-B9D4BCD6DA24}" name="Column7918" dataDxfId="8470"/>
    <tableColumn id="7926" xr3:uid="{B5250BDE-E000-43C1-9BED-02C11CEFB44A}" name="Column7919" dataDxfId="8469"/>
    <tableColumn id="7927" xr3:uid="{9BB0D490-0512-4603-8418-EA98D726F641}" name="Column7920" dataDxfId="8468"/>
    <tableColumn id="7928" xr3:uid="{650AEA3A-49C1-4852-9C7D-7A8418962FF1}" name="Column7921" dataDxfId="8467"/>
    <tableColumn id="7929" xr3:uid="{9DD30921-6E1C-4D76-86FC-1082F1F1CF3A}" name="Column7922" dataDxfId="8466"/>
    <tableColumn id="7930" xr3:uid="{00183531-EF32-4042-82DF-945A02E920AF}" name="Column7923" dataDxfId="8465"/>
    <tableColumn id="7931" xr3:uid="{464383C0-B549-4A26-BD4F-350D8FEF9F06}" name="Column7924" dataDxfId="8464"/>
    <tableColumn id="7932" xr3:uid="{6F04A3AC-46EC-4FDA-9B96-EB3F9C23340D}" name="Column7925" dataDxfId="8463"/>
    <tableColumn id="7933" xr3:uid="{DD4AD4CB-6D00-4444-AAE6-111C94BA4C27}" name="Column7926" dataDxfId="8462"/>
    <tableColumn id="7934" xr3:uid="{7C8632C6-5EBA-43FE-89E6-6DE81CC065D6}" name="Column7927" dataDxfId="8461"/>
    <tableColumn id="7935" xr3:uid="{00879AAB-2DA8-4889-AB68-00D44444AC6A}" name="Column7928" dataDxfId="8460"/>
    <tableColumn id="7936" xr3:uid="{52132ED1-9848-4A01-9B8C-3CF605EBECBC}" name="Column7929" dataDxfId="8459"/>
    <tableColumn id="7937" xr3:uid="{94D1EEA4-5095-4901-B133-7975F7102AF8}" name="Column7930" dataDxfId="8458"/>
    <tableColumn id="7938" xr3:uid="{2D4FE5AA-7E77-4F9B-B5E2-6EC0192CB651}" name="Column7931" dataDxfId="8457"/>
    <tableColumn id="7939" xr3:uid="{627F8616-052E-4B04-8645-CD3854E9B54D}" name="Column7932" dataDxfId="8456"/>
    <tableColumn id="7940" xr3:uid="{CE31BD3B-741C-4F71-AED8-32F438F5592E}" name="Column7933" dataDxfId="8455"/>
    <tableColumn id="7941" xr3:uid="{1EFAD6E9-C61B-4169-BD6E-C7B9BBBB0CFD}" name="Column7934" dataDxfId="8454"/>
    <tableColumn id="7942" xr3:uid="{F615F43F-0DE5-4EBB-9223-8186746ADD7F}" name="Column7935" dataDxfId="8453"/>
    <tableColumn id="7943" xr3:uid="{FBEABDB8-BBC0-47F2-9032-2498863A3DC5}" name="Column7936" dataDxfId="8452"/>
    <tableColumn id="7944" xr3:uid="{3F36228C-83C0-42A3-9980-9D32090B53F6}" name="Column7937" dataDxfId="8451"/>
    <tableColumn id="7945" xr3:uid="{1096C4E5-C16D-4EB6-B3A6-55AB033DC70D}" name="Column7938" dataDxfId="8450"/>
    <tableColumn id="7946" xr3:uid="{B85BB38F-3460-4D1D-A6AF-C39CE7DD9A5C}" name="Column7939" dataDxfId="8449"/>
    <tableColumn id="7947" xr3:uid="{5D4C0648-BA0F-490E-BF22-BE5E592E01FD}" name="Column7940" dataDxfId="8448"/>
    <tableColumn id="7948" xr3:uid="{4719DFFC-9097-42C3-92EA-07CE02A83C90}" name="Column7941" dataDxfId="8447"/>
    <tableColumn id="7949" xr3:uid="{8362305F-8018-4CD8-B886-56953CBA2E56}" name="Column7942" dataDxfId="8446"/>
    <tableColumn id="7950" xr3:uid="{E2E43F24-754A-4C64-B3E9-1E59F369221A}" name="Column7943" dataDxfId="8445"/>
    <tableColumn id="7951" xr3:uid="{F4ABA642-04B9-4BF4-ACCB-7DD77275758C}" name="Column7944" dataDxfId="8444"/>
    <tableColumn id="7952" xr3:uid="{F245EFFC-68B8-4DD6-AFC9-9349941ADDD3}" name="Column7945" dataDxfId="8443"/>
    <tableColumn id="7953" xr3:uid="{C4F041A5-ACA8-4153-A82B-BDB01B82A169}" name="Column7946" dataDxfId="8442"/>
    <tableColumn id="7954" xr3:uid="{963E9BAF-E873-43F8-8E6D-3DCA8B581672}" name="Column7947" dataDxfId="8441"/>
    <tableColumn id="7955" xr3:uid="{42325F03-5141-4D3C-B0DC-9177E39F5A8E}" name="Column7948" dataDxfId="8440"/>
    <tableColumn id="7956" xr3:uid="{32558121-6E25-4DAF-B8F4-3E87EAB529A2}" name="Column7949" dataDxfId="8439"/>
    <tableColumn id="7957" xr3:uid="{EDB8B70A-86A2-4AB8-8823-5911F55C6C01}" name="Column7950" dataDxfId="8438"/>
    <tableColumn id="7958" xr3:uid="{B0A78FE6-E973-4941-B1AF-D1EEB4FA3022}" name="Column7951" dataDxfId="8437"/>
    <tableColumn id="7959" xr3:uid="{9A2E5110-F0F0-4370-87E3-DC166F817A6A}" name="Column7952" dataDxfId="8436"/>
    <tableColumn id="7960" xr3:uid="{E4E976BF-C56B-4EFA-AA31-6738FB98A00E}" name="Column7953" dataDxfId="8435"/>
    <tableColumn id="7961" xr3:uid="{1CEA9162-E875-4CB9-BC4A-1D4E9FD3A910}" name="Column7954" dataDxfId="8434"/>
    <tableColumn id="7962" xr3:uid="{B4668D50-84B6-4791-9BE3-C8D8554E2337}" name="Column7955" dataDxfId="8433"/>
    <tableColumn id="7963" xr3:uid="{B44BE46B-4FAD-4BA0-BDAA-307EF4D23108}" name="Column7956" dataDxfId="8432"/>
    <tableColumn id="7964" xr3:uid="{E672DD78-F94B-4138-B748-4AF646216873}" name="Column7957" dataDxfId="8431"/>
    <tableColumn id="7965" xr3:uid="{2057AE06-3A9B-4368-8AED-F7DD9C579E6D}" name="Column7958" dataDxfId="8430"/>
    <tableColumn id="7966" xr3:uid="{23B4B42D-BF19-41EC-901D-16BBFD37E089}" name="Column7959" dataDxfId="8429"/>
    <tableColumn id="7967" xr3:uid="{7D11686F-EA6A-4FC5-A226-B2CA5316DFF4}" name="Column7960" dataDxfId="8428"/>
    <tableColumn id="7968" xr3:uid="{413BC342-0185-4BDB-89A4-8EFC719C35D2}" name="Column7961" dataDxfId="8427"/>
    <tableColumn id="7969" xr3:uid="{F0AAC86A-148E-457C-9A3E-35E40D620A9D}" name="Column7962" dataDxfId="8426"/>
    <tableColumn id="7970" xr3:uid="{BD4BC120-97CE-48FB-9A87-085B49E83FBA}" name="Column7963" dataDxfId="8425"/>
    <tableColumn id="7971" xr3:uid="{BDA1370E-2E8D-45B3-92E8-D0B43864150D}" name="Column7964" dataDxfId="8424"/>
    <tableColumn id="7972" xr3:uid="{D8485F03-EF7C-4F60-8657-19DD8E4A239F}" name="Column7965" dataDxfId="8423"/>
    <tableColumn id="7973" xr3:uid="{AE22B041-D329-4E2F-8BAD-39EC80C05D6B}" name="Column7966" dataDxfId="8422"/>
    <tableColumn id="7974" xr3:uid="{51EBCF4E-AEA6-41FE-ADEA-24B32E4457AE}" name="Column7967" dataDxfId="8421"/>
    <tableColumn id="7975" xr3:uid="{159DF180-FAF8-4790-B084-5924880ABF46}" name="Column7968" dataDxfId="8420"/>
    <tableColumn id="7976" xr3:uid="{53E462A9-20D0-46A6-841A-D263B19A369C}" name="Column7969" dataDxfId="8419"/>
    <tableColumn id="7977" xr3:uid="{A0318D55-FAB3-4053-B2D8-C2F9B6CE102C}" name="Column7970" dataDxfId="8418"/>
    <tableColumn id="7978" xr3:uid="{321A7367-3FC2-45F8-A610-909874206046}" name="Column7971" dataDxfId="8417"/>
    <tableColumn id="7979" xr3:uid="{868BA664-61A9-40C8-8454-4F1BF09E6232}" name="Column7972" dataDxfId="8416"/>
    <tableColumn id="7980" xr3:uid="{A69F23AF-CD31-4F7C-B59D-230667A4C802}" name="Column7973" dataDxfId="8415"/>
    <tableColumn id="7981" xr3:uid="{2580A779-53B9-4276-AEF7-4C187C7D0D22}" name="Column7974" dataDxfId="8414"/>
    <tableColumn id="7982" xr3:uid="{294F38A1-A463-4DB3-8FD1-91ADA6270C4F}" name="Column7975" dataDxfId="8413"/>
    <tableColumn id="7983" xr3:uid="{F21F30D6-AC72-4A93-AF8F-A9CFBFD75BF9}" name="Column7976" dataDxfId="8412"/>
    <tableColumn id="7984" xr3:uid="{04555AD2-2897-43DB-AB2C-D4972F3D6ADA}" name="Column7977" dataDxfId="8411"/>
    <tableColumn id="7985" xr3:uid="{E7F944A3-F2C9-497F-A6CD-6479F96F0FA6}" name="Column7978" dataDxfId="8410"/>
    <tableColumn id="7986" xr3:uid="{316C8A18-E6DE-4ECC-9B8E-D9C1A4B83685}" name="Column7979" dataDxfId="8409"/>
    <tableColumn id="7987" xr3:uid="{5395238A-7EC1-40F5-996D-BA0BFE83015C}" name="Column7980" dataDxfId="8408"/>
    <tableColumn id="7988" xr3:uid="{87DF622B-D2CE-462C-8C82-6946B5D31E99}" name="Column7981" dataDxfId="8407"/>
    <tableColumn id="7989" xr3:uid="{85B597D4-079A-40E9-BB77-51FCA779762C}" name="Column7982" dataDxfId="8406"/>
    <tableColumn id="7990" xr3:uid="{91EF69A0-B67E-45BD-8ADF-26E34E50AAD7}" name="Column7983" dataDxfId="8405"/>
    <tableColumn id="7991" xr3:uid="{AC3589EE-29C6-448F-B02F-B2B0B069B997}" name="Column7984" dataDxfId="8404"/>
    <tableColumn id="7992" xr3:uid="{D848A74D-8E47-4042-8DE3-388176155326}" name="Column7985" dataDxfId="8403"/>
    <tableColumn id="7993" xr3:uid="{47CC6AB3-B80E-4438-B039-5B23F9E2CAF9}" name="Column7986" dataDxfId="8402"/>
    <tableColumn id="7994" xr3:uid="{BF91CE07-C80D-4DD4-8D06-6E2D31F7DF0C}" name="Column7987" dataDxfId="8401"/>
    <tableColumn id="7995" xr3:uid="{F9C7947C-DD2A-4CDA-A03F-C57F9947D2F8}" name="Column7988" dataDxfId="8400"/>
    <tableColumn id="7996" xr3:uid="{86BAB88A-6E69-42B0-BD3F-740E0C5AFEE8}" name="Column7989" dataDxfId="8399"/>
    <tableColumn id="7997" xr3:uid="{BD57D58E-1D48-4307-B636-A7F6ED74EEA7}" name="Column7990" dataDxfId="8398"/>
    <tableColumn id="7998" xr3:uid="{A3BA0AE6-14BD-4B85-9A30-BD0E1962676F}" name="Column7991" dataDxfId="8397"/>
    <tableColumn id="7999" xr3:uid="{0A27088D-910B-432C-95EE-89258A6128D2}" name="Column7992" dataDxfId="8396"/>
    <tableColumn id="8000" xr3:uid="{424B7A00-618F-4AF1-AEC3-CCDC86344252}" name="Column7993" dataDxfId="8395"/>
    <tableColumn id="8001" xr3:uid="{5B686FFB-C3AE-429A-BBBB-4011C869495A}" name="Column7994" dataDxfId="8394"/>
    <tableColumn id="8002" xr3:uid="{B4FDFDE2-1CF5-47E6-B351-C20167F31617}" name="Column7995" dataDxfId="8393"/>
    <tableColumn id="8003" xr3:uid="{07060A3B-BC6D-412C-9C1E-FF32D86CB251}" name="Column7996" dataDxfId="8392"/>
    <tableColumn id="8004" xr3:uid="{0E79C2C8-8177-451D-B809-85A8BC7573F6}" name="Column7997" dataDxfId="8391"/>
    <tableColumn id="8005" xr3:uid="{13156BB9-4EBB-4E3A-8C94-5CC3AFD47864}" name="Column7998" dataDxfId="8390"/>
    <tableColumn id="8006" xr3:uid="{98375B01-70AB-4E56-A9D8-B0427112180D}" name="Column7999" dataDxfId="8389"/>
    <tableColumn id="8007" xr3:uid="{254DECAE-98F0-454C-BF9C-09E1744C395B}" name="Column8000" dataDxfId="8388"/>
    <tableColumn id="8008" xr3:uid="{A20E5348-9253-4277-A47B-27C6CBEA9CE8}" name="Column8001" dataDxfId="8387"/>
    <tableColumn id="8009" xr3:uid="{33DF743B-1427-443F-95CA-EEF9BB1AA3A6}" name="Column8002" dataDxfId="8386"/>
    <tableColumn id="8010" xr3:uid="{9CB72C9D-E349-49F5-9EB8-D837D65B3A93}" name="Column8003" dataDxfId="8385"/>
    <tableColumn id="8011" xr3:uid="{D4D3F9CD-F30F-4BE0-BD93-716F0A9329C8}" name="Column8004" dataDxfId="8384"/>
    <tableColumn id="8012" xr3:uid="{7B6700B7-B637-4909-88B2-4925937B4B4F}" name="Column8005" dataDxfId="8383"/>
    <tableColumn id="8013" xr3:uid="{EE5F06B4-4C21-4E7E-806A-F2D347156652}" name="Column8006" dataDxfId="8382"/>
    <tableColumn id="8014" xr3:uid="{313D219E-3B26-4048-A225-D659B570BFD7}" name="Column8007" dataDxfId="8381"/>
    <tableColumn id="8015" xr3:uid="{A0E2A0DD-2AF6-4E72-BBF0-6FBFD26D2E0F}" name="Column8008" dataDxfId="8380"/>
    <tableColumn id="8016" xr3:uid="{47E76647-A5C0-4376-B7B2-2B75845DCB62}" name="Column8009" dataDxfId="8379"/>
    <tableColumn id="8017" xr3:uid="{555F94DD-9E6C-455D-8CCC-4DA8476DC7FC}" name="Column8010" dataDxfId="8378"/>
    <tableColumn id="8018" xr3:uid="{2AC118DB-24D9-408E-915C-FA5C59674FDD}" name="Column8011" dataDxfId="8377"/>
    <tableColumn id="8019" xr3:uid="{EF7EE899-C30F-452E-9761-888CA1D0E736}" name="Column8012" dataDxfId="8376"/>
    <tableColumn id="8020" xr3:uid="{B44B8E6E-363C-419B-BBF0-E7EE17B7E74A}" name="Column8013" dataDxfId="8375"/>
    <tableColumn id="8021" xr3:uid="{AFAA4397-1547-482B-AA20-B894D9ECCE98}" name="Column8014" dataDxfId="8374"/>
    <tableColumn id="8022" xr3:uid="{B0C425E5-27DF-4F5F-9612-4A6EE9113822}" name="Column8015" dataDxfId="8373"/>
    <tableColumn id="8023" xr3:uid="{EC86B7A4-D76B-4B49-BBD5-EDD626817560}" name="Column8016" dataDxfId="8372"/>
    <tableColumn id="8024" xr3:uid="{16E6C2B3-9F8E-43C1-AA30-115E291F6575}" name="Column8017" dataDxfId="8371"/>
    <tableColumn id="8025" xr3:uid="{42AB60D0-BD07-4899-83CA-F55E62F24899}" name="Column8018" dataDxfId="8370"/>
    <tableColumn id="8026" xr3:uid="{93E80166-6AEC-4BE8-A810-AD05BDFD6E6B}" name="Column8019" dataDxfId="8369"/>
    <tableColumn id="8027" xr3:uid="{D1B8B724-A37F-4DBE-826F-80F232DCBDF0}" name="Column8020" dataDxfId="8368"/>
    <tableColumn id="8028" xr3:uid="{1578F97B-303D-4415-80F8-A297CDE13F0C}" name="Column8021" dataDxfId="8367"/>
    <tableColumn id="8029" xr3:uid="{E2F672B6-BA5F-46AD-96BF-6019C4C2282B}" name="Column8022" dataDxfId="8366"/>
    <tableColumn id="8030" xr3:uid="{D4C71B88-464B-4C33-BCE5-2050D0F02A4F}" name="Column8023" dataDxfId="8365"/>
    <tableColumn id="8031" xr3:uid="{A60FA9F5-38D6-45CB-8B76-662B20478476}" name="Column8024" dataDxfId="8364"/>
    <tableColumn id="8032" xr3:uid="{E9726C22-1643-4830-8198-E5C6447476DA}" name="Column8025" dataDxfId="8363"/>
    <tableColumn id="8033" xr3:uid="{BD82ED52-D8B0-497A-A9F0-107C303F3EFC}" name="Column8026" dataDxfId="8362"/>
    <tableColumn id="8034" xr3:uid="{7BB7C57F-5612-45ED-B071-5401EA25B22E}" name="Column8027" dataDxfId="8361"/>
    <tableColumn id="8035" xr3:uid="{95DFBA53-662D-4E64-8821-AF55710CD62B}" name="Column8028" dataDxfId="8360"/>
    <tableColumn id="8036" xr3:uid="{2A06F870-DF01-4C9C-B558-4BE8D8E63474}" name="Column8029" dataDxfId="8359"/>
    <tableColumn id="8037" xr3:uid="{96922CC8-CC2C-401B-860E-15633884C936}" name="Column8030" dataDxfId="8358"/>
    <tableColumn id="8038" xr3:uid="{E3348DC0-D08A-4428-A58F-5109DDE7E0C5}" name="Column8031" dataDxfId="8357"/>
    <tableColumn id="8039" xr3:uid="{73BCCD54-3853-40C1-B957-3768DDFA0EF5}" name="Column8032" dataDxfId="8356"/>
    <tableColumn id="8040" xr3:uid="{C5286049-9751-441D-861A-D1CB03C392CE}" name="Column8033" dataDxfId="8355"/>
    <tableColumn id="8041" xr3:uid="{8F2E5368-92FA-4E12-AB68-8F9E6F7F440D}" name="Column8034" dataDxfId="8354"/>
    <tableColumn id="8042" xr3:uid="{5C8D83E7-B1AA-4CBB-9D91-E4406595B585}" name="Column8035" dataDxfId="8353"/>
    <tableColumn id="8043" xr3:uid="{8151555B-9829-410F-A6E2-569656976E21}" name="Column8036" dataDxfId="8352"/>
    <tableColumn id="8044" xr3:uid="{AAE113E1-49D5-43A0-80EE-E181241597C9}" name="Column8037" dataDxfId="8351"/>
    <tableColumn id="8045" xr3:uid="{3F697B7A-8DE2-45D3-BBAD-CE20311A7602}" name="Column8038" dataDxfId="8350"/>
    <tableColumn id="8046" xr3:uid="{6034E963-0A99-417C-BD30-D2D6605EBED4}" name="Column8039" dataDxfId="8349"/>
    <tableColumn id="8047" xr3:uid="{17923C73-FF99-4D2E-B02A-28CA0E94FE9A}" name="Column8040" dataDxfId="8348"/>
    <tableColumn id="8048" xr3:uid="{8C0A7B4E-7C94-4460-8691-E289B8599BAC}" name="Column8041" dataDxfId="8347"/>
    <tableColumn id="8049" xr3:uid="{74D6B45E-AB12-4CE5-9FBE-A84216495E9B}" name="Column8042" dataDxfId="8346"/>
    <tableColumn id="8050" xr3:uid="{431B0019-F369-4FB7-91BA-32919D789816}" name="Column8043" dataDxfId="8345"/>
    <tableColumn id="8051" xr3:uid="{0CFD4618-A761-448E-BF85-D57EDE67DAD8}" name="Column8044" dataDxfId="8344"/>
    <tableColumn id="8052" xr3:uid="{2E7C94C2-51F8-4D4E-A4B8-34752DB486B6}" name="Column8045" dataDxfId="8343"/>
    <tableColumn id="8053" xr3:uid="{95558910-C91C-4E8A-A75F-13AF0FB8B5CA}" name="Column8046" dataDxfId="8342"/>
    <tableColumn id="8054" xr3:uid="{8ABDE837-D1E4-4F10-A85D-5BF2A7552309}" name="Column8047" dataDxfId="8341"/>
    <tableColumn id="8055" xr3:uid="{D52BEFB4-B7B9-43F6-85C1-5059E5E5D74E}" name="Column8048" dataDxfId="8340"/>
    <tableColumn id="8056" xr3:uid="{2C6C4D85-783D-4231-9CD1-D92B1A7929A2}" name="Column8049" dataDxfId="8339"/>
    <tableColumn id="8057" xr3:uid="{27E90FE2-1A58-4FB8-B077-BE4446944BFE}" name="Column8050" dataDxfId="8338"/>
    <tableColumn id="8058" xr3:uid="{1C0DD505-7D19-4270-AA14-0587ECF2EE94}" name="Column8051" dataDxfId="8337"/>
    <tableColumn id="8059" xr3:uid="{85B1B7B1-5B18-4267-8CD1-0B214C2898EA}" name="Column8052" dataDxfId="8336"/>
    <tableColumn id="8060" xr3:uid="{D2FEAB01-E279-41BD-8036-A257713140DD}" name="Column8053" dataDxfId="8335"/>
    <tableColumn id="8061" xr3:uid="{AA055B27-8A3D-45DA-85F1-4E06C2769A57}" name="Column8054" dataDxfId="8334"/>
    <tableColumn id="8062" xr3:uid="{FBC9B86A-0434-4851-9B7D-E5A5F550C92B}" name="Column8055" dataDxfId="8333"/>
    <tableColumn id="8063" xr3:uid="{75EE5A1C-029F-4F24-84FD-5AD075601DDD}" name="Column8056" dataDxfId="8332"/>
    <tableColumn id="8064" xr3:uid="{A32351CD-7B67-4688-A620-C3D8C2F26A91}" name="Column8057" dataDxfId="8331"/>
    <tableColumn id="8065" xr3:uid="{2B34191C-949C-4DE7-8E85-7A17CE11B83E}" name="Column8058" dataDxfId="8330"/>
    <tableColumn id="8066" xr3:uid="{5331C60B-0A1B-49D1-A8A2-F58A3C29EC1A}" name="Column8059" dataDxfId="8329"/>
    <tableColumn id="8067" xr3:uid="{CA482682-96DC-4E04-B5DB-E359903B847F}" name="Column8060" dataDxfId="8328"/>
    <tableColumn id="8068" xr3:uid="{7CD625A8-EB11-4770-B414-6CD6FDA30081}" name="Column8061" dataDxfId="8327"/>
    <tableColumn id="8069" xr3:uid="{7FC0C8C2-D6F1-4383-8EFC-01F17DE0B2D9}" name="Column8062" dataDxfId="8326"/>
    <tableColumn id="8070" xr3:uid="{60B1E344-F52B-41B8-8E21-549232C20FE8}" name="Column8063" dataDxfId="8325"/>
    <tableColumn id="8071" xr3:uid="{DD872987-AF81-4BA1-9DF4-3EEEAC3D81F5}" name="Column8064" dataDxfId="8324"/>
    <tableColumn id="8072" xr3:uid="{C68E322C-77CE-4C52-9952-F0384EA007F4}" name="Column8065" dataDxfId="8323"/>
    <tableColumn id="8073" xr3:uid="{69766023-A7E8-463D-8270-88628BF57195}" name="Column8066" dataDxfId="8322"/>
    <tableColumn id="8074" xr3:uid="{8EB51021-F7D4-4739-9FE5-CDC487E266C9}" name="Column8067" dataDxfId="8321"/>
    <tableColumn id="8075" xr3:uid="{BBC46B75-B930-42B0-A39F-FBED2B576433}" name="Column8068" dataDxfId="8320"/>
    <tableColumn id="8076" xr3:uid="{7A614BA7-AED5-4B5E-A730-AE0C274FBF3A}" name="Column8069" dataDxfId="8319"/>
    <tableColumn id="8077" xr3:uid="{87B710D1-1B78-4B60-8A0F-DB1181A2AE9C}" name="Column8070" dataDxfId="8318"/>
    <tableColumn id="8078" xr3:uid="{5D3D11CB-79B3-446E-BDC1-8C53F7ABA2AE}" name="Column8071" dataDxfId="8317"/>
    <tableColumn id="8079" xr3:uid="{C6331678-29B1-41FE-8E5A-F8C8D9F88849}" name="Column8072" dataDxfId="8316"/>
    <tableColumn id="8080" xr3:uid="{3F217C15-B88C-4363-9B0D-743EA78CCEA8}" name="Column8073" dataDxfId="8315"/>
    <tableColumn id="8081" xr3:uid="{641FCA9D-1F8A-4F16-A0C1-3B8B85A7B6D6}" name="Column8074" dataDxfId="8314"/>
    <tableColumn id="8082" xr3:uid="{95672A77-3FC7-4F1F-8829-23286683442B}" name="Column8075" dataDxfId="8313"/>
    <tableColumn id="8083" xr3:uid="{45891776-2207-4EAA-9598-8577237E62BE}" name="Column8076" dataDxfId="8312"/>
    <tableColumn id="8084" xr3:uid="{95FFF2D7-89D2-4332-87C4-47BC7961E558}" name="Column8077" dataDxfId="8311"/>
    <tableColumn id="8085" xr3:uid="{31A0FE8E-048C-46EB-9819-A8899994764A}" name="Column8078" dataDxfId="8310"/>
    <tableColumn id="8086" xr3:uid="{906BC562-1BDE-44BC-8C13-DA33709F547C}" name="Column8079" dataDxfId="8309"/>
    <tableColumn id="8087" xr3:uid="{84530EB4-76CA-4A9B-87EA-A4280EBCA480}" name="Column8080" dataDxfId="8308"/>
    <tableColumn id="8088" xr3:uid="{0F2DBE07-86FC-4109-9AC3-FF86DDA4650E}" name="Column8081" dataDxfId="8307"/>
    <tableColumn id="8089" xr3:uid="{B22FDDF8-2E3A-41F0-B50E-155813131FB3}" name="Column8082" dataDxfId="8306"/>
    <tableColumn id="8090" xr3:uid="{93EB2D0F-E982-4482-A207-F65060BDFEA6}" name="Column8083" dataDxfId="8305"/>
    <tableColumn id="8091" xr3:uid="{5BF267B4-33BA-4F83-B8A1-173BACAD7FA5}" name="Column8084" dataDxfId="8304"/>
    <tableColumn id="8092" xr3:uid="{B0A014A6-9BBF-4280-AF51-0AD726A5E8DC}" name="Column8085" dataDxfId="8303"/>
    <tableColumn id="8093" xr3:uid="{2F179EC1-81D2-49E9-9409-86CC373489AC}" name="Column8086" dataDxfId="8302"/>
    <tableColumn id="8094" xr3:uid="{95DDA308-2DDD-4B95-BBA8-D2C01963456B}" name="Column8087" dataDxfId="8301"/>
    <tableColumn id="8095" xr3:uid="{72C879F4-AB0E-4082-8766-DEC5F3DD61FA}" name="Column8088" dataDxfId="8300"/>
    <tableColumn id="8096" xr3:uid="{0AD0B50F-C3DB-49A5-A290-C4750B7358F6}" name="Column8089" dataDxfId="8299"/>
    <tableColumn id="8097" xr3:uid="{C78DB4EB-129C-4907-A7E3-E75A54AA2263}" name="Column8090" dataDxfId="8298"/>
    <tableColumn id="8098" xr3:uid="{34D37B9B-7DAC-4AF7-A456-C5B307C33B00}" name="Column8091" dataDxfId="8297"/>
    <tableColumn id="8099" xr3:uid="{720BCA4A-3A58-49CF-B180-F54E40BA5A52}" name="Column8092" dataDxfId="8296"/>
    <tableColumn id="8100" xr3:uid="{5E0089E8-0263-4E20-A3FD-DBA8A26B81EA}" name="Column8093" dataDxfId="8295"/>
    <tableColumn id="8101" xr3:uid="{4AC5A576-5766-4A4C-B87C-4EED09E5FCEE}" name="Column8094" dataDxfId="8294"/>
    <tableColumn id="8102" xr3:uid="{36A222BE-A60C-4992-9143-402899B17C97}" name="Column8095" dataDxfId="8293"/>
    <tableColumn id="8103" xr3:uid="{39382F87-02F1-4DA0-ABE6-42906475224D}" name="Column8096" dataDxfId="8292"/>
    <tableColumn id="8104" xr3:uid="{6E75CF8B-570B-48E1-AE29-5152DFE91AD5}" name="Column8097" dataDxfId="8291"/>
    <tableColumn id="8105" xr3:uid="{A4D09152-137A-4E6A-902A-1ADC613CDE55}" name="Column8098" dataDxfId="8290"/>
    <tableColumn id="8106" xr3:uid="{C4585A1D-8C0F-4B34-9DBA-A7583EA835D0}" name="Column8099" dataDxfId="8289"/>
    <tableColumn id="8107" xr3:uid="{F0E08033-CD74-492C-ABC1-49F7392465B0}" name="Column8100" dataDxfId="8288"/>
    <tableColumn id="8108" xr3:uid="{7FDB4C5C-9779-4D67-8629-3BF5BD96F29F}" name="Column8101" dataDxfId="8287"/>
    <tableColumn id="8109" xr3:uid="{CAB0CF16-CE1C-4E12-B599-2A322F4D5D80}" name="Column8102" dataDxfId="8286"/>
    <tableColumn id="8110" xr3:uid="{0EEA1F62-E92B-47D3-B392-7B549CD02B84}" name="Column8103" dataDxfId="8285"/>
    <tableColumn id="8111" xr3:uid="{AEF05BF8-8E0B-468C-8F74-EC4702DE8CCC}" name="Column8104" dataDxfId="8284"/>
    <tableColumn id="8112" xr3:uid="{ED33C98D-C375-4387-8B74-C2FCEE9D33FB}" name="Column8105" dataDxfId="8283"/>
    <tableColumn id="8113" xr3:uid="{F48CDBB8-9C94-41C0-8A98-B268395BA7DB}" name="Column8106" dataDxfId="8282"/>
    <tableColumn id="8114" xr3:uid="{FE7C9003-46AA-4C6F-94DF-858AF28899B9}" name="Column8107" dataDxfId="8281"/>
    <tableColumn id="8115" xr3:uid="{512086AD-13E5-4746-9EAB-115BC0656D93}" name="Column8108" dataDxfId="8280"/>
    <tableColumn id="8116" xr3:uid="{C5A7286C-05FE-42BE-9D10-582E78D53E53}" name="Column8109" dataDxfId="8279"/>
    <tableColumn id="8117" xr3:uid="{B38FBE06-01F4-4548-BCDB-14DCC4CD89DD}" name="Column8110" dataDxfId="8278"/>
    <tableColumn id="8118" xr3:uid="{629D8EEE-2E5A-45C6-AD6A-AB8148D0C20B}" name="Column8111" dataDxfId="8277"/>
    <tableColumn id="8119" xr3:uid="{897F1958-F7B9-4F60-B250-1116310FA631}" name="Column8112" dataDxfId="8276"/>
    <tableColumn id="8120" xr3:uid="{943D153E-1879-4DAF-AD5D-C784371C6B4F}" name="Column8113" dataDxfId="8275"/>
    <tableColumn id="8121" xr3:uid="{8B8044CE-28E9-44D6-B912-BF3C9077DAF4}" name="Column8114" dataDxfId="8274"/>
    <tableColumn id="8122" xr3:uid="{545096E9-34E9-4CFD-B667-63CED44A3867}" name="Column8115" dataDxfId="8273"/>
    <tableColumn id="8123" xr3:uid="{FE448C5D-0383-40E2-B8E5-4B8812B1F124}" name="Column8116" dataDxfId="8272"/>
    <tableColumn id="8124" xr3:uid="{54FF1E71-6483-4D4D-B2F1-E9B2604736AB}" name="Column8117" dataDxfId="8271"/>
    <tableColumn id="8125" xr3:uid="{58356871-1D33-4615-A820-D7C778D36DD2}" name="Column8118" dataDxfId="8270"/>
    <tableColumn id="8126" xr3:uid="{9F28F965-4ECB-4D10-BCCA-E5BC9BC1D3A2}" name="Column8119" dataDxfId="8269"/>
    <tableColumn id="8127" xr3:uid="{7F5C35FA-3574-43B8-B5B4-CE379ABAB0F0}" name="Column8120" dataDxfId="8268"/>
    <tableColumn id="8128" xr3:uid="{460D1C68-569E-4A2D-93EB-72C939E4A2E7}" name="Column8121" dataDxfId="8267"/>
    <tableColumn id="8129" xr3:uid="{1BB54672-39B1-4917-BD2F-13D77D4A533C}" name="Column8122" dataDxfId="8266"/>
    <tableColumn id="8130" xr3:uid="{6B279BA0-EDC0-49B5-9102-BCCB8B540638}" name="Column8123" dataDxfId="8265"/>
    <tableColumn id="8131" xr3:uid="{53E6B44D-533F-4B02-BFF4-0D63ED25435A}" name="Column8124" dataDxfId="8264"/>
    <tableColumn id="8132" xr3:uid="{10E4863F-7DE1-49A2-8DD8-81C4FE85E8CB}" name="Column8125" dataDxfId="8263"/>
    <tableColumn id="8133" xr3:uid="{077239F1-6E4D-4FBF-953E-99870DA89F64}" name="Column8126" dataDxfId="8262"/>
    <tableColumn id="8134" xr3:uid="{0DA12953-2536-4707-B3E6-CB71DAE57841}" name="Column8127" dataDxfId="8261"/>
    <tableColumn id="8135" xr3:uid="{ED6F2E9E-8742-4436-846F-B993FBF010AC}" name="Column8128" dataDxfId="8260"/>
    <tableColumn id="8136" xr3:uid="{DBE22732-01E3-40B7-96CE-AC2C046CA0E5}" name="Column8129" dataDxfId="8259"/>
    <tableColumn id="8137" xr3:uid="{3B0A2306-1A1E-4B68-ABB9-9B3B04FE64A5}" name="Column8130" dataDxfId="8258"/>
    <tableColumn id="8138" xr3:uid="{4493824E-16A3-42F5-B36F-C609E93A149D}" name="Column8131" dataDxfId="8257"/>
    <tableColumn id="8139" xr3:uid="{8C1C32EF-BE40-473E-A3F1-89F8C928C712}" name="Column8132" dataDxfId="8256"/>
    <tableColumn id="8140" xr3:uid="{EB092465-C03F-42B3-9357-5DD71C1E080A}" name="Column8133" dataDxfId="8255"/>
    <tableColumn id="8141" xr3:uid="{D6CC0762-E5E7-4469-B0A0-CD2239EC2D33}" name="Column8134" dataDxfId="8254"/>
    <tableColumn id="8142" xr3:uid="{7CE9AE80-AC33-4FB9-9576-C1E2891DFDF0}" name="Column8135" dataDxfId="8253"/>
    <tableColumn id="8143" xr3:uid="{C6C28AFA-E132-406A-967C-8A9AA2D31C55}" name="Column8136" dataDxfId="8252"/>
    <tableColumn id="8144" xr3:uid="{883D1EA1-F055-4028-989F-EC33EB74415E}" name="Column8137" dataDxfId="8251"/>
    <tableColumn id="8145" xr3:uid="{7E764277-4ABF-429F-8738-2153F3EC20BB}" name="Column8138" dataDxfId="8250"/>
    <tableColumn id="8146" xr3:uid="{1325A5D1-C94D-4333-8874-9C626FE591CB}" name="Column8139" dataDxfId="8249"/>
    <tableColumn id="8147" xr3:uid="{B685E441-6943-45ED-951E-AEE72A5513C2}" name="Column8140" dataDxfId="8248"/>
    <tableColumn id="8148" xr3:uid="{8116F9CE-B3D5-4993-9D85-F7A3FB35AEB1}" name="Column8141" dataDxfId="8247"/>
    <tableColumn id="8149" xr3:uid="{78E15D37-EF33-4A30-9CE7-044906D6BF09}" name="Column8142" dataDxfId="8246"/>
    <tableColumn id="8150" xr3:uid="{AAA6C339-07C2-4F8E-BE78-A7ED94046725}" name="Column8143" dataDxfId="8245"/>
    <tableColumn id="8151" xr3:uid="{79E20BAA-1188-4F18-8A93-AC3ECB15AC07}" name="Column8144" dataDxfId="8244"/>
    <tableColumn id="8152" xr3:uid="{6938315F-413F-4184-A677-31068FEAD100}" name="Column8145" dataDxfId="8243"/>
    <tableColumn id="8153" xr3:uid="{F4D1B8E7-F2C4-431E-B52B-F525EC839F11}" name="Column8146" dataDxfId="8242"/>
    <tableColumn id="8154" xr3:uid="{CE518E9F-C78E-44DB-A6D1-697FB5627A28}" name="Column8147" dataDxfId="8241"/>
    <tableColumn id="8155" xr3:uid="{FD34EC10-776A-4DB3-B996-FB2198BE9056}" name="Column8148" dataDxfId="8240"/>
    <tableColumn id="8156" xr3:uid="{9302C412-8BA0-4E4A-9C24-78FB30545EDC}" name="Column8149" dataDxfId="8239"/>
    <tableColumn id="8157" xr3:uid="{B3916713-7172-4483-98AB-5DFEE8A9318C}" name="Column8150" dataDxfId="8238"/>
    <tableColumn id="8158" xr3:uid="{B8ADFD06-4DB9-40DE-96A3-307E48320F3B}" name="Column8151" dataDxfId="8237"/>
    <tableColumn id="8159" xr3:uid="{B527D86F-E30F-4439-8FE6-A9AC2EFF7D37}" name="Column8152" dataDxfId="8236"/>
    <tableColumn id="8160" xr3:uid="{FD706BE5-2380-4645-8FBE-F4A8FDF10605}" name="Column8153" dataDxfId="8235"/>
    <tableColumn id="8161" xr3:uid="{74931344-6886-4B09-A5AF-81BF6A942C51}" name="Column8154" dataDxfId="8234"/>
    <tableColumn id="8162" xr3:uid="{14A3BFC2-FFE9-49CD-94AF-53488491C7B4}" name="Column8155" dataDxfId="8233"/>
    <tableColumn id="8163" xr3:uid="{596BB46D-A1FA-4259-855A-3994662EDBBE}" name="Column8156" dataDxfId="8232"/>
    <tableColumn id="8164" xr3:uid="{42F722D0-AFF7-47D7-AE40-8A54AC3683F0}" name="Column8157" dataDxfId="8231"/>
    <tableColumn id="8165" xr3:uid="{92AD5B9E-5688-499F-BDBA-1A201994B8A2}" name="Column8158" dataDxfId="8230"/>
    <tableColumn id="8166" xr3:uid="{98E4291D-65EC-4EDF-976C-82CA83E4CA65}" name="Column8159" dataDxfId="8229"/>
    <tableColumn id="8167" xr3:uid="{F3C426B8-9135-4DA6-A5C4-C789FD37980E}" name="Column8160" dataDxfId="8228"/>
    <tableColumn id="8168" xr3:uid="{8B62F642-C01E-41D9-B453-63D5386AF68A}" name="Column8161" dataDxfId="8227"/>
    <tableColumn id="8169" xr3:uid="{D8A0BDA7-239A-4DF0-A1CA-BE29BF17A783}" name="Column8162" dataDxfId="8226"/>
    <tableColumn id="8170" xr3:uid="{21E4F88F-0503-4EF0-BF4F-B0748AA7FB25}" name="Column8163" dataDxfId="8225"/>
    <tableColumn id="8171" xr3:uid="{A75C009B-43A6-47A8-9A68-BCE2ED4D13DE}" name="Column8164" dataDxfId="8224"/>
    <tableColumn id="8172" xr3:uid="{F89551FF-41F2-4428-BD9A-260C7B04BD97}" name="Column8165" dataDxfId="8223"/>
    <tableColumn id="8173" xr3:uid="{E7069E67-D645-405E-8BA4-DB3AD9920261}" name="Column8166" dataDxfId="8222"/>
    <tableColumn id="8174" xr3:uid="{038C9380-8447-4B94-A6E0-698D98894B81}" name="Column8167" dataDxfId="8221"/>
    <tableColumn id="8175" xr3:uid="{8A528062-132D-49ED-B610-282C5CB2DF8D}" name="Column8168" dataDxfId="8220"/>
    <tableColumn id="8176" xr3:uid="{0404D32B-5029-476B-8188-D42CA91012AE}" name="Column8169" dataDxfId="8219"/>
    <tableColumn id="8177" xr3:uid="{5BD884AB-279A-4F7C-BD2C-68795A4397EB}" name="Column8170" dataDxfId="8218"/>
    <tableColumn id="8178" xr3:uid="{DBA1ACB2-BFA6-43C7-BFA7-5D7EA3983580}" name="Column8171" dataDxfId="8217"/>
    <tableColumn id="8179" xr3:uid="{D7EB386A-14B3-4E0C-B73F-7FE171D9D989}" name="Column8172" dataDxfId="8216"/>
    <tableColumn id="8180" xr3:uid="{497CBCF6-E11B-43EB-B83E-237EECD780D8}" name="Column8173" dataDxfId="8215"/>
    <tableColumn id="8181" xr3:uid="{7CC25657-979A-4D9E-ABB4-EFF3ED575102}" name="Column8174" dataDxfId="8214"/>
    <tableColumn id="8182" xr3:uid="{7015325A-CEFF-43D3-89CB-31BF049A83C3}" name="Column8175" dataDxfId="8213"/>
    <tableColumn id="8183" xr3:uid="{5E6B0B22-0946-455D-B3DE-E34CFAA4F6E1}" name="Column8176" dataDxfId="8212"/>
    <tableColumn id="8184" xr3:uid="{5090A650-D969-4CCE-9131-FC5FB71CC2AD}" name="Column8177" dataDxfId="8211"/>
    <tableColumn id="8185" xr3:uid="{9033C4D4-0A16-4A6E-A611-4B7E0F3F87F3}" name="Column8178" dataDxfId="8210"/>
    <tableColumn id="8186" xr3:uid="{1326EB60-10E6-4557-A77F-40E64C8F59D8}" name="Column8179" dataDxfId="8209"/>
    <tableColumn id="8187" xr3:uid="{B145B1C5-26E7-441E-BCFE-FFE89D6AF90D}" name="Column8180" dataDxfId="8208"/>
    <tableColumn id="8188" xr3:uid="{4B5492E3-F6F8-472C-BC34-A043990DA1AE}" name="Column8181" dataDxfId="8207"/>
    <tableColumn id="8189" xr3:uid="{077F15A9-67CA-40F2-A7A7-894CD4B7F2AA}" name="Column8182" dataDxfId="8206"/>
    <tableColumn id="8190" xr3:uid="{9C6261BC-322B-4410-AA35-558465FEBDBE}" name="Column8183" dataDxfId="8205"/>
    <tableColumn id="8191" xr3:uid="{D4E43800-CE01-46AA-87F3-B041CCA53EBD}" name="Column8184" dataDxfId="8204"/>
    <tableColumn id="8192" xr3:uid="{B5340385-8118-44FF-88AC-F6C9C16BEBE8}" name="Column8185" dataDxfId="8203"/>
    <tableColumn id="8193" xr3:uid="{03977137-5A57-419D-82B5-975665601B95}" name="Column8186" dataDxfId="8202"/>
    <tableColumn id="8194" xr3:uid="{BAFE17DE-E0FC-465B-843F-2300D6036D93}" name="Column8187" dataDxfId="8201"/>
    <tableColumn id="8195" xr3:uid="{6C620F38-1E87-4EDD-9E37-FBCF28963594}" name="Column8188" dataDxfId="8200"/>
    <tableColumn id="8196" xr3:uid="{04A85945-5A20-42F2-8EC2-DB03B048DFBB}" name="Column8189" dataDxfId="8199"/>
    <tableColumn id="8197" xr3:uid="{E8C53D3F-CC9E-4B48-AF6E-D982C94FF531}" name="Column8190" dataDxfId="8198"/>
    <tableColumn id="8198" xr3:uid="{6F3ED248-4467-44C2-9664-49B37ECA3AFB}" name="Column8191" dataDxfId="8197"/>
    <tableColumn id="8199" xr3:uid="{420A53C8-456F-4CDC-9B97-C345B25F0DD1}" name="Column8192" dataDxfId="8196"/>
    <tableColumn id="8200" xr3:uid="{1E137F3C-87BA-4D9B-A57F-5376B72370DA}" name="Column8193" dataDxfId="8195"/>
    <tableColumn id="8201" xr3:uid="{3238726B-67E1-483B-888D-5C073E904570}" name="Column8194" dataDxfId="8194"/>
    <tableColumn id="8202" xr3:uid="{7C708A0D-37A0-440B-8BE8-2B4AB07ADA42}" name="Column8195" dataDxfId="8193"/>
    <tableColumn id="8203" xr3:uid="{2C7D267D-540E-4388-BC94-FC3DE75EC29C}" name="Column8196" dataDxfId="8192"/>
    <tableColumn id="8204" xr3:uid="{2DFF3158-365F-4F71-B645-5310E31E84ED}" name="Column8197" dataDxfId="8191"/>
    <tableColumn id="8205" xr3:uid="{7B18FDA0-D8E1-44B3-BA4A-A973A1F5AD2B}" name="Column8198" dataDxfId="8190"/>
    <tableColumn id="8206" xr3:uid="{6637E35C-BC42-4C87-9501-A8E1B7308F22}" name="Column8199" dataDxfId="8189"/>
    <tableColumn id="8207" xr3:uid="{2A4FBDF1-C596-4628-AF40-403E6F97014A}" name="Column8200" dataDxfId="8188"/>
    <tableColumn id="8208" xr3:uid="{B09C7C71-930A-48AA-99A1-B3E239E4F4C1}" name="Column8201" dataDxfId="8187"/>
    <tableColumn id="8209" xr3:uid="{F829C34C-48D5-446F-8D98-BE832D211450}" name="Column8202" dataDxfId="8186"/>
    <tableColumn id="8210" xr3:uid="{7015B432-A3CB-42FC-8510-A8D6F2CC1373}" name="Column8203" dataDxfId="8185"/>
    <tableColumn id="8211" xr3:uid="{4823D934-4E95-4DEF-88F7-0C065830D28F}" name="Column8204" dataDxfId="8184"/>
    <tableColumn id="8212" xr3:uid="{35B3373A-1BC1-4F67-B317-A4D406592533}" name="Column8205" dataDxfId="8183"/>
    <tableColumn id="8213" xr3:uid="{38ABF69A-DEE3-4D49-8C8D-7BFC8E74D9BA}" name="Column8206" dataDxfId="8182"/>
    <tableColumn id="8214" xr3:uid="{1A4409CE-5594-478B-BB09-99A332E4891A}" name="Column8207" dataDxfId="8181"/>
    <tableColumn id="8215" xr3:uid="{B6F0D015-48D0-4212-B102-ACCD9A1E296F}" name="Column8208" dataDxfId="8180"/>
    <tableColumn id="8216" xr3:uid="{C7F4A803-E582-490F-97A4-78E094DFBFDF}" name="Column8209" dataDxfId="8179"/>
    <tableColumn id="8217" xr3:uid="{C3FE5271-7554-43DF-BDAA-3715867E4E66}" name="Column8210" dataDxfId="8178"/>
    <tableColumn id="8218" xr3:uid="{641E99F2-3558-44C6-99F7-93CEEC9A08D6}" name="Column8211" dataDxfId="8177"/>
    <tableColumn id="8219" xr3:uid="{3EF3481B-BF31-42B2-B5CF-5BFF3A75983E}" name="Column8212" dataDxfId="8176"/>
    <tableColumn id="8220" xr3:uid="{F107E42A-A9EE-49C3-AA78-BC5AC22BCEC2}" name="Column8213" dataDxfId="8175"/>
    <tableColumn id="8221" xr3:uid="{DF6008D1-CCF6-49E7-93E6-48B176C283C5}" name="Column8214" dataDxfId="8174"/>
    <tableColumn id="8222" xr3:uid="{D4492C4C-4066-4DDA-9640-48603D5A2318}" name="Column8215" dataDxfId="8173"/>
    <tableColumn id="8223" xr3:uid="{03523F19-B108-4832-898A-C2A3BA5E6BEE}" name="Column8216" dataDxfId="8172"/>
    <tableColumn id="8224" xr3:uid="{5541E0AB-E793-47B7-9D27-3F4B898C0781}" name="Column8217" dataDxfId="8171"/>
    <tableColumn id="8225" xr3:uid="{5F613AB8-2117-42F3-9C09-9751B9CBAA63}" name="Column8218" dataDxfId="8170"/>
    <tableColumn id="8226" xr3:uid="{A8C14EC7-6F8C-40AC-9D83-33EBB3B2A59B}" name="Column8219" dataDxfId="8169"/>
    <tableColumn id="8227" xr3:uid="{8B3DB302-95E6-42A5-A513-A05AE25CC448}" name="Column8220" dataDxfId="8168"/>
    <tableColumn id="8228" xr3:uid="{3681A6DB-2D98-41C2-A4A5-ABB87039062C}" name="Column8221" dataDxfId="8167"/>
    <tableColumn id="8229" xr3:uid="{19E12E5F-65EA-4139-92A4-F9847709271F}" name="Column8222" dataDxfId="8166"/>
    <tableColumn id="8230" xr3:uid="{8383EF8A-6D04-42D5-9622-E7700648849A}" name="Column8223" dataDxfId="8165"/>
    <tableColumn id="8231" xr3:uid="{B9D7C74C-81E9-480E-BB3B-DE442EDDBF14}" name="Column8224" dataDxfId="8164"/>
    <tableColumn id="8232" xr3:uid="{DF9C3526-1AC0-476E-B3AA-7914FDBA3EA2}" name="Column8225" dataDxfId="8163"/>
    <tableColumn id="8233" xr3:uid="{692CC4BB-D580-416B-8173-41635DFAB859}" name="Column8226" dataDxfId="8162"/>
    <tableColumn id="8234" xr3:uid="{5E82A1EE-3139-400C-A30C-9EED250C4BAD}" name="Column8227" dataDxfId="8161"/>
    <tableColumn id="8235" xr3:uid="{EC1E26B7-7711-4BD3-8CB0-2149508C466B}" name="Column8228" dataDxfId="8160"/>
    <tableColumn id="8236" xr3:uid="{E300A0F9-601D-40BF-B702-4670AD687213}" name="Column8229" dataDxfId="8159"/>
    <tableColumn id="8237" xr3:uid="{4E2660C1-4A47-4D4C-AC77-D607E20B2B14}" name="Column8230" dataDxfId="8158"/>
    <tableColumn id="8238" xr3:uid="{4BD45540-FDA3-437F-9503-51764D8AB48B}" name="Column8231" dataDxfId="8157"/>
    <tableColumn id="8239" xr3:uid="{909A9939-C560-4F65-91D5-1FCC0D4146EA}" name="Column8232" dataDxfId="8156"/>
    <tableColumn id="8240" xr3:uid="{FE19952E-E863-4527-B8A3-5254FFF0C152}" name="Column8233" dataDxfId="8155"/>
    <tableColumn id="8241" xr3:uid="{CC2FB475-1036-482C-84A7-AB123D38E186}" name="Column8234" dataDxfId="8154"/>
    <tableColumn id="8242" xr3:uid="{25F93DBC-1B0E-46D4-BE48-D5C015FA30EB}" name="Column8235" dataDxfId="8153"/>
    <tableColumn id="8243" xr3:uid="{189ADDD9-DE24-4391-80D4-A156063B1CFB}" name="Column8236" dataDxfId="8152"/>
    <tableColumn id="8244" xr3:uid="{219B83DE-280A-4458-A705-DB02FAAE3669}" name="Column8237" dataDxfId="8151"/>
    <tableColumn id="8245" xr3:uid="{8C4D31FC-BA56-45EC-B48D-F73F6F7A3156}" name="Column8238" dataDxfId="8150"/>
    <tableColumn id="8246" xr3:uid="{2E39A80E-2B55-4106-BBC1-19E023544EE8}" name="Column8239" dataDxfId="8149"/>
    <tableColumn id="8247" xr3:uid="{A2EDD0B0-43E1-4E34-B41B-EE090466A4BC}" name="Column8240" dataDxfId="8148"/>
    <tableColumn id="8248" xr3:uid="{62DC0E19-F29E-48FE-A00A-29CF8810D83A}" name="Column8241" dataDxfId="8147"/>
    <tableColumn id="8249" xr3:uid="{32168F32-0C88-4556-8C43-0B336399DB1D}" name="Column8242" dataDxfId="8146"/>
    <tableColumn id="8250" xr3:uid="{AC6DFCFE-CD14-48D4-89FA-4B380FEC09B1}" name="Column8243" dataDxfId="8145"/>
    <tableColumn id="8251" xr3:uid="{6612ACDB-DE64-4083-B89A-3A4D8D56E6C9}" name="Column8244" dataDxfId="8144"/>
    <tableColumn id="8252" xr3:uid="{3496054C-DAAC-41ED-8776-56FD4CB22FD4}" name="Column8245" dataDxfId="8143"/>
    <tableColumn id="8253" xr3:uid="{43F83C7D-68B6-484A-9231-DA168C21B400}" name="Column8246" dataDxfId="8142"/>
    <tableColumn id="8254" xr3:uid="{313D266A-2C4D-4911-9EB0-4D7189F838CE}" name="Column8247" dataDxfId="8141"/>
    <tableColumn id="8255" xr3:uid="{E3FD3C33-15BC-4C1C-BDD5-D7E955B6B4AF}" name="Column8248" dataDxfId="8140"/>
    <tableColumn id="8256" xr3:uid="{760C516E-9D72-4F3E-B208-F8115641A698}" name="Column8249" dataDxfId="8139"/>
    <tableColumn id="8257" xr3:uid="{122D35B2-3A0E-4BEF-969E-29EC58161956}" name="Column8250" dataDxfId="8138"/>
    <tableColumn id="8258" xr3:uid="{48DF86AE-CC3C-4FD9-8F04-DCD71A2E793A}" name="Column8251" dataDxfId="8137"/>
    <tableColumn id="8259" xr3:uid="{D46270D1-A747-43C6-BC16-0E50D90D0414}" name="Column8252" dataDxfId="8136"/>
    <tableColumn id="8260" xr3:uid="{EB8252A3-7EDC-4F24-82AF-0447EC249FD5}" name="Column8253" dataDxfId="8135"/>
    <tableColumn id="8261" xr3:uid="{EC0AE070-9E8B-4277-8CB3-0463212A32B2}" name="Column8254" dataDxfId="8134"/>
    <tableColumn id="8262" xr3:uid="{F81A82E5-15C6-47DD-8D11-DE91E7B7096D}" name="Column8255" dataDxfId="8133"/>
    <tableColumn id="8263" xr3:uid="{F37A774D-F20F-412F-B0E4-A316B2F1409F}" name="Column8256" dataDxfId="8132"/>
    <tableColumn id="8264" xr3:uid="{40464723-7072-42C9-8702-DF2FBC3A15F3}" name="Column8257" dataDxfId="8131"/>
    <tableColumn id="8265" xr3:uid="{0EB93B07-D672-4C4A-8CFD-5CCAD4E8F9E0}" name="Column8258" dataDxfId="8130"/>
    <tableColumn id="8266" xr3:uid="{9CD0D00F-641B-4FC4-BCAF-54D5B2A3498E}" name="Column8259" dataDxfId="8129"/>
    <tableColumn id="8267" xr3:uid="{C98837E3-A678-43B0-9E19-282074EB2E87}" name="Column8260" dataDxfId="8128"/>
    <tableColumn id="8268" xr3:uid="{AB8D9048-EA00-4287-8DE3-0BB46E36D46C}" name="Column8261" dataDxfId="8127"/>
    <tableColumn id="8269" xr3:uid="{0052C2F8-E704-4E39-8FBF-1F93EFE908CD}" name="Column8262" dataDxfId="8126"/>
    <tableColumn id="8270" xr3:uid="{6F30CEF7-DF5A-4EA3-9F7C-99CB2C7B3C34}" name="Column8263" dataDxfId="8125"/>
    <tableColumn id="8271" xr3:uid="{133FE42F-1F68-4EB6-A8F2-1DF6518DADE2}" name="Column8264" dataDxfId="8124"/>
    <tableColumn id="8272" xr3:uid="{B81051EB-D634-4329-B393-8C1C10A7E21D}" name="Column8265" dataDxfId="8123"/>
    <tableColumn id="8273" xr3:uid="{67A5C076-7869-4ECA-8FA9-652717D09CA2}" name="Column8266" dataDxfId="8122"/>
    <tableColumn id="8274" xr3:uid="{93676A73-E789-46E8-9CFF-A8CD1E8E7CCF}" name="Column8267" dataDxfId="8121"/>
    <tableColumn id="8275" xr3:uid="{4A4088D6-5450-4184-A5C3-404B6B148C53}" name="Column8268" dataDxfId="8120"/>
    <tableColumn id="8276" xr3:uid="{B82D0018-5F06-43BF-8D64-E5201A4EAA53}" name="Column8269" dataDxfId="8119"/>
    <tableColumn id="8277" xr3:uid="{EA55A20B-F23A-4F6A-9BC6-F61BFC58B4FD}" name="Column8270" dataDxfId="8118"/>
    <tableColumn id="8278" xr3:uid="{D7859888-2F29-45E0-825E-DC9E4DCAE918}" name="Column8271" dataDxfId="8117"/>
    <tableColumn id="8279" xr3:uid="{B08D129A-B5F4-46E9-A6DC-D67614746324}" name="Column8272" dataDxfId="8116"/>
    <tableColumn id="8280" xr3:uid="{58BAD388-5B0D-4E3D-AACA-8529007AE0C5}" name="Column8273" dataDxfId="8115"/>
    <tableColumn id="8281" xr3:uid="{6C75FE1E-91CB-48A1-9D65-58813012E54B}" name="Column8274" dataDxfId="8114"/>
    <tableColumn id="8282" xr3:uid="{76A4ABE5-F58F-4838-B7E3-509415FADB76}" name="Column8275" dataDxfId="8113"/>
    <tableColumn id="8283" xr3:uid="{1DDDCC2E-CB11-4B89-839C-E527CC6121D9}" name="Column8276" dataDxfId="8112"/>
    <tableColumn id="8284" xr3:uid="{F8307534-76AA-4A42-9F47-9BBD4B36E863}" name="Column8277" dataDxfId="8111"/>
    <tableColumn id="8285" xr3:uid="{1802C247-9165-404E-A0ED-AC2FD2B75CD5}" name="Column8278" dataDxfId="8110"/>
    <tableColumn id="8286" xr3:uid="{E75BB705-9F91-4838-9043-AC848D2BB700}" name="Column8279" dataDxfId="8109"/>
    <tableColumn id="8287" xr3:uid="{8D4BC887-9CD9-4A26-9734-9B2EACF42AF9}" name="Column8280" dataDxfId="8108"/>
    <tableColumn id="8288" xr3:uid="{D0A62F05-30B0-48E0-94B8-9CD1EC88DA20}" name="Column8281" dataDxfId="8107"/>
    <tableColumn id="8289" xr3:uid="{1AFFE236-8652-4958-8A26-DC36B2B266BA}" name="Column8282" dataDxfId="8106"/>
    <tableColumn id="8290" xr3:uid="{88836841-0872-4961-9981-8F39A6A72606}" name="Column8283" dataDxfId="8105"/>
    <tableColumn id="8291" xr3:uid="{4DEC65FF-EC0D-4C58-897D-DA10A7D86756}" name="Column8284" dataDxfId="8104"/>
    <tableColumn id="8292" xr3:uid="{C5FDCA36-04ED-4C21-B75E-31B63FFFE523}" name="Column8285" dataDxfId="8103"/>
    <tableColumn id="8293" xr3:uid="{CEFFBF26-01AD-4269-A763-EBB375D60CFD}" name="Column8286" dataDxfId="8102"/>
    <tableColumn id="8294" xr3:uid="{F8F360C3-36E6-4F1B-80C5-52952EA892BC}" name="Column8287" dataDxfId="8101"/>
    <tableColumn id="8295" xr3:uid="{CD359303-C413-45EB-972B-DB02CB83CADF}" name="Column8288" dataDxfId="8100"/>
    <tableColumn id="8296" xr3:uid="{8768FAFA-825A-4FB9-8624-C3227A861689}" name="Column8289" dataDxfId="8099"/>
    <tableColumn id="8297" xr3:uid="{78DC03CA-AB5B-4EE5-8C64-2E57FC86B064}" name="Column8290" dataDxfId="8098"/>
    <tableColumn id="8298" xr3:uid="{77645F93-8960-4DE9-8F3B-C87F35EBE2CB}" name="Column8291" dataDxfId="8097"/>
    <tableColumn id="8299" xr3:uid="{1DEDACEF-97A7-4FBD-9BBD-816F64DE7CFB}" name="Column8292" dataDxfId="8096"/>
    <tableColumn id="8300" xr3:uid="{A963739A-9139-41F6-B904-E7635170A68A}" name="Column8293" dataDxfId="8095"/>
    <tableColumn id="8301" xr3:uid="{1FD2D3EE-8E51-4815-98C1-8AB631CF9063}" name="Column8294" dataDxfId="8094"/>
    <tableColumn id="8302" xr3:uid="{C06316F6-0429-495F-80A6-082DA2CB6FDA}" name="Column8295" dataDxfId="8093"/>
    <tableColumn id="8303" xr3:uid="{B6C056A2-2FE3-4458-AF75-A70CB5B721BC}" name="Column8296" dataDxfId="8092"/>
    <tableColumn id="8304" xr3:uid="{7AA9E474-EE99-4A91-8E41-A9EF7E7D345C}" name="Column8297" dataDxfId="8091"/>
    <tableColumn id="8305" xr3:uid="{E72B6B14-0E4F-429B-BE3D-D423D10D9A56}" name="Column8298" dataDxfId="8090"/>
    <tableColumn id="8306" xr3:uid="{04534086-1DB7-4625-AAFA-3A0C8560EB76}" name="Column8299" dataDxfId="8089"/>
    <tableColumn id="8307" xr3:uid="{B681AD30-2A57-4A40-8C71-583DE6880A5B}" name="Column8300" dataDxfId="8088"/>
    <tableColumn id="8308" xr3:uid="{D0796BD1-A999-44B5-B7D3-A6377C6476B8}" name="Column8301" dataDxfId="8087"/>
    <tableColumn id="8309" xr3:uid="{67184A96-BB0F-43A3-A6A6-3A02BB4B98DC}" name="Column8302" dataDxfId="8086"/>
    <tableColumn id="8310" xr3:uid="{31E03CAF-9C62-4B0F-BB02-72A2B782885A}" name="Column8303" dataDxfId="8085"/>
    <tableColumn id="8311" xr3:uid="{46D88825-3EB0-446B-BE64-DC537983834C}" name="Column8304" dataDxfId="8084"/>
    <tableColumn id="8312" xr3:uid="{516B440C-C236-46AC-971B-F3FE0EFBFB76}" name="Column8305" dataDxfId="8083"/>
    <tableColumn id="8313" xr3:uid="{15D9F3A0-78F6-435B-89E3-7488E5CE154E}" name="Column8306" dataDxfId="8082"/>
    <tableColumn id="8314" xr3:uid="{29259F62-7F68-480D-9DC4-8B7FDBBCF5E2}" name="Column8307" dataDxfId="8081"/>
    <tableColumn id="8315" xr3:uid="{2C459E70-E6E5-455D-8A8A-A01345D56B02}" name="Column8308" dataDxfId="8080"/>
    <tableColumn id="8316" xr3:uid="{5D622CD4-F505-4230-A205-A6B7DE60895F}" name="Column8309" dataDxfId="8079"/>
    <tableColumn id="8317" xr3:uid="{BD5491D1-7210-4C9A-81E0-A574D21C581D}" name="Column8310" dataDxfId="8078"/>
    <tableColumn id="8318" xr3:uid="{78F4337B-9893-410B-B4AC-80E3ED10AD3F}" name="Column8311" dataDxfId="8077"/>
    <tableColumn id="8319" xr3:uid="{125A84AF-63B7-475B-AC8A-B2F4A1879D26}" name="Column8312" dataDxfId="8076"/>
    <tableColumn id="8320" xr3:uid="{5F2F1834-4627-415A-A63D-E56CCE109878}" name="Column8313" dataDxfId="8075"/>
    <tableColumn id="8321" xr3:uid="{F9745321-391A-4AE8-B0E9-C735014FD38D}" name="Column8314" dataDxfId="8074"/>
    <tableColumn id="8322" xr3:uid="{219993DF-2FA3-47F9-981F-B2E774BBDDAA}" name="Column8315" dataDxfId="8073"/>
    <tableColumn id="8323" xr3:uid="{6A129B1A-2EAB-4D81-A295-586BBD878A20}" name="Column8316" dataDxfId="8072"/>
    <tableColumn id="8324" xr3:uid="{2514E1BD-6984-4325-B948-07A8E69531CE}" name="Column8317" dataDxfId="8071"/>
    <tableColumn id="8325" xr3:uid="{7A9A0DE8-D1DC-4552-8C5D-54285909AE63}" name="Column8318" dataDxfId="8070"/>
    <tableColumn id="8326" xr3:uid="{60909110-8F7F-4B7E-B34F-C557321296DA}" name="Column8319" dataDxfId="8069"/>
    <tableColumn id="8327" xr3:uid="{55819064-778D-45D6-A9DF-C93DBC8CD5E5}" name="Column8320" dataDxfId="8068"/>
    <tableColumn id="8328" xr3:uid="{42543448-9209-4A56-A8B4-103BFE379A5A}" name="Column8321" dataDxfId="8067"/>
    <tableColumn id="8329" xr3:uid="{4F9DFCE6-B038-4547-9322-A6B0434E8036}" name="Column8322" dataDxfId="8066"/>
    <tableColumn id="8330" xr3:uid="{4F2EEB6E-84B7-422C-8E75-2AF1EF8E5C0B}" name="Column8323" dataDxfId="8065"/>
    <tableColumn id="8331" xr3:uid="{017DAB56-67B7-453A-88F5-2C4C4D85E8E4}" name="Column8324" dataDxfId="8064"/>
    <tableColumn id="8332" xr3:uid="{6B8EA188-5019-40FF-B7F1-A18E43F926D7}" name="Column8325" dataDxfId="8063"/>
    <tableColumn id="8333" xr3:uid="{94F7DD8E-60B1-4B5B-8D25-A9BDFE9C521C}" name="Column8326" dataDxfId="8062"/>
    <tableColumn id="8334" xr3:uid="{9615F669-F76E-4BE7-9561-53267BC273F6}" name="Column8327" dataDxfId="8061"/>
    <tableColumn id="8335" xr3:uid="{8ACE5853-3E5A-4466-ADC9-1D0A03008377}" name="Column8328" dataDxfId="8060"/>
    <tableColumn id="8336" xr3:uid="{26375C9F-53A7-4610-805E-5F69F8EA4B63}" name="Column8329" dataDxfId="8059"/>
    <tableColumn id="8337" xr3:uid="{5A65C107-1CA6-4B12-B57D-D2F353A17A89}" name="Column8330" dataDxfId="8058"/>
    <tableColumn id="8338" xr3:uid="{D9D76B11-C692-4F1C-8BBD-4B9BB6333CD2}" name="Column8331" dataDxfId="8057"/>
    <tableColumn id="8339" xr3:uid="{CFEAF728-E6E0-4EC3-BCC1-71780698057B}" name="Column8332" dataDxfId="8056"/>
    <tableColumn id="8340" xr3:uid="{2793060B-72F2-4242-A202-85E05222F271}" name="Column8333" dataDxfId="8055"/>
    <tableColumn id="8341" xr3:uid="{C1299552-C79C-4D09-A50E-3E8FA714CD80}" name="Column8334" dataDxfId="8054"/>
    <tableColumn id="8342" xr3:uid="{2101140C-D7D4-4412-B7F4-93F7EAB60811}" name="Column8335" dataDxfId="8053"/>
    <tableColumn id="8343" xr3:uid="{58E487ED-47EC-4DA8-85A4-44BEB0D47288}" name="Column8336" dataDxfId="8052"/>
    <tableColumn id="8344" xr3:uid="{626E98EB-B91B-438A-878E-1DED0F833B8B}" name="Column8337" dataDxfId="8051"/>
    <tableColumn id="8345" xr3:uid="{91FAD34C-2337-41C8-8C58-61EB2EDA3C76}" name="Column8338" dataDxfId="8050"/>
    <tableColumn id="8346" xr3:uid="{7968D38E-E105-44AB-A2F1-8836E5101C11}" name="Column8339" dataDxfId="8049"/>
    <tableColumn id="8347" xr3:uid="{C67EE82C-C929-4C3F-AC54-0E9EFF884331}" name="Column8340" dataDxfId="8048"/>
    <tableColumn id="8348" xr3:uid="{500E96EA-58C9-42D3-993A-B31D14EAED31}" name="Column8341" dataDxfId="8047"/>
    <tableColumn id="8349" xr3:uid="{03C88FB5-4514-4580-948E-A5F8B4238049}" name="Column8342" dataDxfId="8046"/>
    <tableColumn id="8350" xr3:uid="{F5A72C88-9205-489C-81E2-5239AD313B2B}" name="Column8343" dataDxfId="8045"/>
    <tableColumn id="8351" xr3:uid="{78B39435-C50A-4D73-9E62-AF13A3B6CD4B}" name="Column8344" dataDxfId="8044"/>
    <tableColumn id="8352" xr3:uid="{3C0E4247-BEB4-4393-A711-8961F327FAE6}" name="Column8345" dataDxfId="8043"/>
    <tableColumn id="8353" xr3:uid="{C971D6BF-593E-4FEA-9B51-405615A9B2A0}" name="Column8346" dataDxfId="8042"/>
    <tableColumn id="8354" xr3:uid="{22F25EFB-9CB6-4D9F-AC3E-CCEF61C84ECC}" name="Column8347" dataDxfId="8041"/>
    <tableColumn id="8355" xr3:uid="{47F5FBBC-49C7-43BA-95EF-07A507A22CD0}" name="Column8348" dataDxfId="8040"/>
    <tableColumn id="8356" xr3:uid="{FA1E2209-CBC5-4E08-9D21-57534342C7FA}" name="Column8349" dataDxfId="8039"/>
    <tableColumn id="8357" xr3:uid="{D2ECC9EC-9192-40BA-B53C-5327D4A81FF0}" name="Column8350" dataDxfId="8038"/>
    <tableColumn id="8358" xr3:uid="{81C59877-B7B2-4485-91D0-1C87C0428C15}" name="Column8351" dataDxfId="8037"/>
    <tableColumn id="8359" xr3:uid="{1B05EDD0-8000-4006-BF09-7D1DC7642996}" name="Column8352" dataDxfId="8036"/>
    <tableColumn id="8360" xr3:uid="{A74426FD-88E8-46E7-B9B5-D9F39D906D17}" name="Column8353" dataDxfId="8035"/>
    <tableColumn id="8361" xr3:uid="{7DC095BF-6D16-468B-AB54-35F5FA13DE03}" name="Column8354" dataDxfId="8034"/>
    <tableColumn id="8362" xr3:uid="{A81DF3C1-B16E-4B12-9135-FD3A569AD022}" name="Column8355" dataDxfId="8033"/>
    <tableColumn id="8363" xr3:uid="{83799BCF-41C7-473C-BF84-534571D88B12}" name="Column8356" dataDxfId="8032"/>
    <tableColumn id="8364" xr3:uid="{CC149B97-E19D-4F6C-8985-44B315EEF7DB}" name="Column8357" dataDxfId="8031"/>
    <tableColumn id="8365" xr3:uid="{641048EC-7F1D-40AD-9DEA-6939BFAA6C55}" name="Column8358" dataDxfId="8030"/>
    <tableColumn id="8366" xr3:uid="{F588A33F-56B4-4FCC-91BF-A9F1C298BCA9}" name="Column8359" dataDxfId="8029"/>
    <tableColumn id="8367" xr3:uid="{F42611BA-6532-45C9-B000-57AD28C2BB60}" name="Column8360" dataDxfId="8028"/>
    <tableColumn id="8368" xr3:uid="{94F34C75-D9CD-4587-AEF1-EADB32A4D0EF}" name="Column8361" dataDxfId="8027"/>
    <tableColumn id="8369" xr3:uid="{233CFB0C-24F5-459B-837F-4C2FF821FED2}" name="Column8362" dataDxfId="8026"/>
    <tableColumn id="8370" xr3:uid="{96A6208B-014F-4983-BCD7-6FEF6986CD51}" name="Column8363" dataDxfId="8025"/>
    <tableColumn id="8371" xr3:uid="{FC846D5D-EA64-47C9-9E60-84A586B2E213}" name="Column8364" dataDxfId="8024"/>
    <tableColumn id="8372" xr3:uid="{DC8D6BE7-C326-4154-A68D-EB50C8CE9A39}" name="Column8365" dataDxfId="8023"/>
    <tableColumn id="8373" xr3:uid="{5AE86BB9-2104-4BD9-9311-EB0EC55EC012}" name="Column8366" dataDxfId="8022"/>
    <tableColumn id="8374" xr3:uid="{19FEF693-D9C7-45DE-8FD7-1C81DD9CE680}" name="Column8367" dataDxfId="8021"/>
    <tableColumn id="8375" xr3:uid="{9823B546-97E0-4681-84C1-4BB6A48D1CF9}" name="Column8368" dataDxfId="8020"/>
    <tableColumn id="8376" xr3:uid="{9D616849-595C-4B82-91D8-617B97EE5606}" name="Column8369" dataDxfId="8019"/>
    <tableColumn id="8377" xr3:uid="{A9D49650-B2BA-4F3A-BDC3-DF492447948F}" name="Column8370" dataDxfId="8018"/>
    <tableColumn id="8378" xr3:uid="{7437D258-1464-4139-8606-A56FB431CE8A}" name="Column8371" dataDxfId="8017"/>
    <tableColumn id="8379" xr3:uid="{90868D57-B9A9-422E-BD2F-2A5AD0F126B7}" name="Column8372" dataDxfId="8016"/>
    <tableColumn id="8380" xr3:uid="{7F5C2E27-64DD-4507-A636-6DC11A25DBEF}" name="Column8373" dataDxfId="8015"/>
    <tableColumn id="8381" xr3:uid="{2601E283-BC25-4A8B-8B02-C15D84B58D4F}" name="Column8374" dataDxfId="8014"/>
    <tableColumn id="8382" xr3:uid="{F693D417-0713-445E-AF97-92C38AC9B6DD}" name="Column8375" dataDxfId="8013"/>
    <tableColumn id="8383" xr3:uid="{7A702855-A874-4E8B-B390-42859C7B306C}" name="Column8376" dataDxfId="8012"/>
    <tableColumn id="8384" xr3:uid="{8F248CAB-2793-4F4F-B702-6C3EBA9F797F}" name="Column8377" dataDxfId="8011"/>
    <tableColumn id="8385" xr3:uid="{B9CB0259-A918-4513-8704-C8DE49A6FB69}" name="Column8378" dataDxfId="8010"/>
    <tableColumn id="8386" xr3:uid="{BCDCF47E-684F-4E11-B79B-414550BF1810}" name="Column8379" dataDxfId="8009"/>
    <tableColumn id="8387" xr3:uid="{5C431C25-FBB4-4AE8-B327-8885D0BA6725}" name="Column8380" dataDxfId="8008"/>
    <tableColumn id="8388" xr3:uid="{A660A8C3-7861-480C-A47A-909655C91ECF}" name="Column8381" dataDxfId="8007"/>
    <tableColumn id="8389" xr3:uid="{A9BC3D3E-DE82-4A2E-8D54-294EAC2113AE}" name="Column8382" dataDxfId="8006"/>
    <tableColumn id="8390" xr3:uid="{CBF02FF0-0485-4D3D-9D42-EC0246488285}" name="Column8383" dataDxfId="8005"/>
    <tableColumn id="8391" xr3:uid="{E9945BE7-B5F5-43B2-ADA2-A9F2DE7AA286}" name="Column8384" dataDxfId="8004"/>
    <tableColumn id="8392" xr3:uid="{DDA9C5FF-E9A6-4E47-AF9C-830966AC74B0}" name="Column8385" dataDxfId="8003"/>
    <tableColumn id="8393" xr3:uid="{4BB2031B-5B7B-4A19-9296-7FC1371FAA26}" name="Column8386" dataDxfId="8002"/>
    <tableColumn id="8394" xr3:uid="{BECA90E3-E2E8-47A5-B42B-80FB3FE6789D}" name="Column8387" dataDxfId="8001"/>
    <tableColumn id="8395" xr3:uid="{B470FCBA-C3FA-4EE4-88F7-7AEC8E88DD16}" name="Column8388" dataDxfId="8000"/>
    <tableColumn id="8396" xr3:uid="{4A216D10-099B-40FD-8C7B-C65F4E5139D6}" name="Column8389" dataDxfId="7999"/>
    <tableColumn id="8397" xr3:uid="{09B572C5-286D-4323-BD25-0804B1856D9B}" name="Column8390" dataDxfId="7998"/>
    <tableColumn id="8398" xr3:uid="{4F40EDED-ED16-4916-AB61-E398EE89E9D8}" name="Column8391" dataDxfId="7997"/>
    <tableColumn id="8399" xr3:uid="{BAE10D12-5FDD-4549-8DA8-B067C4B78C61}" name="Column8392" dataDxfId="7996"/>
    <tableColumn id="8400" xr3:uid="{65D7CA50-7E5F-46B5-A2CA-A0658EA8477C}" name="Column8393" dataDxfId="7995"/>
    <tableColumn id="8401" xr3:uid="{A2B0E03E-2C3D-4F1F-9D16-E45360AC1A59}" name="Column8394" dataDxfId="7994"/>
    <tableColumn id="8402" xr3:uid="{6F545D5B-A77B-4736-A40F-0C4AA91F33C0}" name="Column8395" dataDxfId="7993"/>
    <tableColumn id="8403" xr3:uid="{7CFCBFAE-7A2B-44A5-A791-94A958D9D20C}" name="Column8396" dataDxfId="7992"/>
    <tableColumn id="8404" xr3:uid="{32CC7528-AFAC-43E5-BA9D-14E1A62F8257}" name="Column8397" dataDxfId="7991"/>
    <tableColumn id="8405" xr3:uid="{9B5757B6-E5B1-4647-AF13-538168B5E427}" name="Column8398" dataDxfId="7990"/>
    <tableColumn id="8406" xr3:uid="{755A330F-90C1-44AF-81A6-C86D1749E682}" name="Column8399" dataDxfId="7989"/>
    <tableColumn id="8407" xr3:uid="{98809FDE-E8FA-4BD0-81D6-CA5DE8F633B2}" name="Column8400" dataDxfId="7988"/>
    <tableColumn id="8408" xr3:uid="{DA9B60B0-0A2F-45AE-A71E-40025D77278E}" name="Column8401" dataDxfId="7987"/>
    <tableColumn id="8409" xr3:uid="{4DE68DB6-14B5-4042-BC5A-54F47DA16999}" name="Column8402" dataDxfId="7986"/>
    <tableColumn id="8410" xr3:uid="{D69A93B4-D6C5-484B-985A-6D69BD44C444}" name="Column8403" dataDxfId="7985"/>
    <tableColumn id="8411" xr3:uid="{A357F18C-9C1D-4FA4-8439-6FBC157380B4}" name="Column8404" dataDxfId="7984"/>
    <tableColumn id="8412" xr3:uid="{88441904-A17C-4D6D-B2DD-F165C9464D0E}" name="Column8405" dataDxfId="7983"/>
    <tableColumn id="8413" xr3:uid="{5ACAC4F1-00D3-4FDE-AB81-D288924C218C}" name="Column8406" dataDxfId="7982"/>
    <tableColumn id="8414" xr3:uid="{8560D94F-750E-4EC7-98E8-370AC93019B6}" name="Column8407" dataDxfId="7981"/>
    <tableColumn id="8415" xr3:uid="{E6711E1D-4D52-42FC-AD4F-AEFFC3BE0C7E}" name="Column8408" dataDxfId="7980"/>
    <tableColumn id="8416" xr3:uid="{5E536E38-0687-4217-8442-A63B4EC37508}" name="Column8409" dataDxfId="7979"/>
    <tableColumn id="8417" xr3:uid="{89BB442D-FBB3-4952-9D58-1CABC3B3F9FA}" name="Column8410" dataDxfId="7978"/>
    <tableColumn id="8418" xr3:uid="{E5078408-15EB-4F43-8524-BC4542C1C10D}" name="Column8411" dataDxfId="7977"/>
    <tableColumn id="8419" xr3:uid="{130847DC-3BA2-48F2-AE4A-6950A3B82FB5}" name="Column8412" dataDxfId="7976"/>
    <tableColumn id="8420" xr3:uid="{388089CE-5DE7-4517-A44B-38CB0C73CA2F}" name="Column8413" dataDxfId="7975"/>
    <tableColumn id="8421" xr3:uid="{170D3BDF-5099-4198-A934-EA8612B023D3}" name="Column8414" dataDxfId="7974"/>
    <tableColumn id="8422" xr3:uid="{584A8ECC-8F86-49A7-B25F-4EFAD5909F88}" name="Column8415" dataDxfId="7973"/>
    <tableColumn id="8423" xr3:uid="{30308849-E615-44B6-930E-69D70C8C37BF}" name="Column8416" dataDxfId="7972"/>
    <tableColumn id="8424" xr3:uid="{8FAC95EB-A5C1-4C21-94B2-2BFC7AB3DF0F}" name="Column8417" dataDxfId="7971"/>
    <tableColumn id="8425" xr3:uid="{A4FF2A12-C548-494C-8D98-2D8A538FD4CF}" name="Column8418" dataDxfId="7970"/>
    <tableColumn id="8426" xr3:uid="{265049A0-E93C-47C3-ABA7-CCC0B779618A}" name="Column8419" dataDxfId="7969"/>
    <tableColumn id="8427" xr3:uid="{1FC6CEE1-3EE3-4C35-9F0D-57C826A41B30}" name="Column8420" dataDxfId="7968"/>
    <tableColumn id="8428" xr3:uid="{707171A3-6C1C-477E-A4D6-A3E4C171ED73}" name="Column8421" dataDxfId="7967"/>
    <tableColumn id="8429" xr3:uid="{9F497E97-856E-4449-AC92-81B5A5A12A92}" name="Column8422" dataDxfId="7966"/>
    <tableColumn id="8430" xr3:uid="{34DFE302-1AA4-448A-B041-7D77451A2A40}" name="Column8423" dataDxfId="7965"/>
    <tableColumn id="8431" xr3:uid="{6AD381D9-2B8D-45E0-85C1-892FAD993500}" name="Column8424" dataDxfId="7964"/>
    <tableColumn id="8432" xr3:uid="{0FA0EB35-E2DE-4BA1-9E79-ABEA183F549E}" name="Column8425" dataDxfId="7963"/>
    <tableColumn id="8433" xr3:uid="{602730D1-B3ED-455A-A9C5-77EB2F1E6051}" name="Column8426" dataDxfId="7962"/>
    <tableColumn id="8434" xr3:uid="{12AD0C24-86D9-48D0-8881-ED034AFBD9C7}" name="Column8427" dataDxfId="7961"/>
    <tableColumn id="8435" xr3:uid="{4957C70C-586A-4C9B-82BC-D72F594FAD41}" name="Column8428" dataDxfId="7960"/>
    <tableColumn id="8436" xr3:uid="{83E2525E-F4CD-458D-AE60-51743C4D3C2D}" name="Column8429" dataDxfId="7959"/>
    <tableColumn id="8437" xr3:uid="{A1028B5A-2021-47FD-BF77-6751AF646B2F}" name="Column8430" dataDxfId="7958"/>
    <tableColumn id="8438" xr3:uid="{1921BB14-04E0-4908-B5F5-2C52E0F8931C}" name="Column8431" dataDxfId="7957"/>
    <tableColumn id="8439" xr3:uid="{04E472BE-101A-453D-8EBA-E1D7B870D5EF}" name="Column8432" dataDxfId="7956"/>
    <tableColumn id="8440" xr3:uid="{CBD703F8-7656-4CD6-A514-C567C99F30AB}" name="Column8433" dataDxfId="7955"/>
    <tableColumn id="8441" xr3:uid="{9C3F4499-857B-4314-BDCB-B2F9CAC59646}" name="Column8434" dataDxfId="7954"/>
    <tableColumn id="8442" xr3:uid="{74A08D40-FBF2-42E9-B2FD-D9CC9A3E4CB7}" name="Column8435" dataDxfId="7953"/>
    <tableColumn id="8443" xr3:uid="{E35335D1-355E-4715-A9F1-F1BF56494252}" name="Column8436" dataDxfId="7952"/>
    <tableColumn id="8444" xr3:uid="{9FAC478F-7657-443D-A86C-F0B71AFE2640}" name="Column8437" dataDxfId="7951"/>
    <tableColumn id="8445" xr3:uid="{3B8FDABF-E462-443B-B0EF-C0EDFA4FC55B}" name="Column8438" dataDxfId="7950"/>
    <tableColumn id="8446" xr3:uid="{1B351BE5-6C40-4B9F-9F3D-43AEC0859354}" name="Column8439" dataDxfId="7949"/>
    <tableColumn id="8447" xr3:uid="{47B2C67C-7D39-4C3A-9061-C8D9E924CF8B}" name="Column8440" dataDxfId="7948"/>
    <tableColumn id="8448" xr3:uid="{03A3DFDB-E9C6-4174-97CD-3AEAAAEE51DA}" name="Column8441" dataDxfId="7947"/>
    <tableColumn id="8449" xr3:uid="{C3D10B8C-4BB3-4E80-986E-00DA38883657}" name="Column8442" dataDxfId="7946"/>
    <tableColumn id="8450" xr3:uid="{26E9D9A8-35D4-4452-9482-CA08B12BF609}" name="Column8443" dataDxfId="7945"/>
    <tableColumn id="8451" xr3:uid="{DB32E0A8-08BC-4769-B147-FDDD686C3394}" name="Column8444" dataDxfId="7944"/>
    <tableColumn id="8452" xr3:uid="{2F58696A-53E2-4AD4-879C-FE25EA20EE8E}" name="Column8445" dataDxfId="7943"/>
    <tableColumn id="8453" xr3:uid="{F9513E26-A5ED-43AA-AEFA-215BB5772A7C}" name="Column8446" dataDxfId="7942"/>
    <tableColumn id="8454" xr3:uid="{57CF32F7-481E-4351-A8C3-72CCE2001B54}" name="Column8447" dataDxfId="7941"/>
    <tableColumn id="8455" xr3:uid="{64A4679F-5E1C-4DB1-8053-CFD6A72E6056}" name="Column8448" dataDxfId="7940"/>
    <tableColumn id="8456" xr3:uid="{A668786C-DC3D-4DD9-959E-DC8789975B0A}" name="Column8449" dataDxfId="7939"/>
    <tableColumn id="8457" xr3:uid="{44D7AE6A-86D0-4A0E-B81B-661B0BE23969}" name="Column8450" dataDxfId="7938"/>
    <tableColumn id="8458" xr3:uid="{18BE7AFC-B603-4613-9481-A114D5F8215F}" name="Column8451" dataDxfId="7937"/>
    <tableColumn id="8459" xr3:uid="{36DD3399-EFA5-416F-A1B0-F9211086961D}" name="Column8452" dataDxfId="7936"/>
    <tableColumn id="8460" xr3:uid="{EFF5BDC1-C53E-459E-B3C0-7A5B22299CF8}" name="Column8453" dataDxfId="7935"/>
    <tableColumn id="8461" xr3:uid="{191B7C71-5A16-4D41-8023-A52ED7E6DADA}" name="Column8454" dataDxfId="7934"/>
    <tableColumn id="8462" xr3:uid="{9E1070DA-C71D-4AF7-B00E-0A2D8604EB65}" name="Column8455" dataDxfId="7933"/>
    <tableColumn id="8463" xr3:uid="{E8370A19-A398-47C6-A840-037EF4C7EC48}" name="Column8456" dataDxfId="7932"/>
    <tableColumn id="8464" xr3:uid="{423D591E-18A8-4B97-A7B8-D57E24C9045F}" name="Column8457" dataDxfId="7931"/>
    <tableColumn id="8465" xr3:uid="{FDE8D1DE-8C4D-455B-8389-3FEBA84FFF10}" name="Column8458" dataDxfId="7930"/>
    <tableColumn id="8466" xr3:uid="{8311D667-611E-4501-B2A4-0EB537ECC206}" name="Column8459" dataDxfId="7929"/>
    <tableColumn id="8467" xr3:uid="{305F0D81-DA73-4252-947C-F262C8B9D069}" name="Column8460" dataDxfId="7928"/>
    <tableColumn id="8468" xr3:uid="{C857138E-618A-4F97-847F-94E8C496B863}" name="Column8461" dataDxfId="7927"/>
    <tableColumn id="8469" xr3:uid="{208CBA28-2C54-41C7-A11B-76CDC15FF195}" name="Column8462" dataDxfId="7926"/>
    <tableColumn id="8470" xr3:uid="{5E1A10F3-8C9A-4A94-94DC-22D53553812A}" name="Column8463" dataDxfId="7925"/>
    <tableColumn id="8471" xr3:uid="{8D284253-FC8C-48E4-9E00-7027BB6316F9}" name="Column8464" dataDxfId="7924"/>
    <tableColumn id="8472" xr3:uid="{A6520E20-D43C-45D7-A568-20EBC288C678}" name="Column8465" dataDxfId="7923"/>
    <tableColumn id="8473" xr3:uid="{15AA4A38-147A-43D7-B5D7-BB639179A78D}" name="Column8466" dataDxfId="7922"/>
    <tableColumn id="8474" xr3:uid="{D8D4B8CA-282A-4551-B03A-495FA06C71AF}" name="Column8467" dataDxfId="7921"/>
    <tableColumn id="8475" xr3:uid="{F41E5C09-850B-46BD-AFE7-8CBEDEB8612B}" name="Column8468" dataDxfId="7920"/>
    <tableColumn id="8476" xr3:uid="{404550E5-64F7-4FCB-9432-612F13137032}" name="Column8469" dataDxfId="7919"/>
    <tableColumn id="8477" xr3:uid="{94CA9526-851F-4E10-9470-31AD5A06FDAE}" name="Column8470" dataDxfId="7918"/>
    <tableColumn id="8478" xr3:uid="{5D627F31-7AF7-4D72-BC0D-50846D4E5426}" name="Column8471" dataDxfId="7917"/>
    <tableColumn id="8479" xr3:uid="{D86F0459-3515-424A-930D-7BD2CB297434}" name="Column8472" dataDxfId="7916"/>
    <tableColumn id="8480" xr3:uid="{BE651123-6E0C-4F8B-9FF1-16EEDA491B11}" name="Column8473" dataDxfId="7915"/>
    <tableColumn id="8481" xr3:uid="{BB80A95F-7AB6-4C21-AE7A-401F37C7BBD2}" name="Column8474" dataDxfId="7914"/>
    <tableColumn id="8482" xr3:uid="{D9061D2F-6AAE-42C3-8D87-BD25E364DC80}" name="Column8475" dataDxfId="7913"/>
    <tableColumn id="8483" xr3:uid="{7CBC8351-AA83-4B9C-9B13-00B077DA5843}" name="Column8476" dataDxfId="7912"/>
    <tableColumn id="8484" xr3:uid="{922151F7-6E09-42CF-A3BF-04D07145B4E6}" name="Column8477" dataDxfId="7911"/>
    <tableColumn id="8485" xr3:uid="{D3B8DC6D-94C2-4C11-85CB-3ADA40B6309F}" name="Column8478" dataDxfId="7910"/>
    <tableColumn id="8486" xr3:uid="{6C28F04F-C211-4075-8E9B-5893339A87D2}" name="Column8479" dataDxfId="7909"/>
    <tableColumn id="8487" xr3:uid="{217C3680-58E7-4C90-80F3-8F0E8949E081}" name="Column8480" dataDxfId="7908"/>
    <tableColumn id="8488" xr3:uid="{855CAA53-27F4-47FA-8145-5AF639E15494}" name="Column8481" dataDxfId="7907"/>
    <tableColumn id="8489" xr3:uid="{982A11B0-A491-4932-A7A5-A467D3D989FB}" name="Column8482" dataDxfId="7906"/>
    <tableColumn id="8490" xr3:uid="{17AA9D10-2202-46D7-8BC7-D96E2F999040}" name="Column8483" dataDxfId="7905"/>
    <tableColumn id="8491" xr3:uid="{10E9981D-E9FB-47B9-A6A3-B720C3141C70}" name="Column8484" dataDxfId="7904"/>
    <tableColumn id="8492" xr3:uid="{1CD652F2-4793-4273-8B81-B55DFF4FAEDF}" name="Column8485" dataDxfId="7903"/>
    <tableColumn id="8493" xr3:uid="{789A7B0D-D97D-4C38-8C35-275845D3640C}" name="Column8486" dataDxfId="7902"/>
    <tableColumn id="8494" xr3:uid="{7AFF83C1-9BF3-4023-AABB-C0C0DBC7B3D3}" name="Column8487" dataDxfId="7901"/>
    <tableColumn id="8495" xr3:uid="{96F4B157-56B8-4BC2-8FC5-6E5AA4C5465F}" name="Column8488" dataDxfId="7900"/>
    <tableColumn id="8496" xr3:uid="{411B2DC5-D36B-4767-9FA1-C91B781A4882}" name="Column8489" dataDxfId="7899"/>
    <tableColumn id="8497" xr3:uid="{76F80FC3-87A1-4A74-B74A-572CABDFCE33}" name="Column8490" dataDxfId="7898"/>
    <tableColumn id="8498" xr3:uid="{BEFB699F-2727-4474-A3AA-D63FE050BD05}" name="Column8491" dataDxfId="7897"/>
    <tableColumn id="8499" xr3:uid="{58EEAD49-9642-4C65-BBAC-A279047CE2C0}" name="Column8492" dataDxfId="7896"/>
    <tableColumn id="8500" xr3:uid="{D2C5BCE8-3EC2-43A4-BF95-344F5D035C0B}" name="Column8493" dataDxfId="7895"/>
    <tableColumn id="8501" xr3:uid="{F8118D12-D010-4567-A172-09714EEC74A2}" name="Column8494" dataDxfId="7894"/>
    <tableColumn id="8502" xr3:uid="{2ED0DFBC-838E-44F2-A4D4-90CB3D4D53EA}" name="Column8495" dataDxfId="7893"/>
    <tableColumn id="8503" xr3:uid="{554491BA-A639-4C1F-9C30-54BA9999AB0B}" name="Column8496" dataDxfId="7892"/>
    <tableColumn id="8504" xr3:uid="{41B53471-2098-40FE-B955-7C39A857947F}" name="Column8497" dataDxfId="7891"/>
    <tableColumn id="8505" xr3:uid="{A5541B1F-7A16-46B3-9D80-B3C212F34DB1}" name="Column8498" dataDxfId="7890"/>
    <tableColumn id="8506" xr3:uid="{B64E7155-C216-450C-877C-7A623DD6B276}" name="Column8499" dataDxfId="7889"/>
    <tableColumn id="8507" xr3:uid="{C9293274-0ABC-4082-8683-5EC4C3144EAB}" name="Column8500" dataDxfId="7888"/>
    <tableColumn id="8508" xr3:uid="{3C3AA645-F21D-4AD8-AA76-8B51B673A57A}" name="Column8501" dataDxfId="7887"/>
    <tableColumn id="8509" xr3:uid="{5391818A-3123-48CA-ADA8-C41FB2C5463E}" name="Column8502" dataDxfId="7886"/>
    <tableColumn id="8510" xr3:uid="{2A0B9E2B-72F0-401D-B695-2EA2883AA67A}" name="Column8503" dataDxfId="7885"/>
    <tableColumn id="8511" xr3:uid="{2C645A14-CE82-48B5-971C-3C6C1E1BF29A}" name="Column8504" dataDxfId="7884"/>
    <tableColumn id="8512" xr3:uid="{A99E09D8-6711-4403-8499-4EB77AB837B5}" name="Column8505" dataDxfId="7883"/>
    <tableColumn id="8513" xr3:uid="{203655E5-D108-483E-B6B1-377597D87DCE}" name="Column8506" dataDxfId="7882"/>
    <tableColumn id="8514" xr3:uid="{C19020FF-B3BB-467A-839A-1239EA04CDAE}" name="Column8507" dataDxfId="7881"/>
    <tableColumn id="8515" xr3:uid="{3DB60D3E-9827-4A21-858C-7E93CB842320}" name="Column8508" dataDxfId="7880"/>
    <tableColumn id="8516" xr3:uid="{2D0F2411-D573-4AF9-B02F-CC8233A581E3}" name="Column8509" dataDxfId="7879"/>
    <tableColumn id="8517" xr3:uid="{A172A555-8937-4C60-81AA-43229D9E3869}" name="Column8510" dataDxfId="7878"/>
    <tableColumn id="8518" xr3:uid="{1811FF8E-68CD-4311-8562-4EFACD2F7F07}" name="Column8511" dataDxfId="7877"/>
    <tableColumn id="8519" xr3:uid="{E897C66E-07F6-4B29-ACC8-7A48A0B72868}" name="Column8512" dataDxfId="7876"/>
    <tableColumn id="8520" xr3:uid="{7B8F31CC-3F78-4DBF-8783-EC6FE83E4869}" name="Column8513" dataDxfId="7875"/>
    <tableColumn id="8521" xr3:uid="{D951B807-4570-4680-945B-E0AECCE02AC8}" name="Column8514" dataDxfId="7874"/>
    <tableColumn id="8522" xr3:uid="{7C37F6DB-0B7F-4B83-8869-0F12B7B479E2}" name="Column8515" dataDxfId="7873"/>
    <tableColumn id="8523" xr3:uid="{5A9599BC-1BC3-48F1-B081-09594E856085}" name="Column8516" dataDxfId="7872"/>
    <tableColumn id="8524" xr3:uid="{EA9FDC2F-4F73-4C6E-AF0D-DCCADC083F34}" name="Column8517" dataDxfId="7871"/>
    <tableColumn id="8525" xr3:uid="{C3980CAD-3022-42E9-BBAE-A67EF162083B}" name="Column8518" dataDxfId="7870"/>
    <tableColumn id="8526" xr3:uid="{8A6694D0-0052-4F48-B576-2C5A410EB9AD}" name="Column8519" dataDxfId="7869"/>
    <tableColumn id="8527" xr3:uid="{550904D5-4F40-4F03-ABF4-59ED865A3D65}" name="Column8520" dataDxfId="7868"/>
    <tableColumn id="8528" xr3:uid="{DFE6DAE0-7EF6-4C79-8442-F339C5567BB3}" name="Column8521" dataDxfId="7867"/>
    <tableColumn id="8529" xr3:uid="{BF2454F4-AD9B-498D-B5AD-D6C122C0B6B0}" name="Column8522" dataDxfId="7866"/>
    <tableColumn id="8530" xr3:uid="{7074659D-9EF0-4725-BAFD-337B94137F1A}" name="Column8523" dataDxfId="7865"/>
    <tableColumn id="8531" xr3:uid="{71E54648-77CE-467E-BE22-6EFDAE58CDFB}" name="Column8524" dataDxfId="7864"/>
    <tableColumn id="8532" xr3:uid="{E0F197B3-C5EE-4A5A-B23D-C36BF3AA4F36}" name="Column8525" dataDxfId="7863"/>
    <tableColumn id="8533" xr3:uid="{237BCA57-6B3A-451B-ACB9-509D850B46F4}" name="Column8526" dataDxfId="7862"/>
    <tableColumn id="8534" xr3:uid="{D5F6C787-D5E5-4BE8-9BA6-C08782360E22}" name="Column8527" dataDxfId="7861"/>
    <tableColumn id="8535" xr3:uid="{C42A9931-4D19-49EF-BE32-753E1C5238D7}" name="Column8528" dataDxfId="7860"/>
    <tableColumn id="8536" xr3:uid="{5BF10863-B160-437A-A61C-B5CD4FCA71C7}" name="Column8529" dataDxfId="7859"/>
    <tableColumn id="8537" xr3:uid="{48C2779E-9ED4-4B34-8E30-6EF51FF352C8}" name="Column8530" dataDxfId="7858"/>
    <tableColumn id="8538" xr3:uid="{2E1ED7E7-81ED-41FA-B160-1A341EA1B84D}" name="Column8531" dataDxfId="7857"/>
    <tableColumn id="8539" xr3:uid="{97B5BFE0-CB7C-4689-8C9F-892FBEB79627}" name="Column8532" dataDxfId="7856"/>
    <tableColumn id="8540" xr3:uid="{35467850-447C-4F23-89E8-2CEFB47472B0}" name="Column8533" dataDxfId="7855"/>
    <tableColumn id="8541" xr3:uid="{B0B093D3-7F47-4826-8AA4-EFCC45DCC101}" name="Column8534" dataDxfId="7854"/>
    <tableColumn id="8542" xr3:uid="{7AF0D251-0EE6-421A-9D04-21BDC6D6846A}" name="Column8535" dataDxfId="7853"/>
    <tableColumn id="8543" xr3:uid="{2465C332-2D2E-4596-ACF3-BF158CAE527A}" name="Column8536" dataDxfId="7852"/>
    <tableColumn id="8544" xr3:uid="{B2E4FB46-D16F-4E35-A464-FE6504510759}" name="Column8537" dataDxfId="7851"/>
    <tableColumn id="8545" xr3:uid="{A5FF81C1-A2E2-49CD-8836-1A7084053B85}" name="Column8538" dataDxfId="7850"/>
    <tableColumn id="8546" xr3:uid="{CD488E0A-3E8D-42AD-B93F-254749B274F8}" name="Column8539" dataDxfId="7849"/>
    <tableColumn id="8547" xr3:uid="{42A9D21F-4A64-4D51-9D8B-3910718C4380}" name="Column8540" dataDxfId="7848"/>
    <tableColumn id="8548" xr3:uid="{7C33180B-78A0-46D9-81E4-3282155ABF0F}" name="Column8541" dataDxfId="7847"/>
    <tableColumn id="8549" xr3:uid="{DDCF1518-F9F7-4571-908A-6DC413C35AA2}" name="Column8542" dataDxfId="7846"/>
    <tableColumn id="8550" xr3:uid="{D8F99721-E755-4A7B-AB17-C1C126CFB0C5}" name="Column8543" dataDxfId="7845"/>
    <tableColumn id="8551" xr3:uid="{C8D8B5A8-FA72-4960-A879-16CFE78B356F}" name="Column8544" dataDxfId="7844"/>
    <tableColumn id="8552" xr3:uid="{DFFCF5FC-1DCC-41BB-ADE9-667A2DDE2D45}" name="Column8545" dataDxfId="7843"/>
    <tableColumn id="8553" xr3:uid="{D97AF09D-4B2E-4A47-A354-CD6560BAADDF}" name="Column8546" dataDxfId="7842"/>
    <tableColumn id="8554" xr3:uid="{AC780B43-7006-49B0-8413-E598AA4671D6}" name="Column8547" dataDxfId="7841"/>
    <tableColumn id="8555" xr3:uid="{9EFACCCB-4245-4CF2-8443-9F1573826078}" name="Column8548" dataDxfId="7840"/>
    <tableColumn id="8556" xr3:uid="{19DB538F-32B5-478B-A23F-CC46173CD935}" name="Column8549" dataDxfId="7839"/>
    <tableColumn id="8557" xr3:uid="{E71EBF67-C951-4BC8-8C24-DFBF382A749A}" name="Column8550" dataDxfId="7838"/>
    <tableColumn id="8558" xr3:uid="{4087F480-034A-4A6A-8082-A44FBF2CC98E}" name="Column8551" dataDxfId="7837"/>
    <tableColumn id="8559" xr3:uid="{9C7D65BD-B510-4723-A180-D4A91252AA6B}" name="Column8552" dataDxfId="7836"/>
    <tableColumn id="8560" xr3:uid="{CBE8D39A-83A7-4755-8598-3E97F58876D5}" name="Column8553" dataDxfId="7835"/>
    <tableColumn id="8561" xr3:uid="{2ED81440-98CE-44B7-94F7-685036BECBD8}" name="Column8554" dataDxfId="7834"/>
    <tableColumn id="8562" xr3:uid="{183FDE0B-8E24-419A-8648-6D75D2C9BACE}" name="Column8555" dataDxfId="7833"/>
    <tableColumn id="8563" xr3:uid="{B8C476ED-F11A-4E10-9C63-E36EB07051BA}" name="Column8556" dataDxfId="7832"/>
    <tableColumn id="8564" xr3:uid="{717AFDA5-0C47-4FC2-85EA-00887D1401F3}" name="Column8557" dataDxfId="7831"/>
    <tableColumn id="8565" xr3:uid="{E1D597B4-41CB-40B8-9206-78C745E4704E}" name="Column8558" dataDxfId="7830"/>
    <tableColumn id="8566" xr3:uid="{2BCBAD59-2F45-4412-ADF0-96770704E6B1}" name="Column8559" dataDxfId="7829"/>
    <tableColumn id="8567" xr3:uid="{2EDF2DB6-097F-4102-991E-F43D748603E0}" name="Column8560" dataDxfId="7828"/>
    <tableColumn id="8568" xr3:uid="{F78F6680-E6F0-4130-811B-3D28B477624E}" name="Column8561" dataDxfId="7827"/>
    <tableColumn id="8569" xr3:uid="{F0EFE30A-535B-4728-9C7B-3F7AD9E14229}" name="Column8562" dataDxfId="7826"/>
    <tableColumn id="8570" xr3:uid="{20290F4A-82CC-41DF-9BB2-4D821EECF9B6}" name="Column8563" dataDxfId="7825"/>
    <tableColumn id="8571" xr3:uid="{88B33246-B64D-4903-9335-E821316169DA}" name="Column8564" dataDxfId="7824"/>
    <tableColumn id="8572" xr3:uid="{4200DE23-42CD-45A1-837E-9467E40218B4}" name="Column8565" dataDxfId="7823"/>
    <tableColumn id="8573" xr3:uid="{9033D5E3-F93C-4441-BA43-A8E51B4AF1A4}" name="Column8566" dataDxfId="7822"/>
    <tableColumn id="8574" xr3:uid="{8C91D9CD-7E98-4203-A9EE-C7176A324FCF}" name="Column8567" dataDxfId="7821"/>
    <tableColumn id="8575" xr3:uid="{688E7A99-A4DD-408F-9D35-F0846F644A3F}" name="Column8568" dataDxfId="7820"/>
    <tableColumn id="8576" xr3:uid="{5D564DC0-C7B6-4D60-AD47-65A1D23C00AB}" name="Column8569" dataDxfId="7819"/>
    <tableColumn id="8577" xr3:uid="{F21FFF1F-E199-4D95-8C85-CA0C95BEAEF7}" name="Column8570" dataDxfId="7818"/>
    <tableColumn id="8578" xr3:uid="{BA8EBB35-4662-442F-8739-16B11C5CD41F}" name="Column8571" dataDxfId="7817"/>
    <tableColumn id="8579" xr3:uid="{7FF854E3-85CC-4076-BB60-8C50691DD8B8}" name="Column8572" dataDxfId="7816"/>
    <tableColumn id="8580" xr3:uid="{65FEBAC7-8E5C-4CD1-94A5-FCA628F80D33}" name="Column8573" dataDxfId="7815"/>
    <tableColumn id="8581" xr3:uid="{8402911A-9F33-4E0A-943D-31000B876278}" name="Column8574" dataDxfId="7814"/>
    <tableColumn id="8582" xr3:uid="{0BF9251E-4D52-40CE-8DB2-CE1FAB3F8597}" name="Column8575" dataDxfId="7813"/>
    <tableColumn id="8583" xr3:uid="{6D009D6E-701A-4BCB-95A7-25CFE4B7B36A}" name="Column8576" dataDxfId="7812"/>
    <tableColumn id="8584" xr3:uid="{8C188D7D-849B-45A3-8744-38F01FB7861B}" name="Column8577" dataDxfId="7811"/>
    <tableColumn id="8585" xr3:uid="{790B46AC-EDE5-42FE-9546-1183588E6957}" name="Column8578" dataDxfId="7810"/>
    <tableColumn id="8586" xr3:uid="{2C2026B0-7BFD-4C80-B7DA-18C698CBDCE2}" name="Column8579" dataDxfId="7809"/>
    <tableColumn id="8587" xr3:uid="{11A7EC83-EF38-44FB-84D0-3E2C105B5C2D}" name="Column8580" dataDxfId="7808"/>
    <tableColumn id="8588" xr3:uid="{B8920AF7-5B7D-4D21-B274-318C11B900C5}" name="Column8581" dataDxfId="7807"/>
    <tableColumn id="8589" xr3:uid="{C9683A37-0BDF-410E-B0BD-C1D121332053}" name="Column8582" dataDxfId="7806"/>
    <tableColumn id="8590" xr3:uid="{B1B2B885-CD06-474C-A9F9-7CF562EFA652}" name="Column8583" dataDxfId="7805"/>
    <tableColumn id="8591" xr3:uid="{9322105A-A2FE-4B6A-93C3-FFD91C28522D}" name="Column8584" dataDxfId="7804"/>
    <tableColumn id="8592" xr3:uid="{4590021C-1A68-4E87-8BA7-DBBF7B0B6A30}" name="Column8585" dataDxfId="7803"/>
    <tableColumn id="8593" xr3:uid="{A7953ABF-2710-4981-BE25-27EC773A78B2}" name="Column8586" dataDxfId="7802"/>
    <tableColumn id="8594" xr3:uid="{B81122DE-589A-403D-8864-227813CDBE7A}" name="Column8587" dataDxfId="7801"/>
    <tableColumn id="8595" xr3:uid="{5A942E23-A078-4CE0-900D-8BC61AFECADB}" name="Column8588" dataDxfId="7800"/>
    <tableColumn id="8596" xr3:uid="{0A74AAFB-4B98-49D5-B0F7-69AC8A9404E4}" name="Column8589" dataDxfId="7799"/>
    <tableColumn id="8597" xr3:uid="{C184E79A-132F-42B1-B0AB-FDDA36900C44}" name="Column8590" dataDxfId="7798"/>
    <tableColumn id="8598" xr3:uid="{03AD8E68-43E5-48F1-A705-D584729D83F0}" name="Column8591" dataDxfId="7797"/>
    <tableColumn id="8599" xr3:uid="{038F2A20-2506-4738-812A-1F2BE5003A8E}" name="Column8592" dataDxfId="7796"/>
    <tableColumn id="8600" xr3:uid="{B4A04A4B-50BB-4C5B-AF25-2B749E02BB1C}" name="Column8593" dataDxfId="7795"/>
    <tableColumn id="8601" xr3:uid="{ADB1F28C-84A2-40E7-9F73-E1935F2B9E77}" name="Column8594" dataDxfId="7794"/>
    <tableColumn id="8602" xr3:uid="{774C40A5-95AA-4084-9EA7-5292692B69A8}" name="Column8595" dataDxfId="7793"/>
    <tableColumn id="8603" xr3:uid="{E6B5264A-1915-410F-9171-8BB32388FDBC}" name="Column8596" dataDxfId="7792"/>
    <tableColumn id="8604" xr3:uid="{2967AF02-29AA-4F03-B5F1-6819CBB06A36}" name="Column8597" dataDxfId="7791"/>
    <tableColumn id="8605" xr3:uid="{EF8347E5-6C99-4F36-A74E-C1B1C3B209A1}" name="Column8598" dataDxfId="7790"/>
    <tableColumn id="8606" xr3:uid="{9F1C3B54-7BBF-41BD-8E1A-7E7324F76F2A}" name="Column8599" dataDxfId="7789"/>
    <tableColumn id="8607" xr3:uid="{59CD067B-AD25-4147-95F9-69CE4CB59FB5}" name="Column8600" dataDxfId="7788"/>
    <tableColumn id="8608" xr3:uid="{849A7E9F-DEC0-4FB3-8698-474BDD94D66D}" name="Column8601" dataDxfId="7787"/>
    <tableColumn id="8609" xr3:uid="{625CB913-6E1E-4B76-A92E-BEE91FD83254}" name="Column8602" dataDxfId="7786"/>
    <tableColumn id="8610" xr3:uid="{3821DFA9-DE7F-4FB6-88F2-70F979742B24}" name="Column8603" dataDxfId="7785"/>
    <tableColumn id="8611" xr3:uid="{44098849-99DE-4F97-BEA5-DD13C2DA7B3E}" name="Column8604" dataDxfId="7784"/>
    <tableColumn id="8612" xr3:uid="{ABAB911B-358C-40BA-B069-B24FE7372379}" name="Column8605" dataDxfId="7783"/>
    <tableColumn id="8613" xr3:uid="{4415E989-8D1F-4FA8-9B87-8EAFC9FD918E}" name="Column8606" dataDxfId="7782"/>
    <tableColumn id="8614" xr3:uid="{BE66D98D-FB54-4DF9-8C74-37A0781AC351}" name="Column8607" dataDxfId="7781"/>
    <tableColumn id="8615" xr3:uid="{E2B992F7-B89F-4C7F-BCE1-34E46D965118}" name="Column8608" dataDxfId="7780"/>
    <tableColumn id="8616" xr3:uid="{BB048BC9-A7E5-486E-8EFC-1066930F73DD}" name="Column8609" dataDxfId="7779"/>
    <tableColumn id="8617" xr3:uid="{958FBDA3-4F5A-4BFF-A2A2-37CDA85F2B80}" name="Column8610" dataDxfId="7778"/>
    <tableColumn id="8618" xr3:uid="{7C6F1C6F-3E37-4595-9E92-A67BD78CEC0F}" name="Column8611" dataDxfId="7777"/>
    <tableColumn id="8619" xr3:uid="{98C70C10-F494-45F6-A498-D934060F09E9}" name="Column8612" dataDxfId="7776"/>
    <tableColumn id="8620" xr3:uid="{A3D621A4-DB27-4AB6-BA22-C10848E6F673}" name="Column8613" dataDxfId="7775"/>
    <tableColumn id="8621" xr3:uid="{B30AB62B-4199-420B-BD59-39A79BBD2B33}" name="Column8614" dataDxfId="7774"/>
    <tableColumn id="8622" xr3:uid="{0E166B80-B3CE-484E-8B32-978DFB29525A}" name="Column8615" dataDxfId="7773"/>
    <tableColumn id="8623" xr3:uid="{FD1793E0-E98E-4D61-A6E1-5C1E1B663A04}" name="Column8616" dataDxfId="7772"/>
    <tableColumn id="8624" xr3:uid="{1310EDA6-36CA-4A45-8324-8A9DB6C7A2DF}" name="Column8617" dataDxfId="7771"/>
    <tableColumn id="8625" xr3:uid="{1D5EEAE6-BCC0-4279-ADC3-74626CE3695C}" name="Column8618" dataDxfId="7770"/>
    <tableColumn id="8626" xr3:uid="{190C8038-FFC9-4463-A47D-4386BBE7CF1C}" name="Column8619" dataDxfId="7769"/>
    <tableColumn id="8627" xr3:uid="{B29C9106-95C5-4FF7-8F01-3CA1CD05FCE1}" name="Column8620" dataDxfId="7768"/>
    <tableColumn id="8628" xr3:uid="{4A4821DA-AB74-4EF1-83AA-5ABB47B30B0C}" name="Column8621" dataDxfId="7767"/>
    <tableColumn id="8629" xr3:uid="{15D99627-9A46-4D1B-B1D3-C62B8C167807}" name="Column8622" dataDxfId="7766"/>
    <tableColumn id="8630" xr3:uid="{8F8747D6-6223-47D0-B307-F8CE07DCD908}" name="Column8623" dataDxfId="7765"/>
    <tableColumn id="8631" xr3:uid="{4E4A0EDE-5234-465F-9945-D7BAFC01FD61}" name="Column8624" dataDxfId="7764"/>
    <tableColumn id="8632" xr3:uid="{5602996D-B788-4845-9B71-6C628621D774}" name="Column8625" dataDxfId="7763"/>
    <tableColumn id="8633" xr3:uid="{F4D46104-092A-49E1-8E08-0354B064AC09}" name="Column8626" dataDxfId="7762"/>
    <tableColumn id="8634" xr3:uid="{7BAFA2CB-3C04-4780-A312-715EC7533DF5}" name="Column8627" dataDxfId="7761"/>
    <tableColumn id="8635" xr3:uid="{DFE1ACBC-4A65-417A-97C8-D49EAFA71ED8}" name="Column8628" dataDxfId="7760"/>
    <tableColumn id="8636" xr3:uid="{7EC57146-E36F-409F-9A3D-3E0009B396A4}" name="Column8629" dataDxfId="7759"/>
    <tableColumn id="8637" xr3:uid="{F4BAD9C4-1A57-45AB-9BC0-492BE5042804}" name="Column8630" dataDxfId="7758"/>
    <tableColumn id="8638" xr3:uid="{682491E1-371A-499C-A196-AE2114AA4B33}" name="Column8631" dataDxfId="7757"/>
    <tableColumn id="8639" xr3:uid="{E81DCFCA-5A1A-4484-89E5-E2DF9F2EFD4C}" name="Column8632" dataDxfId="7756"/>
    <tableColumn id="8640" xr3:uid="{26874684-8A2A-49C4-A1A8-E658E0B285FE}" name="Column8633" dataDxfId="7755"/>
    <tableColumn id="8641" xr3:uid="{3F79A24F-C048-4716-81CD-F592472DA896}" name="Column8634" dataDxfId="7754"/>
    <tableColumn id="8642" xr3:uid="{5109A613-0FC4-4954-8B83-89E9161F51F1}" name="Column8635" dataDxfId="7753"/>
    <tableColumn id="8643" xr3:uid="{C06A861B-541E-48EA-9ACE-CCDC63DE4DA2}" name="Column8636" dataDxfId="7752"/>
    <tableColumn id="8644" xr3:uid="{9624D273-030C-4C72-8AE5-20E1796FD4CE}" name="Column8637" dataDxfId="7751"/>
    <tableColumn id="8645" xr3:uid="{A1989ADC-EEB1-4FDB-B501-63F9289DA62E}" name="Column8638" dataDxfId="7750"/>
    <tableColumn id="8646" xr3:uid="{16CE32B1-4672-4E20-BFB5-89D294123C63}" name="Column8639" dataDxfId="7749"/>
    <tableColumn id="8647" xr3:uid="{8737A4D7-11A9-4D8A-9E4A-57EF6066581B}" name="Column8640" dataDxfId="7748"/>
    <tableColumn id="8648" xr3:uid="{EFD199B8-720B-4003-A8AA-02B1F7C84F8E}" name="Column8641" dataDxfId="7747"/>
    <tableColumn id="8649" xr3:uid="{E59CC08F-95D6-43F1-9FB0-D1FD339BFD54}" name="Column8642" dataDxfId="7746"/>
    <tableColumn id="8650" xr3:uid="{1F68159A-CABF-4687-82C2-5186A262840A}" name="Column8643" dataDxfId="7745"/>
    <tableColumn id="8651" xr3:uid="{C352D265-FC1A-4CCC-876B-52FB3A84119A}" name="Column8644" dataDxfId="7744"/>
    <tableColumn id="8652" xr3:uid="{90879720-0E63-4185-8444-AA43CD1294A0}" name="Column8645" dataDxfId="7743"/>
    <tableColumn id="8653" xr3:uid="{11D5750B-0EFC-4515-871C-64A0214D9695}" name="Column8646" dataDxfId="7742"/>
    <tableColumn id="8654" xr3:uid="{52464620-63FE-425D-9AD4-56CACA35A1B6}" name="Column8647" dataDxfId="7741"/>
    <tableColumn id="8655" xr3:uid="{2095F43D-1A75-4805-A6E9-B94B33923815}" name="Column8648" dataDxfId="7740"/>
    <tableColumn id="8656" xr3:uid="{07BD3902-371A-4C01-8314-654967A2495D}" name="Column8649" dataDxfId="7739"/>
    <tableColumn id="8657" xr3:uid="{D342AF27-F56D-4E60-97FE-C695CAD82695}" name="Column8650" dataDxfId="7738"/>
    <tableColumn id="8658" xr3:uid="{45458323-A803-4B82-AA6F-59FF6B7A80D0}" name="Column8651" dataDxfId="7737"/>
    <tableColumn id="8659" xr3:uid="{7CB6C3E5-D695-4AB5-A4AB-A531E23229EB}" name="Column8652" dataDxfId="7736"/>
    <tableColumn id="8660" xr3:uid="{A2EDB265-C7EF-4FD9-93B1-2D3BF28B19C8}" name="Column8653" dataDxfId="7735"/>
    <tableColumn id="8661" xr3:uid="{FF952A3A-1C46-41FD-840A-40C7D7842508}" name="Column8654" dataDxfId="7734"/>
    <tableColumn id="8662" xr3:uid="{B7FAB9E2-14DB-4016-8E47-E6630565CBA2}" name="Column8655" dataDxfId="7733"/>
    <tableColumn id="8663" xr3:uid="{76E8EB6F-7FE3-4D51-8954-E3F8859C7216}" name="Column8656" dataDxfId="7732"/>
    <tableColumn id="8664" xr3:uid="{919D189C-4AAB-4B53-B981-953A1C76B0F6}" name="Column8657" dataDxfId="7731"/>
    <tableColumn id="8665" xr3:uid="{053B1965-2553-4D2F-ACC9-254DEF007F8A}" name="Column8658" dataDxfId="7730"/>
    <tableColumn id="8666" xr3:uid="{E3EF4B4E-4B6D-4486-AB92-3DB197D9AFCB}" name="Column8659" dataDxfId="7729"/>
    <tableColumn id="8667" xr3:uid="{2A14B26F-043E-4D07-ACE8-BE1BE7ABCFAB}" name="Column8660" dataDxfId="7728"/>
    <tableColumn id="8668" xr3:uid="{18C20892-DCBA-4848-A574-B3FA883216CC}" name="Column8661" dataDxfId="7727"/>
    <tableColumn id="8669" xr3:uid="{8660AF43-9E01-4425-8E5B-BB163B8F5F02}" name="Column8662" dataDxfId="7726"/>
    <tableColumn id="8670" xr3:uid="{EC0F361D-FD21-4BF5-8D52-12411F285E7B}" name="Column8663" dataDxfId="7725"/>
    <tableColumn id="8671" xr3:uid="{B1F8A44A-16D2-4BD9-9140-4409510D627E}" name="Column8664" dataDxfId="7724"/>
    <tableColumn id="8672" xr3:uid="{04A64711-D0D3-4E6F-B09F-1297269F8474}" name="Column8665" dataDxfId="7723"/>
    <tableColumn id="8673" xr3:uid="{1386B30B-7E55-4BE1-BDA6-594907A49FBB}" name="Column8666" dataDxfId="7722"/>
    <tableColumn id="8674" xr3:uid="{4AE10CF8-364C-4DB3-B4C5-5A32E9406A89}" name="Column8667" dataDxfId="7721"/>
    <tableColumn id="8675" xr3:uid="{4CC83194-E591-40B3-8615-B5BE0159A522}" name="Column8668" dataDxfId="7720"/>
    <tableColumn id="8676" xr3:uid="{63FB18C0-9232-43E4-8805-45CF8A4E94B5}" name="Column8669" dataDxfId="7719"/>
    <tableColumn id="8677" xr3:uid="{715266E4-7ED6-4D7C-B110-FE94478A9DAC}" name="Column8670" dataDxfId="7718"/>
    <tableColumn id="8678" xr3:uid="{BE7C36FA-517C-4D59-9D8F-722FB62575C9}" name="Column8671" dataDxfId="7717"/>
    <tableColumn id="8679" xr3:uid="{07350D84-4F72-4244-AA77-FCAB8E06F0E2}" name="Column8672" dataDxfId="7716"/>
    <tableColumn id="8680" xr3:uid="{87F515A3-B5F2-4DC0-92FF-B1BEDA05D153}" name="Column8673" dataDxfId="7715"/>
    <tableColumn id="8681" xr3:uid="{2C77A786-CBEC-4E23-B039-CAD59A04ED47}" name="Column8674" dataDxfId="7714"/>
    <tableColumn id="8682" xr3:uid="{CEF6FF5E-F4EC-4334-9B40-AD0BF016D985}" name="Column8675" dataDxfId="7713"/>
    <tableColumn id="8683" xr3:uid="{6C64562D-3E37-458A-A8FE-057854027507}" name="Column8676" dataDxfId="7712"/>
    <tableColumn id="8684" xr3:uid="{4C42CD2C-4FB5-4F59-B9C1-F1CEA3181C23}" name="Column8677" dataDxfId="7711"/>
    <tableColumn id="8685" xr3:uid="{75F7B63E-CEF6-4296-9185-A9EE97BCA06F}" name="Column8678" dataDxfId="7710"/>
    <tableColumn id="8686" xr3:uid="{2432049D-1FF0-4EFD-A15A-C2A3564F3D46}" name="Column8679" dataDxfId="7709"/>
    <tableColumn id="8687" xr3:uid="{58A134F4-5C37-496E-BDDC-FB3AA9757D87}" name="Column8680" dataDxfId="7708"/>
    <tableColumn id="8688" xr3:uid="{F2C08999-8A08-42D7-B99C-E64D9531BB31}" name="Column8681" dataDxfId="7707"/>
    <tableColumn id="8689" xr3:uid="{EAC32705-1665-40EC-8809-068ECBE6111B}" name="Column8682" dataDxfId="7706"/>
    <tableColumn id="8690" xr3:uid="{0355DBB4-3C5E-47B5-AF8E-D22053FA2443}" name="Column8683" dataDxfId="7705"/>
    <tableColumn id="8691" xr3:uid="{306461E1-920E-4E07-8560-648F0501C853}" name="Column8684" dataDxfId="7704"/>
    <tableColumn id="8692" xr3:uid="{A6ACB9BD-06DF-45EB-B3B9-FEE2617CE717}" name="Column8685" dataDxfId="7703"/>
    <tableColumn id="8693" xr3:uid="{29043AB1-8B96-423D-A491-8C0F05000ACF}" name="Column8686" dataDxfId="7702"/>
    <tableColumn id="8694" xr3:uid="{BDEC39BC-1F27-4E8E-A454-04E35F7CB7B1}" name="Column8687" dataDxfId="7701"/>
    <tableColumn id="8695" xr3:uid="{BB5D299E-062C-499A-B30C-BD77CFBD082E}" name="Column8688" dataDxfId="7700"/>
    <tableColumn id="8696" xr3:uid="{0295F561-4B53-481C-B52F-3E7B5F316817}" name="Column8689" dataDxfId="7699"/>
    <tableColumn id="8697" xr3:uid="{664FEF17-3F34-4B01-8E58-C7773B80E684}" name="Column8690" dataDxfId="7698"/>
    <tableColumn id="8698" xr3:uid="{89BA38D0-E301-4BE8-BCEC-6A69870535EE}" name="Column8691" dataDxfId="7697"/>
    <tableColumn id="8699" xr3:uid="{F9724997-A420-496C-8DCC-ED86F7FE6CB4}" name="Column8692" dataDxfId="7696"/>
    <tableColumn id="8700" xr3:uid="{6FE44F43-6D4B-4EC6-B29B-06FCF1D6C82C}" name="Column8693" dataDxfId="7695"/>
    <tableColumn id="8701" xr3:uid="{5C8DDE22-CD44-4CF2-B9DF-85B1D39A39CA}" name="Column8694" dataDxfId="7694"/>
    <tableColumn id="8702" xr3:uid="{0A300730-22B2-4CA9-B094-0A0A47CFFF8B}" name="Column8695" dataDxfId="7693"/>
    <tableColumn id="8703" xr3:uid="{23A3C4AC-7C97-443F-913C-CF582720141F}" name="Column8696" dataDxfId="7692"/>
    <tableColumn id="8704" xr3:uid="{A77C7367-A0FB-48F1-A118-37D45E97D0B0}" name="Column8697" dataDxfId="7691"/>
    <tableColumn id="8705" xr3:uid="{6ABD93A6-277F-47CC-BF1F-885067C24C95}" name="Column8698" dataDxfId="7690"/>
    <tableColumn id="8706" xr3:uid="{CA0C55C2-B15A-49DF-BA1F-7B069E957F63}" name="Column8699" dataDxfId="7689"/>
    <tableColumn id="8707" xr3:uid="{AA12E61D-018A-4558-919F-B473AC29A5C3}" name="Column8700" dataDxfId="7688"/>
    <tableColumn id="8708" xr3:uid="{B51122B3-D341-47E4-B526-8375E3330829}" name="Column8701" dataDxfId="7687"/>
    <tableColumn id="8709" xr3:uid="{CCA91814-7619-43EA-9985-75E830F5E18A}" name="Column8702" dataDxfId="7686"/>
    <tableColumn id="8710" xr3:uid="{93E9ADBD-1567-4926-996D-1E266EFB8F8E}" name="Column8703" dataDxfId="7685"/>
    <tableColumn id="8711" xr3:uid="{21425918-77F2-4446-9FC8-777A5DE90B96}" name="Column8704" dataDxfId="7684"/>
    <tableColumn id="8712" xr3:uid="{A946AA08-5B85-46EA-858D-BD7FE4F0147A}" name="Column8705" dataDxfId="7683"/>
    <tableColumn id="8713" xr3:uid="{14E788CC-28C0-4F88-BE04-069D64ABC70A}" name="Column8706" dataDxfId="7682"/>
    <tableColumn id="8714" xr3:uid="{746E4D0B-AA10-4A10-846C-0D55D1A10F0F}" name="Column8707" dataDxfId="7681"/>
    <tableColumn id="8715" xr3:uid="{E1FC89A0-553E-4F2E-9F9F-8DCEB7819336}" name="Column8708" dataDxfId="7680"/>
    <tableColumn id="8716" xr3:uid="{74F2333E-14E2-4CF8-A935-B8FAFE865FDC}" name="Column8709" dataDxfId="7679"/>
    <tableColumn id="8717" xr3:uid="{97C42529-7031-4937-A09A-F2A906CE4507}" name="Column8710" dataDxfId="7678"/>
    <tableColumn id="8718" xr3:uid="{D69D9337-C591-4A64-9FC8-659E7846D1BD}" name="Column8711" dataDxfId="7677"/>
    <tableColumn id="8719" xr3:uid="{3836A69B-F227-4639-B10F-7FC1A9F7A433}" name="Column8712" dataDxfId="7676"/>
    <tableColumn id="8720" xr3:uid="{68D69BED-F2F1-4275-A264-E019441D16F2}" name="Column8713" dataDxfId="7675"/>
    <tableColumn id="8721" xr3:uid="{03D8EF23-6E31-42B4-866F-533F258C16E0}" name="Column8714" dataDxfId="7674"/>
    <tableColumn id="8722" xr3:uid="{42214F40-5D21-4C9B-B383-92969AC0BFC5}" name="Column8715" dataDxfId="7673"/>
    <tableColumn id="8723" xr3:uid="{A5488BB2-395C-43BA-B27A-90B07362C5F4}" name="Column8716" dataDxfId="7672"/>
    <tableColumn id="8724" xr3:uid="{8BB8ACC1-7162-4CF4-A292-17F9A05B6F86}" name="Column8717" dataDxfId="7671"/>
    <tableColumn id="8725" xr3:uid="{DFD292FC-27F8-49EA-8785-556D2802339A}" name="Column8718" dataDxfId="7670"/>
    <tableColumn id="8726" xr3:uid="{618787D2-E67A-4C71-9CA4-A21CED5A8D25}" name="Column8719" dataDxfId="7669"/>
    <tableColumn id="8727" xr3:uid="{38277A0C-AB9A-465C-AB3C-2EEB45EF8B39}" name="Column8720" dataDxfId="7668"/>
    <tableColumn id="8728" xr3:uid="{CA36AF4A-CBEF-4E95-BACB-C2A2998FCDBA}" name="Column8721" dataDxfId="7667"/>
    <tableColumn id="8729" xr3:uid="{5DE6F4C0-69E5-41C7-AFC1-D3D93ABE7274}" name="Column8722" dataDxfId="7666"/>
    <tableColumn id="8730" xr3:uid="{84702258-5D22-462C-B9C3-13C1121D0A3B}" name="Column8723" dataDxfId="7665"/>
    <tableColumn id="8731" xr3:uid="{1356B392-0616-4C83-9AC3-76EF3B633ED1}" name="Column8724" dataDxfId="7664"/>
    <tableColumn id="8732" xr3:uid="{8BD83846-E01B-4431-AF3E-B767105EE851}" name="Column8725" dataDxfId="7663"/>
    <tableColumn id="8733" xr3:uid="{4553E764-6FFB-43E1-9E77-0EC1ED54E904}" name="Column8726" dataDxfId="7662"/>
    <tableColumn id="8734" xr3:uid="{FCD17110-9952-470D-A75F-2EBB7928A82D}" name="Column8727" dataDxfId="7661"/>
    <tableColumn id="8735" xr3:uid="{A3229A18-E7F0-423F-A098-5C872BE3729D}" name="Column8728" dataDxfId="7660"/>
    <tableColumn id="8736" xr3:uid="{AC60397D-F866-48E1-9826-8D0B25AB2927}" name="Column8729" dataDxfId="7659"/>
    <tableColumn id="8737" xr3:uid="{A0EA9C39-6565-4A4C-9C25-3E99CF16F5A8}" name="Column8730" dataDxfId="7658"/>
    <tableColumn id="8738" xr3:uid="{696C4482-DD46-463B-91E7-082CA78817DC}" name="Column8731" dataDxfId="7657"/>
    <tableColumn id="8739" xr3:uid="{678537C5-6D33-423D-8338-E03D3123B932}" name="Column8732" dataDxfId="7656"/>
    <tableColumn id="8740" xr3:uid="{EDD758F8-C051-4744-9C31-97DE8081FD12}" name="Column8733" dataDxfId="7655"/>
    <tableColumn id="8741" xr3:uid="{356C01D1-FEC4-4518-AB08-153252923B13}" name="Column8734" dataDxfId="7654"/>
    <tableColumn id="8742" xr3:uid="{C83119B6-6B0F-4105-9D7F-86430B1FF500}" name="Column8735" dataDxfId="7653"/>
    <tableColumn id="8743" xr3:uid="{3962480F-C427-4960-8FAA-3FF3348FF184}" name="Column8736" dataDxfId="7652"/>
    <tableColumn id="8744" xr3:uid="{8E0EB303-D1E1-449F-8D6E-5124636E29F2}" name="Column8737" dataDxfId="7651"/>
    <tableColumn id="8745" xr3:uid="{28C41138-D6BE-4196-A252-239230691639}" name="Column8738" dataDxfId="7650"/>
    <tableColumn id="8746" xr3:uid="{C6A1C1FA-5C24-4BD8-9EA6-794DE5D7D7F8}" name="Column8739" dataDxfId="7649"/>
    <tableColumn id="8747" xr3:uid="{F10E8B88-833C-4407-B08E-9B64722927C9}" name="Column8740" dataDxfId="7648"/>
    <tableColumn id="8748" xr3:uid="{A6FB5DF2-DB2B-4FA7-914F-11D500A7674E}" name="Column8741" dataDxfId="7647"/>
    <tableColumn id="8749" xr3:uid="{A11F4BD9-A3C6-496A-8948-405F361F5E51}" name="Column8742" dataDxfId="7646"/>
    <tableColumn id="8750" xr3:uid="{86665036-684B-48CE-8D3B-CB275C4AA745}" name="Column8743" dataDxfId="7645"/>
    <tableColumn id="8751" xr3:uid="{FCC18016-7E65-4FFF-AE99-7DE82CDCD62C}" name="Column8744" dataDxfId="7644"/>
    <tableColumn id="8752" xr3:uid="{742ACA7D-24A1-4AFC-949E-17D09B8130B0}" name="Column8745" dataDxfId="7643"/>
    <tableColumn id="8753" xr3:uid="{8E19CAB6-FFC9-4CF4-8376-9C4D7D2AB02B}" name="Column8746" dataDxfId="7642"/>
    <tableColumn id="8754" xr3:uid="{0C461A52-9775-4C64-A039-81F7819F3D50}" name="Column8747" dataDxfId="7641"/>
    <tableColumn id="8755" xr3:uid="{E14C0FAB-39F1-4D86-BE8D-E0422BCB5F9B}" name="Column8748" dataDxfId="7640"/>
    <tableColumn id="8756" xr3:uid="{11E57E85-A0AC-42A0-A905-D90CDFBFFCDF}" name="Column8749" dataDxfId="7639"/>
    <tableColumn id="8757" xr3:uid="{3640432B-7EB2-4B38-BB07-158B0DCBC01A}" name="Column8750" dataDxfId="7638"/>
    <tableColumn id="8758" xr3:uid="{80EABD2D-21AC-486D-9D5C-C029FBF99A81}" name="Column8751" dataDxfId="7637"/>
    <tableColumn id="8759" xr3:uid="{AFDA6940-6202-49F1-AEBF-9E157F97A4CA}" name="Column8752" dataDxfId="7636"/>
    <tableColumn id="8760" xr3:uid="{01ED581D-0C9A-4434-BEBA-21B3282F4C14}" name="Column8753" dataDxfId="7635"/>
    <tableColumn id="8761" xr3:uid="{444F5284-80C1-42CF-997F-A1A9098E9E63}" name="Column8754" dataDxfId="7634"/>
    <tableColumn id="8762" xr3:uid="{67880BC9-43AC-42E8-A6CA-43561EBF6654}" name="Column8755" dataDxfId="7633"/>
    <tableColumn id="8763" xr3:uid="{E91F3763-FAB1-4FB5-87D2-A4CDAB392D2F}" name="Column8756" dataDxfId="7632"/>
    <tableColumn id="8764" xr3:uid="{34C04E53-E9E0-4BA0-BAA9-21E66200D127}" name="Column8757" dataDxfId="7631"/>
    <tableColumn id="8765" xr3:uid="{4D565D37-4633-45E0-8660-9646179E9F07}" name="Column8758" dataDxfId="7630"/>
    <tableColumn id="8766" xr3:uid="{B954BFB3-01E9-4DA9-A52E-1175BC004BD0}" name="Column8759" dataDxfId="7629"/>
    <tableColumn id="8767" xr3:uid="{42E9C49F-A706-47BF-A78A-C75EBA9BB4D8}" name="Column8760" dataDxfId="7628"/>
    <tableColumn id="8768" xr3:uid="{2FFD573A-D0BF-49F9-BE1B-079A768F2DAC}" name="Column8761" dataDxfId="7627"/>
    <tableColumn id="8769" xr3:uid="{2F395DC1-FFCF-412A-8DC8-2F64FA489DFF}" name="Column8762" dataDxfId="7626"/>
    <tableColumn id="8770" xr3:uid="{55F65FEB-DFA2-4A0C-9C2E-E8D9B34795FE}" name="Column8763" dataDxfId="7625"/>
    <tableColumn id="8771" xr3:uid="{248D7038-F97F-4F3B-A57A-98D506971AF2}" name="Column8764" dataDxfId="7624"/>
    <tableColumn id="8772" xr3:uid="{E64F2A9C-10D9-4072-9434-EC4979997E68}" name="Column8765" dataDxfId="7623"/>
    <tableColumn id="8773" xr3:uid="{7B0BCBA4-03C9-4DA8-85F7-5E689AE495DD}" name="Column8766" dataDxfId="7622"/>
    <tableColumn id="8774" xr3:uid="{EA27A000-570F-4DA9-975A-FF0A7CD70CF6}" name="Column8767" dataDxfId="7621"/>
    <tableColumn id="8775" xr3:uid="{2BC2C596-E30F-46A7-96EC-D750445D325F}" name="Column8768" dataDxfId="7620"/>
    <tableColumn id="8776" xr3:uid="{483F3F78-C1D9-4AFF-AFFA-9B52DE37F3EE}" name="Column8769" dataDxfId="7619"/>
    <tableColumn id="8777" xr3:uid="{BC7339E1-E81E-454E-BEDC-AEB86A742517}" name="Column8770" dataDxfId="7618"/>
    <tableColumn id="8778" xr3:uid="{95888F25-60CA-45A8-B624-8B31EFECEB92}" name="Column8771" dataDxfId="7617"/>
    <tableColumn id="8779" xr3:uid="{DD4370C5-ACF5-49B5-8D6B-5B415B3E0523}" name="Column8772" dataDxfId="7616"/>
    <tableColumn id="8780" xr3:uid="{F463AA7C-B8CE-4E17-B8B1-3E943A1CECC2}" name="Column8773" dataDxfId="7615"/>
    <tableColumn id="8781" xr3:uid="{7965587E-10B8-477B-9A0A-4484F327AD9D}" name="Column8774" dataDxfId="7614"/>
    <tableColumn id="8782" xr3:uid="{40847916-1996-4AEE-80F9-AE5D11572E0A}" name="Column8775" dataDxfId="7613"/>
    <tableColumn id="8783" xr3:uid="{8FD8F135-BA47-45F0-90A9-9F8B42F7AAA6}" name="Column8776" dataDxfId="7612"/>
    <tableColumn id="8784" xr3:uid="{7D8527F6-EC7D-47A3-BFD5-060682FC63AA}" name="Column8777" dataDxfId="7611"/>
    <tableColumn id="8785" xr3:uid="{1C62A690-2660-466F-BF24-AB953A0DFB2B}" name="Column8778" dataDxfId="7610"/>
    <tableColumn id="8786" xr3:uid="{B4293D9A-07C2-48A5-BEB2-E6FD5F987B85}" name="Column8779" dataDxfId="7609"/>
    <tableColumn id="8787" xr3:uid="{F843DDB0-9534-4E64-9F00-DF812D5E5F21}" name="Column8780" dataDxfId="7608"/>
    <tableColumn id="8788" xr3:uid="{98B2976C-C6CB-4898-9470-6851385FC18E}" name="Column8781" dataDxfId="7607"/>
    <tableColumn id="8789" xr3:uid="{7C5A90D9-E79A-433F-BB7C-3A7E642AB7DE}" name="Column8782" dataDxfId="7606"/>
    <tableColumn id="8790" xr3:uid="{E11AF7AD-F4E4-48ED-A4EC-01122F47668B}" name="Column8783" dataDxfId="7605"/>
    <tableColumn id="8791" xr3:uid="{40ECBB0A-28CA-4904-BB7A-FD646605D673}" name="Column8784" dataDxfId="7604"/>
    <tableColumn id="8792" xr3:uid="{F54C849C-751E-4335-BE1B-0CBA49B8C053}" name="Column8785" dataDxfId="7603"/>
    <tableColumn id="8793" xr3:uid="{1E125CDC-B3EF-40EB-86F2-1AB472A2F2B8}" name="Column8786" dataDxfId="7602"/>
    <tableColumn id="8794" xr3:uid="{B7784477-04A3-41FF-90E5-2E6C3343B85E}" name="Column8787" dataDxfId="7601"/>
    <tableColumn id="8795" xr3:uid="{692F9120-C6A6-4D77-B986-C7497DD2B198}" name="Column8788" dataDxfId="7600"/>
    <tableColumn id="8796" xr3:uid="{395B7930-4855-42DD-ACBD-5C748F645201}" name="Column8789" dataDxfId="7599"/>
    <tableColumn id="8797" xr3:uid="{FB698236-B48B-476F-9D3D-004C317400BC}" name="Column8790" dataDxfId="7598"/>
    <tableColumn id="8798" xr3:uid="{6182DBC3-BC1F-4AB2-8D65-80636A036986}" name="Column8791" dataDxfId="7597"/>
    <tableColumn id="8799" xr3:uid="{F2629EB6-831F-4E9B-BBE4-B3DA1A4D7DE6}" name="Column8792" dataDxfId="7596"/>
    <tableColumn id="8800" xr3:uid="{EE9CCE69-49C6-411D-868A-B0E21D65C598}" name="Column8793" dataDxfId="7595"/>
    <tableColumn id="8801" xr3:uid="{1FBBD9C4-CB10-4959-BCBD-23A2CDA65220}" name="Column8794" dataDxfId="7594"/>
    <tableColumn id="8802" xr3:uid="{5D5485E9-A017-4B31-888C-4DE7B28F1494}" name="Column8795" dataDxfId="7593"/>
    <tableColumn id="8803" xr3:uid="{6A752E81-42B3-4D6E-8F2F-4CA51CE085EE}" name="Column8796" dataDxfId="7592"/>
    <tableColumn id="8804" xr3:uid="{C62A3178-0806-404F-89F4-A7242BA7692D}" name="Column8797" dataDxfId="7591"/>
    <tableColumn id="8805" xr3:uid="{8E920F14-9EFC-4BFB-AC6F-FFFDB3D87179}" name="Column8798" dataDxfId="7590"/>
    <tableColumn id="8806" xr3:uid="{BFF55052-916A-4150-AE7E-4E8AD63A1D97}" name="Column8799" dataDxfId="7589"/>
    <tableColumn id="8807" xr3:uid="{D82B5CB6-48D0-4B1A-8F14-A050C048C647}" name="Column8800" dataDxfId="7588"/>
    <tableColumn id="8808" xr3:uid="{B0D3C7A8-C8AD-4C3B-8A88-3EE040C8099C}" name="Column8801" dataDxfId="7587"/>
    <tableColumn id="8809" xr3:uid="{F2AC0F52-F809-49D0-A709-1FCCB1580F17}" name="Column8802" dataDxfId="7586"/>
    <tableColumn id="8810" xr3:uid="{8E9CB4B6-70C2-4065-BCBC-D5B5F5880C4C}" name="Column8803" dataDxfId="7585"/>
    <tableColumn id="8811" xr3:uid="{3306C84F-F576-427F-801C-E5CCD4D18C15}" name="Column8804" dataDxfId="7584"/>
    <tableColumn id="8812" xr3:uid="{3762B452-75C2-4404-95FF-36771BA17183}" name="Column8805" dataDxfId="7583"/>
    <tableColumn id="8813" xr3:uid="{7B230584-55B5-4766-9E9F-9B7801215733}" name="Column8806" dataDxfId="7582"/>
    <tableColumn id="8814" xr3:uid="{27EC117D-480A-46A9-8372-31FEA08212C8}" name="Column8807" dataDxfId="7581"/>
    <tableColumn id="8815" xr3:uid="{990BF635-CF6B-4A72-A640-4556A5ED0C1E}" name="Column8808" dataDxfId="7580"/>
    <tableColumn id="8816" xr3:uid="{275BE7C7-9D98-46B0-9926-A271330CE497}" name="Column8809" dataDxfId="7579"/>
    <tableColumn id="8817" xr3:uid="{9F947D4D-5560-411B-ADCC-01A5DFA9B6F3}" name="Column8810" dataDxfId="7578"/>
    <tableColumn id="8818" xr3:uid="{9CC9C341-25B0-4C50-91FE-DDBEFE21376D}" name="Column8811" dataDxfId="7577"/>
    <tableColumn id="8819" xr3:uid="{05A81547-D9E8-49A3-8690-83945AE198F1}" name="Column8812" dataDxfId="7576"/>
    <tableColumn id="8820" xr3:uid="{C0781971-91CA-4C21-8E86-B1B7347DE30F}" name="Column8813" dataDxfId="7575"/>
    <tableColumn id="8821" xr3:uid="{98111CD7-17D2-46BC-A72A-DEB4FDA804F4}" name="Column8814" dataDxfId="7574"/>
    <tableColumn id="8822" xr3:uid="{03D02841-595B-4390-BD90-E34896BA7B99}" name="Column8815" dataDxfId="7573"/>
    <tableColumn id="8823" xr3:uid="{88FB2E0C-311F-42F6-90DF-3EFE84687CE7}" name="Column8816" dataDxfId="7572"/>
    <tableColumn id="8824" xr3:uid="{DE1C67C6-A032-41BA-8E56-6B6690A4321A}" name="Column8817" dataDxfId="7571"/>
    <tableColumn id="8825" xr3:uid="{39A69A18-BAAA-458F-BC90-25898269C674}" name="Column8818" dataDxfId="7570"/>
    <tableColumn id="8826" xr3:uid="{22DF2453-D941-493B-A1B1-C3DFC946805E}" name="Column8819" dataDxfId="7569"/>
    <tableColumn id="8827" xr3:uid="{6F8C6CE4-F63D-4057-AD2E-9D5FB6F4A9BA}" name="Column8820" dataDxfId="7568"/>
    <tableColumn id="8828" xr3:uid="{DA4D9181-EF31-4086-BEE1-84939D874D40}" name="Column8821" dataDxfId="7567"/>
    <tableColumn id="8829" xr3:uid="{07F4619F-EEA2-487C-9F44-4DD38AB39931}" name="Column8822" dataDxfId="7566"/>
    <tableColumn id="8830" xr3:uid="{724F37D6-A09D-490D-BE03-3430F3832E4F}" name="Column8823" dataDxfId="7565"/>
    <tableColumn id="8831" xr3:uid="{CA370631-7C96-48A2-9FC4-55E2C07A9CAB}" name="Column8824" dataDxfId="7564"/>
    <tableColumn id="8832" xr3:uid="{8C1CA228-F0E3-4A83-B17E-37D288F94B7D}" name="Column8825" dataDxfId="7563"/>
    <tableColumn id="8833" xr3:uid="{464FAEB2-31D1-4C9E-995C-049C776C217A}" name="Column8826" dataDxfId="7562"/>
    <tableColumn id="8834" xr3:uid="{14DFAA23-BD60-42A8-BD03-DEC2AE2FA914}" name="Column8827" dataDxfId="7561"/>
    <tableColumn id="8835" xr3:uid="{455A7B98-CB4C-4EA4-B52F-C2A376FDFA0B}" name="Column8828" dataDxfId="7560"/>
    <tableColumn id="8836" xr3:uid="{9B4FDC33-6840-4AEB-85C7-051639345550}" name="Column8829" dataDxfId="7559"/>
    <tableColumn id="8837" xr3:uid="{AF78F9B2-71CF-45DB-9334-2596E069B1FC}" name="Column8830" dataDxfId="7558"/>
    <tableColumn id="8838" xr3:uid="{55A31172-7FB7-4276-AF12-099653B7E35C}" name="Column8831" dataDxfId="7557"/>
    <tableColumn id="8839" xr3:uid="{F9354E9E-317D-4E46-BA56-A3241FC87446}" name="Column8832" dataDxfId="7556"/>
    <tableColumn id="8840" xr3:uid="{F21740CB-2DB0-4BB1-AD2B-8A5454E011B3}" name="Column8833" dataDxfId="7555"/>
    <tableColumn id="8841" xr3:uid="{F98F8C94-FFDF-4E4D-8B74-2915101957FB}" name="Column8834" dataDxfId="7554"/>
    <tableColumn id="8842" xr3:uid="{6724C20C-5F6F-422F-84AF-0E808C94CDE4}" name="Column8835" dataDxfId="7553"/>
    <tableColumn id="8843" xr3:uid="{6371E46D-5573-476F-AFDA-F0709B01DBFE}" name="Column8836" dataDxfId="7552"/>
    <tableColumn id="8844" xr3:uid="{29C3D265-B319-4325-ABC1-99CDABCB1BAE}" name="Column8837" dataDxfId="7551"/>
    <tableColumn id="8845" xr3:uid="{3E7D3F58-2292-4906-BEC7-B798A64E412D}" name="Column8838" dataDxfId="7550"/>
    <tableColumn id="8846" xr3:uid="{91F55F76-F909-4742-8314-4D1B22FE8F4C}" name="Column8839" dataDxfId="7549"/>
    <tableColumn id="8847" xr3:uid="{31AEFF18-D57D-4D45-B476-0BA76D182048}" name="Column8840" dataDxfId="7548"/>
    <tableColumn id="8848" xr3:uid="{CEE28C47-71E6-4DB6-8BE4-7E6FF055AA5E}" name="Column8841" dataDxfId="7547"/>
    <tableColumn id="8849" xr3:uid="{1E19909B-8ADC-4C49-A225-102A985F04D9}" name="Column8842" dataDxfId="7546"/>
    <tableColumn id="8850" xr3:uid="{C08FCB6A-4FA7-4485-AB2F-E1AD9BFE9453}" name="Column8843" dataDxfId="7545"/>
    <tableColumn id="8851" xr3:uid="{8C3FCC97-50AF-4175-BA0B-A718D2D4F933}" name="Column8844" dataDxfId="7544"/>
    <tableColumn id="8852" xr3:uid="{3665AAA1-D4C3-46A3-822B-18278BBB5C35}" name="Column8845" dataDxfId="7543"/>
    <tableColumn id="8853" xr3:uid="{0D1AA21C-112B-4B29-887A-9475AA23A682}" name="Column8846" dataDxfId="7542"/>
    <tableColumn id="8854" xr3:uid="{ED24CAD7-C3A5-4CBB-A1B6-CAF773914FDF}" name="Column8847" dataDxfId="7541"/>
    <tableColumn id="8855" xr3:uid="{A28BBAAD-EBE3-44D8-A391-73B0C4353324}" name="Column8848" dataDxfId="7540"/>
    <tableColumn id="8856" xr3:uid="{4E8662AC-3E8D-48F3-A1C9-54816A13F559}" name="Column8849" dataDxfId="7539"/>
    <tableColumn id="8857" xr3:uid="{521A042E-2E69-4394-9564-791ACE91186C}" name="Column8850" dataDxfId="7538"/>
    <tableColumn id="8858" xr3:uid="{A5F8B399-3AF9-49CE-BD52-0D889CC70E8D}" name="Column8851" dataDxfId="7537"/>
    <tableColumn id="8859" xr3:uid="{CD8877ED-E745-4A02-8DD5-BFBA74CF29C4}" name="Column8852" dataDxfId="7536"/>
    <tableColumn id="8860" xr3:uid="{B311771C-1C99-46F7-983A-27AF7B635776}" name="Column8853" dataDxfId="7535"/>
    <tableColumn id="8861" xr3:uid="{824AA312-7C4F-48D6-88A1-7BBA49CDE838}" name="Column8854" dataDxfId="7534"/>
    <tableColumn id="8862" xr3:uid="{012935C8-594A-4C4A-A975-E917595173C8}" name="Column8855" dataDxfId="7533"/>
    <tableColumn id="8863" xr3:uid="{7E076189-3909-4672-BDC9-E302AC97E535}" name="Column8856" dataDxfId="7532"/>
    <tableColumn id="8864" xr3:uid="{72D03D87-E3F1-4559-B502-6F851D0215DB}" name="Column8857" dataDxfId="7531"/>
    <tableColumn id="8865" xr3:uid="{D11B829F-2012-46EA-94B3-9FDAB5C47669}" name="Column8858" dataDxfId="7530"/>
    <tableColumn id="8866" xr3:uid="{635E1A77-411A-4358-AAA4-7B759E130494}" name="Column8859" dataDxfId="7529"/>
    <tableColumn id="8867" xr3:uid="{6552761F-17D6-487E-87A9-105C547F8697}" name="Column8860" dataDxfId="7528"/>
    <tableColumn id="8868" xr3:uid="{E3E6CA39-01C7-41E6-8D6B-4BE9A5D80626}" name="Column8861" dataDxfId="7527"/>
    <tableColumn id="8869" xr3:uid="{C84EC6E5-E9BC-41E9-B560-8719340A066F}" name="Column8862" dataDxfId="7526"/>
    <tableColumn id="8870" xr3:uid="{4F9CE91A-76BD-4601-B703-F5B591BCB645}" name="Column8863" dataDxfId="7525"/>
    <tableColumn id="8871" xr3:uid="{1284C442-2443-4427-A80F-E0AB5A74EBCE}" name="Column8864" dataDxfId="7524"/>
    <tableColumn id="8872" xr3:uid="{9B5C0E99-3D65-4803-8941-61827B65D2C0}" name="Column8865" dataDxfId="7523"/>
    <tableColumn id="8873" xr3:uid="{21623EFA-1123-4D64-8E97-4E7DC092E945}" name="Column8866" dataDxfId="7522"/>
    <tableColumn id="8874" xr3:uid="{F13B7596-0F73-473F-B64E-CBB74F67F2FB}" name="Column8867" dataDxfId="7521"/>
    <tableColumn id="8875" xr3:uid="{4C6C647C-788E-4D44-8F5F-C02F10C710BE}" name="Column8868" dataDxfId="7520"/>
    <tableColumn id="8876" xr3:uid="{C3DFBAF2-75B2-4D0C-B7C9-ACBD2E85D330}" name="Column8869" dataDxfId="7519"/>
    <tableColumn id="8877" xr3:uid="{E37831A3-1428-4625-B9CB-F4533E0A539E}" name="Column8870" dataDxfId="7518"/>
    <tableColumn id="8878" xr3:uid="{EE7404C0-0478-40E8-9DED-40796D86AA54}" name="Column8871" dataDxfId="7517"/>
    <tableColumn id="8879" xr3:uid="{D669CAA2-EF73-422F-8A94-CAE4D98B53A2}" name="Column8872" dataDxfId="7516"/>
    <tableColumn id="8880" xr3:uid="{1498DF7E-809F-405D-90B0-F8DADA807BC6}" name="Column8873" dataDxfId="7515"/>
    <tableColumn id="8881" xr3:uid="{2E62C8DE-2FB4-404D-A835-797728B270CF}" name="Column8874" dataDxfId="7514"/>
    <tableColumn id="8882" xr3:uid="{9665270F-64E3-4A9D-A475-023D8D7F55F6}" name="Column8875" dataDxfId="7513"/>
    <tableColumn id="8883" xr3:uid="{62596451-742C-40AD-9A92-4B074F6E4FB1}" name="Column8876" dataDxfId="7512"/>
    <tableColumn id="8884" xr3:uid="{F824228A-828E-4825-B5BD-82214F9C0457}" name="Column8877" dataDxfId="7511"/>
    <tableColumn id="8885" xr3:uid="{7908A2E4-140C-49A2-BAE0-89E985B123A1}" name="Column8878" dataDxfId="7510"/>
    <tableColumn id="8886" xr3:uid="{241C19FF-757C-4C9F-953E-B649E70C6119}" name="Column8879" dataDxfId="7509"/>
    <tableColumn id="8887" xr3:uid="{359A9343-8284-4736-B93E-F298AFAB7245}" name="Column8880" dataDxfId="7508"/>
    <tableColumn id="8888" xr3:uid="{7ABF461B-E5E5-40A0-84A0-32E783B812B1}" name="Column8881" dataDxfId="7507"/>
    <tableColumn id="8889" xr3:uid="{284E4F10-B0CF-4138-B8B9-5F576BA2294D}" name="Column8882" dataDxfId="7506"/>
    <tableColumn id="8890" xr3:uid="{44D80753-0A9A-4373-8457-F18A97404168}" name="Column8883" dataDxfId="7505"/>
    <tableColumn id="8891" xr3:uid="{02C7DD15-DF6A-4B35-BB77-2BA1540BA82D}" name="Column8884" dataDxfId="7504"/>
    <tableColumn id="8892" xr3:uid="{9ECF95E4-BD72-4CFE-9C54-73EE9162D934}" name="Column8885" dataDxfId="7503"/>
    <tableColumn id="8893" xr3:uid="{869AF96F-BCF1-4F10-A47A-300075AB7364}" name="Column8886" dataDxfId="7502"/>
    <tableColumn id="8894" xr3:uid="{C2304361-36ED-47F9-9059-65DEEC91D23A}" name="Column8887" dataDxfId="7501"/>
    <tableColumn id="8895" xr3:uid="{E8D0A9C1-2BFB-48CD-9FEA-27EEA2075BB0}" name="Column8888" dataDxfId="7500"/>
    <tableColumn id="8896" xr3:uid="{F373590E-0888-41DE-820F-32A177AF19CB}" name="Column8889" dataDxfId="7499"/>
    <tableColumn id="8897" xr3:uid="{B9C870BC-C63F-460E-BCA8-041C1D88120F}" name="Column8890" dataDxfId="7498"/>
    <tableColumn id="8898" xr3:uid="{710FD601-DD75-4A42-93CB-EA85885CE40C}" name="Column8891" dataDxfId="7497"/>
    <tableColumn id="8899" xr3:uid="{03D8B57E-ECF5-4850-9C1F-D0FDE9373FF7}" name="Column8892" dataDxfId="7496"/>
    <tableColumn id="8900" xr3:uid="{855E164D-C66A-4A26-942C-FD99DDC655EB}" name="Column8893" dataDxfId="7495"/>
    <tableColumn id="8901" xr3:uid="{73920BBF-64D8-4E0A-BFD0-E806D91CB676}" name="Column8894" dataDxfId="7494"/>
    <tableColumn id="8902" xr3:uid="{A81F1760-B5C2-4099-A749-A07165386D7D}" name="Column8895" dataDxfId="7493"/>
    <tableColumn id="8903" xr3:uid="{7FE4AB88-1308-4875-9211-32C5021F118F}" name="Column8896" dataDxfId="7492"/>
    <tableColumn id="8904" xr3:uid="{7DA7F4F4-B623-4B85-AFA3-5952EEAEA41E}" name="Column8897" dataDxfId="7491"/>
    <tableColumn id="8905" xr3:uid="{F8E5EDA1-4743-4D35-956C-95F1A7CEC225}" name="Column8898" dataDxfId="7490"/>
    <tableColumn id="8906" xr3:uid="{2C3639E7-CB8C-46B3-9EE4-232B8B5186E0}" name="Column8899" dataDxfId="7489"/>
    <tableColumn id="8907" xr3:uid="{E9FBB9B7-A1EE-4825-A513-A0122A3FC12D}" name="Column8900" dataDxfId="7488"/>
    <tableColumn id="8908" xr3:uid="{7C55EEE0-1891-41C0-AD19-0A8A2E6A443D}" name="Column8901" dataDxfId="7487"/>
    <tableColumn id="8909" xr3:uid="{B34942B1-6F9A-4273-9B27-159A543171CB}" name="Column8902" dataDxfId="7486"/>
    <tableColumn id="8910" xr3:uid="{E80187D5-CB9D-4355-AB90-DD416538F1CC}" name="Column8903" dataDxfId="7485"/>
    <tableColumn id="8911" xr3:uid="{BA25D2F5-74F2-43E4-A88E-506A172E8227}" name="Column8904" dataDxfId="7484"/>
    <tableColumn id="8912" xr3:uid="{674C09C9-2560-4E04-8B2E-AB5A361C1AA3}" name="Column8905" dataDxfId="7483"/>
    <tableColumn id="8913" xr3:uid="{8215E906-B95C-4824-BB6E-2B01C95594FD}" name="Column8906" dataDxfId="7482"/>
    <tableColumn id="8914" xr3:uid="{2521D095-386C-46C6-A143-F62ED6642312}" name="Column8907" dataDxfId="7481"/>
    <tableColumn id="8915" xr3:uid="{2B5166AB-90E1-4A09-8521-DF8B920392CC}" name="Column8908" dataDxfId="7480"/>
    <tableColumn id="8916" xr3:uid="{A7CB1490-9885-4F92-8EB1-323D53780F6B}" name="Column8909" dataDxfId="7479"/>
    <tableColumn id="8917" xr3:uid="{52D39D9C-CABE-4A8E-A5E7-3E52566081B2}" name="Column8910" dataDxfId="7478"/>
    <tableColumn id="8918" xr3:uid="{3D71E3A2-EB07-49E7-BC8C-38479E529D3C}" name="Column8911" dataDxfId="7477"/>
    <tableColumn id="8919" xr3:uid="{00244762-070E-4285-ABB3-8B626EE7F498}" name="Column8912" dataDxfId="7476"/>
    <tableColumn id="8920" xr3:uid="{74DBD4F3-6A7A-400D-8ADD-ECEA4FED3588}" name="Column8913" dataDxfId="7475"/>
    <tableColumn id="8921" xr3:uid="{264DDDB0-E9B2-4129-BF19-BC22162F7993}" name="Column8914" dataDxfId="7474"/>
    <tableColumn id="8922" xr3:uid="{AF96C420-F7C6-4CBA-A205-62A99BAC69FF}" name="Column8915" dataDxfId="7473"/>
    <tableColumn id="8923" xr3:uid="{4D288C95-B47D-4BE3-B2A0-2BC9D1FF192F}" name="Column8916" dataDxfId="7472"/>
    <tableColumn id="8924" xr3:uid="{96658861-7B55-4DD6-AF14-E362003744C2}" name="Column8917" dataDxfId="7471"/>
    <tableColumn id="8925" xr3:uid="{74764932-2DC9-452E-A318-0B52CBFBF8AB}" name="Column8918" dataDxfId="7470"/>
    <tableColumn id="8926" xr3:uid="{0BD81DE9-34DD-48DC-95EC-F1E20CFD89BC}" name="Column8919" dataDxfId="7469"/>
    <tableColumn id="8927" xr3:uid="{C4F2C778-A274-4CB1-97CD-164D285D8E3C}" name="Column8920" dataDxfId="7468"/>
    <tableColumn id="8928" xr3:uid="{D95B0762-CE7C-47F7-A080-EE7D642D190A}" name="Column8921" dataDxfId="7467"/>
    <tableColumn id="8929" xr3:uid="{6894B047-E292-4AA3-A7D4-383628FF6564}" name="Column8922" dataDxfId="7466"/>
    <tableColumn id="8930" xr3:uid="{2F98FBBF-ACE2-434F-8C71-3F80DA22CEDA}" name="Column8923" dataDxfId="7465"/>
    <tableColumn id="8931" xr3:uid="{07AAE2EE-60B0-4854-9DEA-FDB52C6D2C08}" name="Column8924" dataDxfId="7464"/>
    <tableColumn id="8932" xr3:uid="{59C55163-4735-493B-BDE5-713EC0175D9A}" name="Column8925" dataDxfId="7463"/>
    <tableColumn id="8933" xr3:uid="{27B736D3-E0A2-495C-95D6-E294CB368737}" name="Column8926" dataDxfId="7462"/>
    <tableColumn id="8934" xr3:uid="{623B10A5-012B-4E35-A07E-F825596F19FD}" name="Column8927" dataDxfId="7461"/>
    <tableColumn id="8935" xr3:uid="{048B3685-2F51-4A47-BDE2-9E5188E7E621}" name="Column8928" dataDxfId="7460"/>
    <tableColumn id="8936" xr3:uid="{C8F63700-F10D-4B63-B067-C070D9DE7824}" name="Column8929" dataDxfId="7459"/>
    <tableColumn id="8937" xr3:uid="{0EC574F9-9AE3-4C78-8694-289555317E72}" name="Column8930" dataDxfId="7458"/>
    <tableColumn id="8938" xr3:uid="{C95F504B-FEDD-40BC-BC02-34297D45C1F2}" name="Column8931" dataDxfId="7457"/>
    <tableColumn id="8939" xr3:uid="{E2307ECE-B94E-45E4-85C1-A87A2F2176A9}" name="Column8932" dataDxfId="7456"/>
    <tableColumn id="8940" xr3:uid="{86E271D9-6983-45F5-9556-294D86F53FCF}" name="Column8933" dataDxfId="7455"/>
    <tableColumn id="8941" xr3:uid="{BA11E00E-AA5E-45DF-99FA-D03CF886CC31}" name="Column8934" dataDxfId="7454"/>
    <tableColumn id="8942" xr3:uid="{073362A7-F0E3-4E35-AB8D-CA8A6901B086}" name="Column8935" dataDxfId="7453"/>
    <tableColumn id="8943" xr3:uid="{EDC245A9-3E21-4C8A-BE95-55100E986F65}" name="Column8936" dataDxfId="7452"/>
    <tableColumn id="8944" xr3:uid="{5F894EE7-2302-488B-910E-F79407322FA6}" name="Column8937" dataDxfId="7451"/>
    <tableColumn id="8945" xr3:uid="{DF9BE333-6ED0-4773-A5E0-39C138FA5042}" name="Column8938" dataDxfId="7450"/>
    <tableColumn id="8946" xr3:uid="{B4205AC8-31C9-4B57-99DA-2119034A7C04}" name="Column8939" dataDxfId="7449"/>
    <tableColumn id="8947" xr3:uid="{E102DD12-4B84-44BA-A790-4E65C54EB903}" name="Column8940" dataDxfId="7448"/>
    <tableColumn id="8948" xr3:uid="{B8AB8915-CCF4-4692-8ECC-9D2857532D13}" name="Column8941" dataDxfId="7447"/>
    <tableColumn id="8949" xr3:uid="{7A6BCBD8-5E21-4A13-9F45-30255451691A}" name="Column8942" dataDxfId="7446"/>
    <tableColumn id="8950" xr3:uid="{11CFEB8C-CA24-4D17-AA66-DCC8E63470AB}" name="Column8943" dataDxfId="7445"/>
    <tableColumn id="8951" xr3:uid="{70D7E515-B4E0-465B-9E38-6DB5FEF65069}" name="Column8944" dataDxfId="7444"/>
    <tableColumn id="8952" xr3:uid="{5C512D51-2795-44EC-B193-66E0D4E9AD02}" name="Column8945" dataDxfId="7443"/>
    <tableColumn id="8953" xr3:uid="{9F50A8B7-352D-47F3-B81D-CEAA3BB74940}" name="Column8946" dataDxfId="7442"/>
    <tableColumn id="8954" xr3:uid="{F82C7B15-7E9A-4906-9A82-DD63679B678F}" name="Column8947" dataDxfId="7441"/>
    <tableColumn id="8955" xr3:uid="{B67194E4-CBEE-4235-B01A-B8EE5F26B932}" name="Column8948" dataDxfId="7440"/>
    <tableColumn id="8956" xr3:uid="{38399E28-2C7A-415D-AB3D-AA78454821DB}" name="Column8949" dataDxfId="7439"/>
    <tableColumn id="8957" xr3:uid="{849443D1-DE41-4C84-B470-3B9CEEA5544F}" name="Column8950" dataDxfId="7438"/>
    <tableColumn id="8958" xr3:uid="{D692DD4E-9E76-43A6-B030-F40E0A3AA1DB}" name="Column8951" dataDxfId="7437"/>
    <tableColumn id="8959" xr3:uid="{3A6FA7DA-5C6E-4FBD-8E7B-6DA227D4A131}" name="Column8952" dataDxfId="7436"/>
    <tableColumn id="8960" xr3:uid="{4ED525DE-56C8-4623-9854-2EDF62397342}" name="Column8953" dataDxfId="7435"/>
    <tableColumn id="8961" xr3:uid="{2FE56E4C-B966-4D04-838F-365DD33EE211}" name="Column8954" dataDxfId="7434"/>
    <tableColumn id="8962" xr3:uid="{AB9B6CC4-E314-4987-A0AB-EAD63C8832B4}" name="Column8955" dataDxfId="7433"/>
    <tableColumn id="8963" xr3:uid="{714012C3-A4E8-4AD2-A5EC-EFA888228BD0}" name="Column8956" dataDxfId="7432"/>
    <tableColumn id="8964" xr3:uid="{6D6E2CC1-A4E3-4809-991E-13E22DC04999}" name="Column8957" dataDxfId="7431"/>
    <tableColumn id="8965" xr3:uid="{7EEF6AAC-3B2B-4593-A552-C8D82CC24355}" name="Column8958" dataDxfId="7430"/>
    <tableColumn id="8966" xr3:uid="{7F1E330B-F17A-410E-88B9-4497A2CECE1A}" name="Column8959" dataDxfId="7429"/>
    <tableColumn id="8967" xr3:uid="{3B080869-5247-48F9-83F6-104DD1234422}" name="Column8960" dataDxfId="7428"/>
    <tableColumn id="8968" xr3:uid="{E5323996-3B42-4C34-A344-890FE67D91C5}" name="Column8961" dataDxfId="7427"/>
    <tableColumn id="8969" xr3:uid="{05345E6A-4AEB-4D8F-B558-CE5E79C2232A}" name="Column8962" dataDxfId="7426"/>
    <tableColumn id="8970" xr3:uid="{380037E8-D91E-40A8-9375-74CA3007A0DC}" name="Column8963" dataDxfId="7425"/>
    <tableColumn id="8971" xr3:uid="{100AA7CD-8680-4221-BD5E-99F74F46E333}" name="Column8964" dataDxfId="7424"/>
    <tableColumn id="8972" xr3:uid="{73B8E28B-8A27-44DD-957C-ECD15C445B3C}" name="Column8965" dataDxfId="7423"/>
    <tableColumn id="8973" xr3:uid="{987F6855-8B8E-4023-AA51-6EBCCB437BDD}" name="Column8966" dataDxfId="7422"/>
    <tableColumn id="8974" xr3:uid="{5E638396-724E-4263-896F-EC21ABE7CAF2}" name="Column8967" dataDxfId="7421"/>
    <tableColumn id="8975" xr3:uid="{030A339A-A430-47FA-85AD-5FFE6CEC1EC9}" name="Column8968" dataDxfId="7420"/>
    <tableColumn id="8976" xr3:uid="{B706640B-BB47-4CE7-8B42-0C43428A1EA7}" name="Column8969" dataDxfId="7419"/>
    <tableColumn id="8977" xr3:uid="{222F783A-C739-4F26-808C-533DEA5E047F}" name="Column8970" dataDxfId="7418"/>
    <tableColumn id="8978" xr3:uid="{84038D95-33C5-439D-92E3-FD9CB0816AC5}" name="Column8971" dataDxfId="7417"/>
    <tableColumn id="8979" xr3:uid="{EF701AA2-E154-4EDD-82D2-948D6B01695F}" name="Column8972" dataDxfId="7416"/>
    <tableColumn id="8980" xr3:uid="{BBED2873-B383-4F49-A343-4237F3EBB665}" name="Column8973" dataDxfId="7415"/>
    <tableColumn id="8981" xr3:uid="{658CB74D-5BB9-49EE-AA86-65E5BF5B6CB5}" name="Column8974" dataDxfId="7414"/>
    <tableColumn id="8982" xr3:uid="{12D16B6E-AC0E-4F27-AE6F-3ABA30C59F2E}" name="Column8975" dataDxfId="7413"/>
    <tableColumn id="8983" xr3:uid="{7D57D8EB-FFB9-4127-8066-35B123632B9B}" name="Column8976" dataDxfId="7412"/>
    <tableColumn id="8984" xr3:uid="{48646F4C-032D-4CD4-87F0-BABC7485141E}" name="Column8977" dataDxfId="7411"/>
    <tableColumn id="8985" xr3:uid="{2D83F7C4-4627-4F2C-AE09-3F973DF596B7}" name="Column8978" dataDxfId="7410"/>
    <tableColumn id="8986" xr3:uid="{D13C4863-1EC1-4507-BD62-1814DBA2FAF0}" name="Column8979" dataDxfId="7409"/>
    <tableColumn id="8987" xr3:uid="{F651CFBD-BC74-40C2-9EDF-7D790436B37A}" name="Column8980" dataDxfId="7408"/>
    <tableColumn id="8988" xr3:uid="{0BB637FE-C484-4472-AB65-20F60C367D67}" name="Column8981" dataDxfId="7407"/>
    <tableColumn id="8989" xr3:uid="{ECB8AB85-586B-46F3-9792-81F31634E2A6}" name="Column8982" dataDxfId="7406"/>
    <tableColumn id="8990" xr3:uid="{F3E47BC1-E05C-463A-9DD8-4DC67DDBB4A6}" name="Column8983" dataDxfId="7405"/>
    <tableColumn id="8991" xr3:uid="{112A21A0-0B1D-47AC-8E39-2A94B3AECFC0}" name="Column8984" dataDxfId="7404"/>
    <tableColumn id="8992" xr3:uid="{94D2B951-2F22-49A5-ABCA-ADFC3C5E3CD3}" name="Column8985" dataDxfId="7403"/>
    <tableColumn id="8993" xr3:uid="{AC4FE0A2-413C-40A6-9624-06C811F778BF}" name="Column8986" dataDxfId="7402"/>
    <tableColumn id="8994" xr3:uid="{23664E54-9F49-4BA9-B53C-664C96AA6A4F}" name="Column8987" dataDxfId="7401"/>
    <tableColumn id="8995" xr3:uid="{38E7CE8D-1210-4FCE-9482-983FA742AB85}" name="Column8988" dataDxfId="7400"/>
    <tableColumn id="8996" xr3:uid="{5DC3172F-F182-415A-B1CB-FB0856F947E4}" name="Column8989" dataDxfId="7399"/>
    <tableColumn id="8997" xr3:uid="{7BEDC4B3-1EFE-4B0D-B68C-C889AF481316}" name="Column8990" dataDxfId="7398"/>
    <tableColumn id="8998" xr3:uid="{7ADFBC9F-4003-401A-A255-FABAB1CFF24F}" name="Column8991" dataDxfId="7397"/>
    <tableColumn id="8999" xr3:uid="{E43F0EC5-E103-4FAA-862E-988AAE99C97B}" name="Column8992" dataDxfId="7396"/>
    <tableColumn id="9000" xr3:uid="{CCE7762C-AC7B-4493-9123-030B14D87E10}" name="Column8993" dataDxfId="7395"/>
    <tableColumn id="9001" xr3:uid="{BB4C5CDF-7EB1-49C5-B205-13A1D17D7D75}" name="Column8994" dataDxfId="7394"/>
    <tableColumn id="9002" xr3:uid="{333A1EC4-465A-48E4-9AB1-CA7004B263E2}" name="Column8995" dataDxfId="7393"/>
    <tableColumn id="9003" xr3:uid="{1DF8855C-72C1-40C5-BDE8-EB72AD8E2ADF}" name="Column8996" dataDxfId="7392"/>
    <tableColumn id="9004" xr3:uid="{D5CD5D9C-7285-4DCC-93E8-7110821E9617}" name="Column8997" dataDxfId="7391"/>
    <tableColumn id="9005" xr3:uid="{1D368B9F-C1DA-4ECA-8C26-4EFFB6B14FD1}" name="Column8998" dataDxfId="7390"/>
    <tableColumn id="9006" xr3:uid="{90C9A250-68B6-45DD-B37F-F001B15EBD3E}" name="Column8999" dataDxfId="7389"/>
    <tableColumn id="9007" xr3:uid="{5141BD40-1E5F-4DBE-9250-D922B7F4A543}" name="Column9000" dataDxfId="7388"/>
    <tableColumn id="9008" xr3:uid="{5D188AE8-3BC6-4228-9E6D-1EE2C22DB2CC}" name="Column9001" dataDxfId="7387"/>
    <tableColumn id="9009" xr3:uid="{010F75D8-25BB-4138-8E67-BF4D593A7164}" name="Column9002" dataDxfId="7386"/>
    <tableColumn id="9010" xr3:uid="{E16CE6B0-33DB-4F9E-96DA-6DE260537E31}" name="Column9003" dataDxfId="7385"/>
    <tableColumn id="9011" xr3:uid="{31B3A391-96B0-41B5-8093-6E1818DEF3F3}" name="Column9004" dataDxfId="7384"/>
    <tableColumn id="9012" xr3:uid="{DFA3A293-CFEB-46D9-80EF-E6F7935469EE}" name="Column9005" dataDxfId="7383"/>
    <tableColumn id="9013" xr3:uid="{E9ABB972-61A4-4C55-9B3F-D240CC0AF35E}" name="Column9006" dataDxfId="7382"/>
    <tableColumn id="9014" xr3:uid="{3F2A669D-816A-4620-9361-6BEE7DF5A3A8}" name="Column9007" dataDxfId="7381"/>
    <tableColumn id="9015" xr3:uid="{1303333D-32C7-4743-9E3F-21A30E08B464}" name="Column9008" dataDxfId="7380"/>
    <tableColumn id="9016" xr3:uid="{7DE2F308-8816-4811-B2E8-A049B3F956AC}" name="Column9009" dataDxfId="7379"/>
    <tableColumn id="9017" xr3:uid="{EAEE04C4-3439-48C3-9E1F-12AC5564631A}" name="Column9010" dataDxfId="7378"/>
    <tableColumn id="9018" xr3:uid="{CBB49BF8-BB6F-47A7-B47B-DC13F4640CA6}" name="Column9011" dataDxfId="7377"/>
    <tableColumn id="9019" xr3:uid="{289AD1FC-D2BD-4927-B9A4-7F246DE6624C}" name="Column9012" dataDxfId="7376"/>
    <tableColumn id="9020" xr3:uid="{D7F0A11E-A53C-4B0F-8220-367154CD6BC4}" name="Column9013" dataDxfId="7375"/>
    <tableColumn id="9021" xr3:uid="{E7C06FAC-3288-4BF1-85C1-E74AAF0867A9}" name="Column9014" dataDxfId="7374"/>
    <tableColumn id="9022" xr3:uid="{BB09EA5B-BF13-498A-BB45-D721E1C3E90B}" name="Column9015" dataDxfId="7373"/>
    <tableColumn id="9023" xr3:uid="{57542506-2F6C-48D7-BE8B-0ECA6C431DB5}" name="Column9016" dataDxfId="7372"/>
    <tableColumn id="9024" xr3:uid="{93C4A36A-A71B-4759-A685-D186E95953E6}" name="Column9017" dataDxfId="7371"/>
    <tableColumn id="9025" xr3:uid="{ACD84459-FB73-4CE3-AF37-BD70D0995E55}" name="Column9018" dataDxfId="7370"/>
    <tableColumn id="9026" xr3:uid="{41A2ED77-D0A5-48B6-B54C-F8E754705EFF}" name="Column9019" dataDxfId="7369"/>
    <tableColumn id="9027" xr3:uid="{5D7FD06E-6D2D-4430-9DF2-E79A68633CC4}" name="Column9020" dataDxfId="7368"/>
    <tableColumn id="9028" xr3:uid="{B0633009-9142-4B1D-80D8-32ABFE0432A3}" name="Column9021" dataDxfId="7367"/>
    <tableColumn id="9029" xr3:uid="{2ABA05A4-43E1-4E18-9432-F85EC47A18DA}" name="Column9022" dataDxfId="7366"/>
    <tableColumn id="9030" xr3:uid="{23EB0D86-8A69-4831-AD1D-39A1721E62D3}" name="Column9023" dataDxfId="7365"/>
    <tableColumn id="9031" xr3:uid="{FADA3408-3DAE-474A-892D-45714707877F}" name="Column9024" dataDxfId="7364"/>
    <tableColumn id="9032" xr3:uid="{9CE7D133-97F6-4187-84B1-E70FE6CCCAC4}" name="Column9025" dataDxfId="7363"/>
    <tableColumn id="9033" xr3:uid="{BAB74B2D-DA7A-49C0-9D2F-EBA1D4FE96D0}" name="Column9026" dataDxfId="7362"/>
    <tableColumn id="9034" xr3:uid="{44140681-8CA5-46E8-82A5-5D05A0E197DD}" name="Column9027" dataDxfId="7361"/>
    <tableColumn id="9035" xr3:uid="{F6B73B20-5675-4EB9-8107-21A80594A1E9}" name="Column9028" dataDxfId="7360"/>
    <tableColumn id="9036" xr3:uid="{995C7BD5-4383-49F2-A839-8142C17C873D}" name="Column9029" dataDxfId="7359"/>
    <tableColumn id="9037" xr3:uid="{21DE54C4-2C99-4E4B-AB4E-2EA126091A87}" name="Column9030" dataDxfId="7358"/>
    <tableColumn id="9038" xr3:uid="{0663DCB6-20CC-40A7-AFB4-C7CCEAA2A3B4}" name="Column9031" dataDxfId="7357"/>
    <tableColumn id="9039" xr3:uid="{D6826656-E883-4ED3-A918-E90DA9C3E3EC}" name="Column9032" dataDxfId="7356"/>
    <tableColumn id="9040" xr3:uid="{E6779FBA-6C2F-4715-9D5A-5559C421B022}" name="Column9033" dataDxfId="7355"/>
    <tableColumn id="9041" xr3:uid="{5A3CF865-2D3E-4F78-9FC6-67C0FD25EB4B}" name="Column9034" dataDxfId="7354"/>
    <tableColumn id="9042" xr3:uid="{8BC2D0C7-710E-44B3-A4A7-D36800E3276B}" name="Column9035" dataDxfId="7353"/>
    <tableColumn id="9043" xr3:uid="{59B4D77D-C0F6-4431-9E8A-4394ED39964B}" name="Column9036" dataDxfId="7352"/>
    <tableColumn id="9044" xr3:uid="{667DF93C-BB73-45A2-AC79-69D0333CBBBA}" name="Column9037" dataDxfId="7351"/>
    <tableColumn id="9045" xr3:uid="{04DF53D1-743A-4F93-BF7E-81EE8AB83DDC}" name="Column9038" dataDxfId="7350"/>
    <tableColumn id="9046" xr3:uid="{CBC39326-F6DE-407D-AE94-044487B2ED66}" name="Column9039" dataDxfId="7349"/>
    <tableColumn id="9047" xr3:uid="{4A0A1BE3-1FDA-4EA5-8C30-61B854682F1E}" name="Column9040" dataDxfId="7348"/>
    <tableColumn id="9048" xr3:uid="{7E1FF3C7-628D-41B0-B768-FE9DC20496AE}" name="Column9041" dataDxfId="7347"/>
    <tableColumn id="9049" xr3:uid="{B2930484-789A-45C9-882B-167E79EB5C3B}" name="Column9042" dataDxfId="7346"/>
    <tableColumn id="9050" xr3:uid="{611C077D-CC52-4D49-BCCF-E61E396DFFE3}" name="Column9043" dataDxfId="7345"/>
    <tableColumn id="9051" xr3:uid="{034ED630-35E7-4987-BA71-CC37BDD0A68E}" name="Column9044" dataDxfId="7344"/>
    <tableColumn id="9052" xr3:uid="{0885378D-0D71-47A0-B52A-29C28DC3F251}" name="Column9045" dataDxfId="7343"/>
    <tableColumn id="9053" xr3:uid="{FD0CAE3F-6CC9-4612-9092-747CC1255B09}" name="Column9046" dataDxfId="7342"/>
    <tableColumn id="9054" xr3:uid="{1BFF0F3D-47AB-4F2B-A6F5-82361880CE89}" name="Column9047" dataDxfId="7341"/>
    <tableColumn id="9055" xr3:uid="{D637F5A8-50AF-48F0-9532-8906BFB9BC79}" name="Column9048" dataDxfId="7340"/>
    <tableColumn id="9056" xr3:uid="{5C74979C-6D2C-4B08-8B2E-3A43C8BB4263}" name="Column9049" dataDxfId="7339"/>
    <tableColumn id="9057" xr3:uid="{67ACB9EE-E600-4320-8233-BCB30514A22C}" name="Column9050" dataDxfId="7338"/>
    <tableColumn id="9058" xr3:uid="{991AE14F-AEB9-44E9-8631-AA3E5FD897A7}" name="Column9051" dataDxfId="7337"/>
    <tableColumn id="9059" xr3:uid="{5A0405E8-3162-4B5E-A233-DF4B1ED263F0}" name="Column9052" dataDxfId="7336"/>
    <tableColumn id="9060" xr3:uid="{4754D0FD-8293-494E-ACE6-53036FCB90ED}" name="Column9053" dataDxfId="7335"/>
    <tableColumn id="9061" xr3:uid="{0ABABE24-BC50-4010-AFF4-1254CEECCBB8}" name="Column9054" dataDxfId="7334"/>
    <tableColumn id="9062" xr3:uid="{1871FE7B-2075-4D68-BE64-39E98791C199}" name="Column9055" dataDxfId="7333"/>
    <tableColumn id="9063" xr3:uid="{08011CDE-B1FF-4A23-9A50-39B97F0127B7}" name="Column9056" dataDxfId="7332"/>
    <tableColumn id="9064" xr3:uid="{0FF7A042-C9DA-43B3-93CD-E787461230EE}" name="Column9057" dataDxfId="7331"/>
    <tableColumn id="9065" xr3:uid="{85CC3CDE-C6CC-43CC-BCA1-8214D25DEAE2}" name="Column9058" dataDxfId="7330"/>
    <tableColumn id="9066" xr3:uid="{C64C5266-D2F9-4065-93CF-B5991EAF922D}" name="Column9059" dataDxfId="7329"/>
    <tableColumn id="9067" xr3:uid="{1546E7C3-216D-4CA0-B128-1A957546533E}" name="Column9060" dataDxfId="7328"/>
    <tableColumn id="9068" xr3:uid="{23BA2C2E-D75B-4BEB-8D1C-E8C6F84F6D0A}" name="Column9061" dataDxfId="7327"/>
    <tableColumn id="9069" xr3:uid="{CD765CB3-C4C6-4E62-8B16-D96194C4CC80}" name="Column9062" dataDxfId="7326"/>
    <tableColumn id="9070" xr3:uid="{D5EA2D81-F038-4D90-852E-876DE28E2E06}" name="Column9063" dataDxfId="7325"/>
    <tableColumn id="9071" xr3:uid="{CC922B11-637F-4118-A2DD-AE466067F3F8}" name="Column9064" dataDxfId="7324"/>
    <tableColumn id="9072" xr3:uid="{A78E65E4-58D3-451F-9908-329416258078}" name="Column9065" dataDxfId="7323"/>
    <tableColumn id="9073" xr3:uid="{332010B1-257E-4A82-8D2D-2AF16C0D7CFB}" name="Column9066" dataDxfId="7322"/>
    <tableColumn id="9074" xr3:uid="{A1A97974-B9BC-4259-BD42-CF54D46E909F}" name="Column9067" dataDxfId="7321"/>
    <tableColumn id="9075" xr3:uid="{51662CE6-3110-4C87-9AE4-7A27FA283C4F}" name="Column9068" dataDxfId="7320"/>
    <tableColumn id="9076" xr3:uid="{C13BA5E5-97E7-4600-A72B-643F89153ECD}" name="Column9069" dataDxfId="7319"/>
    <tableColumn id="9077" xr3:uid="{F81F31D2-53F7-438F-BD72-2953A8ECB8E1}" name="Column9070" dataDxfId="7318"/>
    <tableColumn id="9078" xr3:uid="{12629C5E-634D-4D76-AE5E-FB839B1E7DF2}" name="Column9071" dataDxfId="7317"/>
    <tableColumn id="9079" xr3:uid="{CDA5287D-BE56-4F7E-9184-3D9B9A71BCCA}" name="Column9072" dataDxfId="7316"/>
    <tableColumn id="9080" xr3:uid="{AD689C8A-7418-4D2F-A720-E6E5008F78CB}" name="Column9073" dataDxfId="7315"/>
    <tableColumn id="9081" xr3:uid="{0C6AF974-8916-49EF-B943-169675943DF4}" name="Column9074" dataDxfId="7314"/>
    <tableColumn id="9082" xr3:uid="{B6C2595B-34A4-4B9C-969D-6FC3E45E6A3A}" name="Column9075" dataDxfId="7313"/>
    <tableColumn id="9083" xr3:uid="{EB9856A2-4EA5-4A7C-BC27-AD8190F13644}" name="Column9076" dataDxfId="7312"/>
    <tableColumn id="9084" xr3:uid="{BC44EEE6-B64D-4DCC-9C1D-9F43625F74F9}" name="Column9077" dataDxfId="7311"/>
    <tableColumn id="9085" xr3:uid="{EA07A9D3-00F9-4994-B11F-1C1966CEF848}" name="Column9078" dataDxfId="7310"/>
    <tableColumn id="9086" xr3:uid="{35314B63-B358-4DF6-B7F5-FA30D12D55F4}" name="Column9079" dataDxfId="7309"/>
    <tableColumn id="9087" xr3:uid="{59EE063B-5720-4804-AF84-592D16A321E9}" name="Column9080" dataDxfId="7308"/>
    <tableColumn id="9088" xr3:uid="{DAD69F0C-79E5-43E3-AB11-64755912E122}" name="Column9081" dataDxfId="7307"/>
    <tableColumn id="9089" xr3:uid="{A95E212E-8D15-48C0-B918-845967A86746}" name="Column9082" dataDxfId="7306"/>
    <tableColumn id="9090" xr3:uid="{87E04533-C279-4538-8AD9-477B3207F5F2}" name="Column9083" dataDxfId="7305"/>
    <tableColumn id="9091" xr3:uid="{E98A36E0-D393-4D39-8543-1E67D8CFB32A}" name="Column9084" dataDxfId="7304"/>
    <tableColumn id="9092" xr3:uid="{EE708267-4BA5-4679-9B19-520B80216165}" name="Column9085" dataDxfId="7303"/>
    <tableColumn id="9093" xr3:uid="{DDA8F209-40EB-4626-9383-2907540099D3}" name="Column9086" dataDxfId="7302"/>
    <tableColumn id="9094" xr3:uid="{D125EFFC-0532-4AA0-9A70-EAB2774F5834}" name="Column9087" dataDxfId="7301"/>
    <tableColumn id="9095" xr3:uid="{36DB5A9D-1B24-419F-9B8C-215C60798F73}" name="Column9088" dataDxfId="7300"/>
    <tableColumn id="9096" xr3:uid="{6BDD0FDC-09F8-4D22-B4D4-1F2081220B6C}" name="Column9089" dataDxfId="7299"/>
    <tableColumn id="9097" xr3:uid="{6F49F369-E0BA-4DF6-9131-1D4D87056D12}" name="Column9090" dataDxfId="7298"/>
    <tableColumn id="9098" xr3:uid="{F835A2D4-66AA-455E-9653-2C95D37DAB2B}" name="Column9091" dataDxfId="7297"/>
    <tableColumn id="9099" xr3:uid="{D9EB867F-F248-4977-91D9-9B8C07FFA055}" name="Column9092" dataDxfId="7296"/>
    <tableColumn id="9100" xr3:uid="{321AD33A-C1EF-45AF-A19A-6423043761B9}" name="Column9093" dataDxfId="7295"/>
    <tableColumn id="9101" xr3:uid="{9F096A19-FD6F-4479-B286-06B4D3C3E53E}" name="Column9094" dataDxfId="7294"/>
    <tableColumn id="9102" xr3:uid="{9A5C8876-69C9-4B74-A57C-AFC63B7E400A}" name="Column9095" dataDxfId="7293"/>
    <tableColumn id="9103" xr3:uid="{A6C2A82D-E1BF-479E-BDE6-01B6F7086221}" name="Column9096" dataDxfId="7292"/>
    <tableColumn id="9104" xr3:uid="{32125B95-27BA-420A-B14F-BA9A641653C6}" name="Column9097" dataDxfId="7291"/>
    <tableColumn id="9105" xr3:uid="{CA9EA828-B5AE-4BCB-8989-E96F84EAFBCC}" name="Column9098" dataDxfId="7290"/>
    <tableColumn id="9106" xr3:uid="{FA6D1A15-EFDE-4011-B30A-E405FAC17227}" name="Column9099" dataDxfId="7289"/>
    <tableColumn id="9107" xr3:uid="{5FEAA53F-7EA3-414C-B0C2-BC8E64E6152F}" name="Column9100" dataDxfId="7288"/>
    <tableColumn id="9108" xr3:uid="{0E694165-4A33-4FA2-9A7D-AD44966712A9}" name="Column9101" dataDxfId="7287"/>
    <tableColumn id="9109" xr3:uid="{CBF67396-7877-412F-8B18-2165D89C6781}" name="Column9102" dataDxfId="7286"/>
    <tableColumn id="9110" xr3:uid="{0F215AB3-B72A-4DCD-934A-B75EFAACEC15}" name="Column9103" dataDxfId="7285"/>
    <tableColumn id="9111" xr3:uid="{47E5CD47-A4DB-4E05-B30E-4F98AFAF6692}" name="Column9104" dataDxfId="7284"/>
    <tableColumn id="9112" xr3:uid="{02B7DA01-69B5-4DF7-8789-522A8403B3BF}" name="Column9105" dataDxfId="7283"/>
    <tableColumn id="9113" xr3:uid="{ADD9DC40-13DA-4735-AB9F-2E2A7C844B9B}" name="Column9106" dataDxfId="7282"/>
    <tableColumn id="9114" xr3:uid="{8B1FA708-2791-4AFE-AB7C-170E7F8FECD9}" name="Column9107" dataDxfId="7281"/>
    <tableColumn id="9115" xr3:uid="{F1AD96C2-042E-4BD5-94D7-6282E630781E}" name="Column9108" dataDxfId="7280"/>
    <tableColumn id="9116" xr3:uid="{50D857F4-4C25-4104-BCE3-F4EE21510A97}" name="Column9109" dataDxfId="7279"/>
    <tableColumn id="9117" xr3:uid="{F381976F-94D0-4B2A-BD0A-7769D7DF3674}" name="Column9110" dataDxfId="7278"/>
    <tableColumn id="9118" xr3:uid="{95AE048C-4928-4B38-B20B-FC42DEC361E9}" name="Column9111" dataDxfId="7277"/>
    <tableColumn id="9119" xr3:uid="{419E369E-0F24-439F-B911-D5982E01F9E0}" name="Column9112" dataDxfId="7276"/>
    <tableColumn id="9120" xr3:uid="{0E6C5CE0-C4F0-4C48-AD40-675B3FD81C25}" name="Column9113" dataDxfId="7275"/>
    <tableColumn id="9121" xr3:uid="{3CFC57D7-0DE7-4282-8311-D1BFC3B0F0B5}" name="Column9114" dataDxfId="7274"/>
    <tableColumn id="9122" xr3:uid="{1EE80E7A-F599-4708-9950-BB0BF4D5BF70}" name="Column9115" dataDxfId="7273"/>
    <tableColumn id="9123" xr3:uid="{DEF38EB0-8670-477F-A5E6-BC4F6C4105A0}" name="Column9116" dataDxfId="7272"/>
    <tableColumn id="9124" xr3:uid="{54B06249-A418-4A47-83CD-625C5A58E1E6}" name="Column9117" dataDxfId="7271"/>
    <tableColumn id="9125" xr3:uid="{4C791D27-2A9C-4CF4-BE24-75085404C43B}" name="Column9118" dataDxfId="7270"/>
    <tableColumn id="9126" xr3:uid="{7F6DA455-A025-4E22-8396-4D9D57C49218}" name="Column9119" dataDxfId="7269"/>
    <tableColumn id="9127" xr3:uid="{AFED7D2C-6019-4A6C-AAA1-2BB78955227E}" name="Column9120" dataDxfId="7268"/>
    <tableColumn id="9128" xr3:uid="{A3755310-36D5-428A-A924-B5FBDBA964FD}" name="Column9121" dataDxfId="7267"/>
    <tableColumn id="9129" xr3:uid="{FFB92AC8-A4ED-4C5B-BA5E-552367F4BE8C}" name="Column9122" dataDxfId="7266"/>
    <tableColumn id="9130" xr3:uid="{FAC07AAA-3DA3-485D-9E3A-EAEFF509D374}" name="Column9123" dataDxfId="7265"/>
    <tableColumn id="9131" xr3:uid="{B7B07201-34EB-4CF1-8169-ECEC96A51055}" name="Column9124" dataDxfId="7264"/>
    <tableColumn id="9132" xr3:uid="{0AB2CF7B-FCB6-4896-BE05-63056AC1A39A}" name="Column9125" dataDxfId="7263"/>
    <tableColumn id="9133" xr3:uid="{BB4FFDBC-2F79-4A87-88F3-E4E7AA1855C0}" name="Column9126" dataDxfId="7262"/>
    <tableColumn id="9134" xr3:uid="{A961EA63-5544-4ED8-83F2-5E9C049784BE}" name="Column9127" dataDxfId="7261"/>
    <tableColumn id="9135" xr3:uid="{1E4C1A2E-BEAE-4BD9-9561-00EC59B64334}" name="Column9128" dataDxfId="7260"/>
    <tableColumn id="9136" xr3:uid="{14A12654-5B28-4058-8648-05EF44C6214F}" name="Column9129" dataDxfId="7259"/>
    <tableColumn id="9137" xr3:uid="{FA89DE33-31BC-4482-BEFB-883FFEB0EF0B}" name="Column9130" dataDxfId="7258"/>
    <tableColumn id="9138" xr3:uid="{12897118-9464-4156-8D10-6E4C32C35723}" name="Column9131" dataDxfId="7257"/>
    <tableColumn id="9139" xr3:uid="{0B562CA0-E878-4EA7-AD45-7F54422F67CB}" name="Column9132" dataDxfId="7256"/>
    <tableColumn id="9140" xr3:uid="{2B8C74A6-7BD2-42D5-89A2-5C9AEEB7C746}" name="Column9133" dataDxfId="7255"/>
    <tableColumn id="9141" xr3:uid="{00B56099-F3B9-4506-8F97-F8036C9ED825}" name="Column9134" dataDxfId="7254"/>
    <tableColumn id="9142" xr3:uid="{798A4CAA-611D-4EE8-ACA5-3379C25AAB9D}" name="Column9135" dataDxfId="7253"/>
    <tableColumn id="9143" xr3:uid="{F7106F49-7FAC-449E-82F7-8416E8BD077E}" name="Column9136" dataDxfId="7252"/>
    <tableColumn id="9144" xr3:uid="{C32C5525-5DCD-4556-A7E9-FA27FFBC393F}" name="Column9137" dataDxfId="7251"/>
    <tableColumn id="9145" xr3:uid="{89BCC0E9-1D15-4ED3-9AD9-B63A41087C71}" name="Column9138" dataDxfId="7250"/>
    <tableColumn id="9146" xr3:uid="{D1447D6B-AB72-4534-AD5B-8730910497CF}" name="Column9139" dataDxfId="7249"/>
    <tableColumn id="9147" xr3:uid="{32DA0D8C-639D-46D3-BD6F-398D495CF223}" name="Column9140" dataDxfId="7248"/>
    <tableColumn id="9148" xr3:uid="{11250AC7-38A5-4F50-98F2-68F666B71C63}" name="Column9141" dataDxfId="7247"/>
    <tableColumn id="9149" xr3:uid="{91033004-9CA7-4A5C-8EDD-615F76CDB5EC}" name="Column9142" dataDxfId="7246"/>
    <tableColumn id="9150" xr3:uid="{6E684698-7C15-45FE-B942-37628BDD2C9D}" name="Column9143" dataDxfId="7245"/>
    <tableColumn id="9151" xr3:uid="{005958E7-A140-4759-82BF-2FA6A471C34D}" name="Column9144" dataDxfId="7244"/>
    <tableColumn id="9152" xr3:uid="{EDDFFE02-C234-4846-92AF-3BF4F5E1367B}" name="Column9145" dataDxfId="7243"/>
    <tableColumn id="9153" xr3:uid="{6412C9F9-55CF-4F9E-A7BB-476CAD368A01}" name="Column9146" dataDxfId="7242"/>
    <tableColumn id="9154" xr3:uid="{90429649-0138-43EB-BA02-C1F3A577C42A}" name="Column9147" dataDxfId="7241"/>
    <tableColumn id="9155" xr3:uid="{ACA28751-29AA-4762-8D4F-5C312EA56495}" name="Column9148" dataDxfId="7240"/>
    <tableColumn id="9156" xr3:uid="{AAD7CD03-B2BE-499D-90E8-B2E6AECE8FC5}" name="Column9149" dataDxfId="7239"/>
    <tableColumn id="9157" xr3:uid="{01ABEE14-8345-455A-9B6D-8FA71CA7E24E}" name="Column9150" dataDxfId="7238"/>
    <tableColumn id="9158" xr3:uid="{3720FF78-E008-4590-8AAE-6CB2C1DB63E5}" name="Column9151" dataDxfId="7237"/>
    <tableColumn id="9159" xr3:uid="{4C8F9D92-6D6D-4A00-90F5-1B207D566B4A}" name="Column9152" dataDxfId="7236"/>
    <tableColumn id="9160" xr3:uid="{ED3BEA79-69C2-4BBA-A9A8-4E5F247B9BFA}" name="Column9153" dataDxfId="7235"/>
    <tableColumn id="9161" xr3:uid="{12C0DD66-EA4B-4147-89E6-A8B02DAAF43E}" name="Column9154" dataDxfId="7234"/>
    <tableColumn id="9162" xr3:uid="{E4F6B0FC-AC96-48B4-8BCB-FC15260CB352}" name="Column9155" dataDxfId="7233"/>
    <tableColumn id="9163" xr3:uid="{C0422C11-DB09-4A0F-8D95-E94C25C54819}" name="Column9156" dataDxfId="7232"/>
    <tableColumn id="9164" xr3:uid="{E7E62FFD-B870-46C0-AA22-6BC281013406}" name="Column9157" dataDxfId="7231"/>
    <tableColumn id="9165" xr3:uid="{8FF8F958-4705-4D55-927C-7E5D5D152072}" name="Column9158" dataDxfId="7230"/>
    <tableColumn id="9166" xr3:uid="{396C7202-E281-4BCC-A7D0-C7E90E1CDEFA}" name="Column9159" dataDxfId="7229"/>
    <tableColumn id="9167" xr3:uid="{06375DCE-F12D-416D-8D3B-211681E91983}" name="Column9160" dataDxfId="7228"/>
    <tableColumn id="9168" xr3:uid="{DE20E03B-6348-4D28-9F10-E425E1E47EA0}" name="Column9161" dataDxfId="7227"/>
    <tableColumn id="9169" xr3:uid="{8C5613BC-40DA-4F8F-BB6B-25BCAC9451BD}" name="Column9162" dataDxfId="7226"/>
    <tableColumn id="9170" xr3:uid="{C7F5DBF2-4034-468C-91CA-9F5EA6420CB1}" name="Column9163" dataDxfId="7225"/>
    <tableColumn id="9171" xr3:uid="{D073DE4B-8D05-4F5E-8E90-5C3819B35D02}" name="Column9164" dataDxfId="7224"/>
    <tableColumn id="9172" xr3:uid="{F4B231CC-38DF-4C5E-9B92-D61A7BB0918A}" name="Column9165" dataDxfId="7223"/>
    <tableColumn id="9173" xr3:uid="{10664AAA-7721-40B2-B828-55643F42F818}" name="Column9166" dataDxfId="7222"/>
    <tableColumn id="9174" xr3:uid="{E2CDF096-850B-4F4B-AD79-7F13BB955CCC}" name="Column9167" dataDxfId="7221"/>
    <tableColumn id="9175" xr3:uid="{0E15DD43-3247-4D08-8882-1B662E0FE2C0}" name="Column9168" dataDxfId="7220"/>
    <tableColumn id="9176" xr3:uid="{03C4ED7E-40AE-4839-A0FE-6D8A7D3E80A2}" name="Column9169" dataDxfId="7219"/>
    <tableColumn id="9177" xr3:uid="{2A039927-CDD8-4285-9158-7A8A4AC9304E}" name="Column9170" dataDxfId="7218"/>
    <tableColumn id="9178" xr3:uid="{32F7540C-80F5-40F3-94BD-5EB42FFE8984}" name="Column9171" dataDxfId="7217"/>
    <tableColumn id="9179" xr3:uid="{A738C4B5-5972-451E-B7D0-1B55D5F31D30}" name="Column9172" dataDxfId="7216"/>
    <tableColumn id="9180" xr3:uid="{0D6870B8-D9E2-439A-82ED-A0429EC121F5}" name="Column9173" dataDxfId="7215"/>
    <tableColumn id="9181" xr3:uid="{295730B9-4066-4202-882F-00C23C97223D}" name="Column9174" dataDxfId="7214"/>
    <tableColumn id="9182" xr3:uid="{35645C52-4962-4F1D-9EFB-B7E8D625F441}" name="Column9175" dataDxfId="7213"/>
    <tableColumn id="9183" xr3:uid="{E25BAC09-BAFB-4103-AF5B-E11D383049BF}" name="Column9176" dataDxfId="7212"/>
    <tableColumn id="9184" xr3:uid="{6488D724-660C-4CCF-8E5F-570F8F69D04E}" name="Column9177" dataDxfId="7211"/>
    <tableColumn id="9185" xr3:uid="{B62522F7-C98B-4CED-8549-4751AA7F7B71}" name="Column9178" dataDxfId="7210"/>
    <tableColumn id="9186" xr3:uid="{8EB52CDC-AB09-4842-8DF0-EB42EE89205D}" name="Column9179" dataDxfId="7209"/>
    <tableColumn id="9187" xr3:uid="{4BC1958E-066F-4D43-88DB-F536E3B70BA8}" name="Column9180" dataDxfId="7208"/>
    <tableColumn id="9188" xr3:uid="{9FF4D8E1-8A96-4306-8252-8E4F71BF43B0}" name="Column9181" dataDxfId="7207"/>
    <tableColumn id="9189" xr3:uid="{5CF46523-E13D-4880-93C0-60AF4254D14C}" name="Column9182" dataDxfId="7206"/>
    <tableColumn id="9190" xr3:uid="{EB93C93E-E623-4967-BB3F-3A571BAC91D1}" name="Column9183" dataDxfId="7205"/>
    <tableColumn id="9191" xr3:uid="{AEE4CFC9-EC95-4871-A6C9-AAEBC7453F9F}" name="Column9184" dataDxfId="7204"/>
    <tableColumn id="9192" xr3:uid="{92246854-87C6-42A0-B8C0-8503EBCB1C33}" name="Column9185" dataDxfId="7203"/>
    <tableColumn id="9193" xr3:uid="{D09F282B-68DB-4D0D-BCA3-B8786949F08F}" name="Column9186" dataDxfId="7202"/>
    <tableColumn id="9194" xr3:uid="{F8E00F54-4AF2-4083-8867-BB5A18184622}" name="Column9187" dataDxfId="7201"/>
    <tableColumn id="9195" xr3:uid="{1372DF3F-6C7D-4C3A-8F51-9FAB4831BBED}" name="Column9188" dataDxfId="7200"/>
    <tableColumn id="9196" xr3:uid="{EA21CE5A-495A-43F3-A82F-C4889F0523DE}" name="Column9189" dataDxfId="7199"/>
    <tableColumn id="9197" xr3:uid="{A6316AB9-15E1-423F-BEFA-4238DD687C50}" name="Column9190" dataDxfId="7198"/>
    <tableColumn id="9198" xr3:uid="{8EBC9D18-D9EF-4BCF-9E20-B57C8E87888B}" name="Column9191" dataDxfId="7197"/>
    <tableColumn id="9199" xr3:uid="{C95D8C8F-649B-41B0-BE7D-6FB3D6A3A3AD}" name="Column9192" dataDxfId="7196"/>
    <tableColumn id="9200" xr3:uid="{788A6826-E842-4A69-9FD7-1F2468049606}" name="Column9193" dataDxfId="7195"/>
    <tableColumn id="9201" xr3:uid="{6BEBF1EF-97CC-48EF-A238-E37B620B4278}" name="Column9194" dataDxfId="7194"/>
    <tableColumn id="9202" xr3:uid="{CE16E7D5-7562-46AF-BFFA-CF2DCEB32B29}" name="Column9195" dataDxfId="7193"/>
    <tableColumn id="9203" xr3:uid="{0B2DB774-3848-4ABC-B3D2-1906623CE59C}" name="Column9196" dataDxfId="7192"/>
    <tableColumn id="9204" xr3:uid="{F25A8BFC-B49B-49AD-9A6A-58508A7B212E}" name="Column9197" dataDxfId="7191"/>
    <tableColumn id="9205" xr3:uid="{71056DB4-EDBC-4B76-9412-B9D1B5A753DD}" name="Column9198" dataDxfId="7190"/>
    <tableColumn id="9206" xr3:uid="{C455A827-8A76-4AEA-9C95-929A318EC8BD}" name="Column9199" dataDxfId="7189"/>
    <tableColumn id="9207" xr3:uid="{AFD794D0-C812-4617-8CD0-36A4F8D41777}" name="Column9200" dataDxfId="7188"/>
    <tableColumn id="9208" xr3:uid="{C157C365-0235-4FA5-95DD-66B0E2DBDFA6}" name="Column9201" dataDxfId="7187"/>
    <tableColumn id="9209" xr3:uid="{FAF494E0-7691-4A87-8023-913F644F8847}" name="Column9202" dataDxfId="7186"/>
    <tableColumn id="9210" xr3:uid="{26FC6AA9-F25D-485A-9DD4-89BB139BB299}" name="Column9203" dataDxfId="7185"/>
    <tableColumn id="9211" xr3:uid="{5B01B0F3-418E-4E08-A562-BAC31CC16D99}" name="Column9204" dataDxfId="7184"/>
    <tableColumn id="9212" xr3:uid="{4084A5F8-4FAE-45C5-8A7F-E2D6555EBAF3}" name="Column9205" dataDxfId="7183"/>
    <tableColumn id="9213" xr3:uid="{F751B8AC-4072-4073-962E-EE2993BFC65D}" name="Column9206" dataDxfId="7182"/>
    <tableColumn id="9214" xr3:uid="{922A9F81-6FF8-4CAE-B645-31DC6B64C557}" name="Column9207" dataDxfId="7181"/>
    <tableColumn id="9215" xr3:uid="{3E70B409-8A54-4BE1-A1DD-0498D9DE7D9A}" name="Column9208" dataDxfId="7180"/>
    <tableColumn id="9216" xr3:uid="{8E6B46B7-D380-4520-981A-017F90D4026A}" name="Column9209" dataDxfId="7179"/>
    <tableColumn id="9217" xr3:uid="{A00BB9C2-6990-4D44-91C2-D3067AF2F99D}" name="Column9210" dataDxfId="7178"/>
    <tableColumn id="9218" xr3:uid="{30063EF2-AAB1-4E83-A0A9-B9E4A23B3CBD}" name="Column9211" dataDxfId="7177"/>
    <tableColumn id="9219" xr3:uid="{CEE54E4E-BC86-41E2-99FF-DB30A7F1F2B5}" name="Column9212" dataDxfId="7176"/>
    <tableColumn id="9220" xr3:uid="{494702E8-3ED9-40CC-BCBC-F726A9586C7F}" name="Column9213" dataDxfId="7175"/>
    <tableColumn id="9221" xr3:uid="{1E93D3F5-0425-4B5A-BACC-C83F02AA36C3}" name="Column9214" dataDxfId="7174"/>
    <tableColumn id="9222" xr3:uid="{79A23E94-BE44-433D-9A4D-95DC4185FA67}" name="Column9215" dataDxfId="7173"/>
    <tableColumn id="9223" xr3:uid="{A4FC199E-7599-4720-8105-0AAE9B673B7C}" name="Column9216" dataDxfId="7172"/>
    <tableColumn id="9224" xr3:uid="{9D80CFDF-C284-444D-AC88-CBFD37FFB8C8}" name="Column9217" dataDxfId="7171"/>
    <tableColumn id="9225" xr3:uid="{3EF05056-560A-4A3C-A4A5-526468910D43}" name="Column9218" dataDxfId="7170"/>
    <tableColumn id="9226" xr3:uid="{A44D1C83-770A-4F83-8868-C16877613C17}" name="Column9219" dataDxfId="7169"/>
    <tableColumn id="9227" xr3:uid="{14A9A22F-8F29-4E9E-9B03-11E548D07CE0}" name="Column9220" dataDxfId="7168"/>
    <tableColumn id="9228" xr3:uid="{F632C086-771B-4E84-A76A-EA1FB9FF78FE}" name="Column9221" dataDxfId="7167"/>
    <tableColumn id="9229" xr3:uid="{FD2667D9-A31A-4811-AA59-F4E59ACC7228}" name="Column9222" dataDxfId="7166"/>
    <tableColumn id="9230" xr3:uid="{076158D9-E47C-464D-ACE8-27E1D91010C2}" name="Column9223" dataDxfId="7165"/>
    <tableColumn id="9231" xr3:uid="{D1A29545-CBAD-47F4-BB5C-89B4BDAED0E3}" name="Column9224" dataDxfId="7164"/>
    <tableColumn id="9232" xr3:uid="{B157B67F-55FA-47FF-B28E-B7D346865854}" name="Column9225" dataDxfId="7163"/>
    <tableColumn id="9233" xr3:uid="{09743252-EE33-4954-90A8-DF729E05F265}" name="Column9226" dataDxfId="7162"/>
    <tableColumn id="9234" xr3:uid="{86C6B603-345E-40C4-BC7E-77E455F9E231}" name="Column9227" dataDxfId="7161"/>
    <tableColumn id="9235" xr3:uid="{11063C30-0726-4AA2-8AC2-4DBF255E29D7}" name="Column9228" dataDxfId="7160"/>
    <tableColumn id="9236" xr3:uid="{B4F23213-D6C9-4F06-B64B-94DD4E860528}" name="Column9229" dataDxfId="7159"/>
    <tableColumn id="9237" xr3:uid="{36004EB4-BBCF-4E34-9F50-9471C7E10B2A}" name="Column9230" dataDxfId="7158"/>
    <tableColumn id="9238" xr3:uid="{35B4B4C4-FAF9-47E8-887A-FBC5AE23E4EB}" name="Column9231" dataDxfId="7157"/>
    <tableColumn id="9239" xr3:uid="{5EB4C90E-1153-4966-8CB6-8B78A2FF7490}" name="Column9232" dataDxfId="7156"/>
    <tableColumn id="9240" xr3:uid="{A9CD2122-E71A-49E7-A71E-8BE5C2205BD3}" name="Column9233" dataDxfId="7155"/>
    <tableColumn id="9241" xr3:uid="{7F82967F-BD4E-4ABC-B740-80BED9492EF5}" name="Column9234" dataDxfId="7154"/>
    <tableColumn id="9242" xr3:uid="{66F4840B-1C5F-4CED-A501-37CE9C96CCB2}" name="Column9235" dataDxfId="7153"/>
    <tableColumn id="9243" xr3:uid="{E2119C7B-BA53-473E-8951-CE1F4CD41718}" name="Column9236" dataDxfId="7152"/>
    <tableColumn id="9244" xr3:uid="{F9D508B0-8702-49DF-BC3C-9244C1639E63}" name="Column9237" dataDxfId="7151"/>
    <tableColumn id="9245" xr3:uid="{5B3B68E4-6F11-43E5-A793-CC1619D2A9B4}" name="Column9238" dataDxfId="7150"/>
    <tableColumn id="9246" xr3:uid="{D9D312C5-792D-44EA-90E1-D1087ADF9D3D}" name="Column9239" dataDxfId="7149"/>
    <tableColumn id="9247" xr3:uid="{78400046-2815-4C06-AFF3-B601F17EB299}" name="Column9240" dataDxfId="7148"/>
    <tableColumn id="9248" xr3:uid="{74D91001-6E51-4CE7-9163-DDA454DC1CFF}" name="Column9241" dataDxfId="7147"/>
    <tableColumn id="9249" xr3:uid="{310C8A8A-6F67-4B4D-998C-4A7EE79266D1}" name="Column9242" dataDxfId="7146"/>
    <tableColumn id="9250" xr3:uid="{9C11FD80-802D-40B1-8FAC-B919D7C065EE}" name="Column9243" dataDxfId="7145"/>
    <tableColumn id="9251" xr3:uid="{04F24C46-9E85-4DA7-89AA-19560217F46B}" name="Column9244" dataDxfId="7144"/>
    <tableColumn id="9252" xr3:uid="{1C9D9509-315F-4E04-8CFF-79AD1C84D0B3}" name="Column9245" dataDxfId="7143"/>
    <tableColumn id="9253" xr3:uid="{13DEE7D6-C1BB-4359-B101-3A3F3EA5F1AD}" name="Column9246" dataDxfId="7142"/>
    <tableColumn id="9254" xr3:uid="{940A0448-33E9-4E77-92F7-1AF281002FBB}" name="Column9247" dataDxfId="7141"/>
    <tableColumn id="9255" xr3:uid="{50683FD4-55CC-4B0B-BB75-0C78B93E0DC1}" name="Column9248" dataDxfId="7140"/>
    <tableColumn id="9256" xr3:uid="{73F47EA5-0AA3-4D93-8C9B-744017ED72FF}" name="Column9249" dataDxfId="7139"/>
    <tableColumn id="9257" xr3:uid="{241C022B-DBF6-41B2-8CBD-29D951167758}" name="Column9250" dataDxfId="7138"/>
    <tableColumn id="9258" xr3:uid="{E6368079-BF3D-46D5-A972-772693A8AEF0}" name="Column9251" dataDxfId="7137"/>
    <tableColumn id="9259" xr3:uid="{F9398FE3-3F2D-4ED6-AFBF-DDC29BFBEA20}" name="Column9252" dataDxfId="7136"/>
    <tableColumn id="9260" xr3:uid="{1065F797-D929-49C7-8E41-98EE986EFBAB}" name="Column9253" dataDxfId="7135"/>
    <tableColumn id="9261" xr3:uid="{79DE179E-C076-4E28-9582-4FE565C26219}" name="Column9254" dataDxfId="7134"/>
    <tableColumn id="9262" xr3:uid="{9C62EC30-FAB2-4F50-97C3-625C48778897}" name="Column9255" dataDxfId="7133"/>
    <tableColumn id="9263" xr3:uid="{B211BA17-37B6-4469-BA91-B91B4C7C407D}" name="Column9256" dataDxfId="7132"/>
    <tableColumn id="9264" xr3:uid="{5D65691E-2E72-4A53-A99D-274F74479C9D}" name="Column9257" dataDxfId="7131"/>
    <tableColumn id="9265" xr3:uid="{EB4A5E97-73FF-472D-ACF3-EBD846D29779}" name="Column9258" dataDxfId="7130"/>
    <tableColumn id="9266" xr3:uid="{1D49BBBD-1A87-47ED-B0AD-F31CBE8841F8}" name="Column9259" dataDxfId="7129"/>
    <tableColumn id="9267" xr3:uid="{1A480729-04F4-4454-B6BD-76C98F9238F0}" name="Column9260" dataDxfId="7128"/>
    <tableColumn id="9268" xr3:uid="{F9F5E898-82EF-4868-A9D7-805D984C808C}" name="Column9261" dataDxfId="7127"/>
    <tableColumn id="9269" xr3:uid="{C36B360F-AFD8-48CD-9F32-2CABF2F74387}" name="Column9262" dataDxfId="7126"/>
    <tableColumn id="9270" xr3:uid="{242A5A7A-70E2-4DFD-9FB4-210DF9F7CCD0}" name="Column9263" dataDxfId="7125"/>
    <tableColumn id="9271" xr3:uid="{8E6C3201-4AFE-4473-80E4-F8D49AAA0A92}" name="Column9264" dataDxfId="7124"/>
    <tableColumn id="9272" xr3:uid="{CDE4F0EB-8544-4BC6-B71F-E79C7B246663}" name="Column9265" dataDxfId="7123"/>
    <tableColumn id="9273" xr3:uid="{9DAA6D47-CEE3-4A77-8A0B-03FBF4FC7EB1}" name="Column9266" dataDxfId="7122"/>
    <tableColumn id="9274" xr3:uid="{D4F1AA19-5D24-4055-951B-E7BD199E3A8A}" name="Column9267" dataDxfId="7121"/>
    <tableColumn id="9275" xr3:uid="{1D033F59-B965-4A45-8CF3-25D849521879}" name="Column9268" dataDxfId="7120"/>
    <tableColumn id="9276" xr3:uid="{3BE5613E-3FD5-4DF3-98EA-1E2634AB4FF2}" name="Column9269" dataDxfId="7119"/>
    <tableColumn id="9277" xr3:uid="{115BB575-21F0-4B73-B3A5-83E99FFBB4BE}" name="Column9270" dataDxfId="7118"/>
    <tableColumn id="9278" xr3:uid="{1666DCEF-9C97-4E31-A6AA-107032573BD7}" name="Column9271" dataDxfId="7117"/>
    <tableColumn id="9279" xr3:uid="{00252447-A7FD-4604-AF7E-816E0BDA5833}" name="Column9272" dataDxfId="7116"/>
    <tableColumn id="9280" xr3:uid="{8250E1E0-0A2B-4690-86F8-E460FDF6F162}" name="Column9273" dataDxfId="7115"/>
    <tableColumn id="9281" xr3:uid="{12764FD6-5703-4D85-B7D6-A4DFD6381461}" name="Column9274" dataDxfId="7114"/>
    <tableColumn id="9282" xr3:uid="{8654C730-2AC3-4700-9E9C-84F5EAE25980}" name="Column9275" dataDxfId="7113"/>
    <tableColumn id="9283" xr3:uid="{2330BB91-7DFD-44A8-85A9-9A7B2344CDA8}" name="Column9276" dataDxfId="7112"/>
    <tableColumn id="9284" xr3:uid="{B531D4C9-60BB-447D-AA46-2C769A9DC944}" name="Column9277" dataDxfId="7111"/>
    <tableColumn id="9285" xr3:uid="{E99A860F-00A0-4F1F-8847-29D1D85E72CA}" name="Column9278" dataDxfId="7110"/>
    <tableColumn id="9286" xr3:uid="{4B629014-3AD9-4C83-B258-ABBBC2FB01AB}" name="Column9279" dataDxfId="7109"/>
    <tableColumn id="9287" xr3:uid="{3038AF95-D457-40CE-B5DD-C6AE717493E8}" name="Column9280" dataDxfId="7108"/>
    <tableColumn id="9288" xr3:uid="{77320A02-8C79-44C5-B048-77F8F7333369}" name="Column9281" dataDxfId="7107"/>
    <tableColumn id="9289" xr3:uid="{A8B743BB-5A48-4971-9789-2C63F22C7CEE}" name="Column9282" dataDxfId="7106"/>
    <tableColumn id="9290" xr3:uid="{8D07F4B8-7604-4DD5-AFA7-EF5E6C78B103}" name="Column9283" dataDxfId="7105"/>
    <tableColumn id="9291" xr3:uid="{D646C01D-0EE7-4C83-BD4E-9E582139D89A}" name="Column9284" dataDxfId="7104"/>
    <tableColumn id="9292" xr3:uid="{89BCD7D7-87C2-40B7-AC34-FFBD72C6A647}" name="Column9285" dataDxfId="7103"/>
    <tableColumn id="9293" xr3:uid="{8BE43E15-0696-48A7-8CE3-3F637FA44DDF}" name="Column9286" dataDxfId="7102"/>
    <tableColumn id="9294" xr3:uid="{E623169C-BEE2-41AD-9897-B9E7BC6C6AA9}" name="Column9287" dataDxfId="7101"/>
    <tableColumn id="9295" xr3:uid="{A879FAC9-0EAD-4566-ADAC-4DEF2DFB393C}" name="Column9288" dataDxfId="7100"/>
    <tableColumn id="9296" xr3:uid="{B17CA177-3250-49D8-BA52-A9BB8109F078}" name="Column9289" dataDxfId="7099"/>
    <tableColumn id="9297" xr3:uid="{A20BEF35-96E3-4066-9378-4C5F8823A91F}" name="Column9290" dataDxfId="7098"/>
    <tableColumn id="9298" xr3:uid="{71841196-B22C-419A-8499-C9990B762A37}" name="Column9291" dataDxfId="7097"/>
    <tableColumn id="9299" xr3:uid="{6B51FF43-1D7C-4821-B33F-D1C75E0BCC2E}" name="Column9292" dataDxfId="7096"/>
    <tableColumn id="9300" xr3:uid="{A2718684-BAFF-4318-A7F1-D945D687BC71}" name="Column9293" dataDxfId="7095"/>
    <tableColumn id="9301" xr3:uid="{F488F816-6DF9-462D-B983-BFD1EECD2F15}" name="Column9294" dataDxfId="7094"/>
    <tableColumn id="9302" xr3:uid="{ED0D09FD-053D-458C-AD5F-12E5341F9634}" name="Column9295" dataDxfId="7093"/>
    <tableColumn id="9303" xr3:uid="{5AAD9486-C8EE-4062-9478-EEA08F7E1BF0}" name="Column9296" dataDxfId="7092"/>
    <tableColumn id="9304" xr3:uid="{9EA93FEF-B6AB-465B-AF1C-732699ECE5C8}" name="Column9297" dataDxfId="7091"/>
    <tableColumn id="9305" xr3:uid="{71EB734E-6B05-4F43-8B25-FAF24BD66E2E}" name="Column9298" dataDxfId="7090"/>
    <tableColumn id="9306" xr3:uid="{EBEE9FA9-1B52-4783-8D73-397E4BE3E095}" name="Column9299" dataDxfId="7089"/>
    <tableColumn id="9307" xr3:uid="{27B70C8C-E90D-46B9-BC27-6C7A6C8CADB8}" name="Column9300" dataDxfId="7088"/>
    <tableColumn id="9308" xr3:uid="{3674F819-3DE4-4F15-8CE1-E2D67E9A6818}" name="Column9301" dataDxfId="7087"/>
    <tableColumn id="9309" xr3:uid="{DFF410D3-630F-493A-B910-752F2D8F1500}" name="Column9302" dataDxfId="7086"/>
    <tableColumn id="9310" xr3:uid="{D1CCA333-7D62-4E75-A320-068369BE88F4}" name="Column9303" dataDxfId="7085"/>
    <tableColumn id="9311" xr3:uid="{84A7E6E1-951C-4424-AF41-99D720015E35}" name="Column9304" dataDxfId="7084"/>
    <tableColumn id="9312" xr3:uid="{582C1637-E765-486E-9651-07B095BDF1DC}" name="Column9305" dataDxfId="7083"/>
    <tableColumn id="9313" xr3:uid="{952FE3C1-FFE7-4EC2-B7DE-3727F9853067}" name="Column9306" dataDxfId="7082"/>
    <tableColumn id="9314" xr3:uid="{F41683FD-0680-46D0-887A-12C33DDC7A00}" name="Column9307" dataDxfId="7081"/>
    <tableColumn id="9315" xr3:uid="{A82175DE-EAFF-4521-806B-2F0E099DB65C}" name="Column9308" dataDxfId="7080"/>
    <tableColumn id="9316" xr3:uid="{BD0A1FE9-89A8-4712-8572-4CAC3A488E70}" name="Column9309" dataDxfId="7079"/>
    <tableColumn id="9317" xr3:uid="{DA4F4545-138E-4BF5-B24F-9431F89457A5}" name="Column9310" dataDxfId="7078"/>
    <tableColumn id="9318" xr3:uid="{D0D0A16D-EB67-4B50-A238-EB0CDC254436}" name="Column9311" dataDxfId="7077"/>
    <tableColumn id="9319" xr3:uid="{CF64FAC8-F8BD-4F52-8556-FA3F5C0535CB}" name="Column9312" dataDxfId="7076"/>
    <tableColumn id="9320" xr3:uid="{BD348613-A64F-4916-94B7-C07767458406}" name="Column9313" dataDxfId="7075"/>
    <tableColumn id="9321" xr3:uid="{597998F7-DF9F-4985-97D6-C8F0A0148908}" name="Column9314" dataDxfId="7074"/>
    <tableColumn id="9322" xr3:uid="{99ADB841-F617-45E7-B1F0-8BFA3259480E}" name="Column9315" dataDxfId="7073"/>
    <tableColumn id="9323" xr3:uid="{B2B090D1-CE52-49CD-95BD-FAA77787BE90}" name="Column9316" dataDxfId="7072"/>
    <tableColumn id="9324" xr3:uid="{898D910A-C320-400D-8839-EEDCF72D9A3F}" name="Column9317" dataDxfId="7071"/>
    <tableColumn id="9325" xr3:uid="{B7A8F609-9072-48E0-BFAD-62FDC7859A5E}" name="Column9318" dataDxfId="7070"/>
    <tableColumn id="9326" xr3:uid="{BF06E97B-C9A7-44B7-B643-6DD7073C1011}" name="Column9319" dataDxfId="7069"/>
    <tableColumn id="9327" xr3:uid="{4A15F8C3-F768-48DF-A3B3-C9F3BEC06708}" name="Column9320" dataDxfId="7068"/>
    <tableColumn id="9328" xr3:uid="{DC817097-687A-4856-8D97-2E1B45C7F0BA}" name="Column9321" dataDxfId="7067"/>
    <tableColumn id="9329" xr3:uid="{97E77210-5F13-4F15-905A-93341D709C6A}" name="Column9322" dataDxfId="7066"/>
    <tableColumn id="9330" xr3:uid="{CD0C22CD-A54B-43F7-B7E3-EDA5FB789C4B}" name="Column9323" dataDxfId="7065"/>
    <tableColumn id="9331" xr3:uid="{A71E65C7-BF89-4DCC-B954-5FAACD6D1544}" name="Column9324" dataDxfId="7064"/>
    <tableColumn id="9332" xr3:uid="{49F2DFEA-3C34-48FB-BD41-032385F70297}" name="Column9325" dataDxfId="7063"/>
    <tableColumn id="9333" xr3:uid="{74751B73-0EAC-4DE7-BBFD-6E1DC44917D3}" name="Column9326" dataDxfId="7062"/>
    <tableColumn id="9334" xr3:uid="{738307EC-AF0C-4774-80D7-A7C3CFA8249A}" name="Column9327" dataDxfId="7061"/>
    <tableColumn id="9335" xr3:uid="{6BCECBDA-D9FA-4630-9DC0-04B1A7D5767A}" name="Column9328" dataDxfId="7060"/>
    <tableColumn id="9336" xr3:uid="{A7FF804D-4627-48A9-89AC-A89258DEAA10}" name="Column9329" dataDxfId="7059"/>
    <tableColumn id="9337" xr3:uid="{EC5E19FA-6BB7-4F5A-8239-B4E1D4845178}" name="Column9330" dataDxfId="7058"/>
    <tableColumn id="9338" xr3:uid="{390A232F-83DE-4C89-819C-AE61CDB1D894}" name="Column9331" dataDxfId="7057"/>
    <tableColumn id="9339" xr3:uid="{9D91A55D-0CE2-46C1-8398-B9F1E64AFD26}" name="Column9332" dataDxfId="7056"/>
    <tableColumn id="9340" xr3:uid="{FB8ED757-0F95-44FF-9F1D-C7A4A631265D}" name="Column9333" dataDxfId="7055"/>
    <tableColumn id="9341" xr3:uid="{26905986-6D3E-4717-9228-29224FE668BC}" name="Column9334" dataDxfId="7054"/>
    <tableColumn id="9342" xr3:uid="{2E6F9EAA-3DD0-41F5-BE5B-103512BB1981}" name="Column9335" dataDxfId="7053"/>
    <tableColumn id="9343" xr3:uid="{D3B2AEA3-571F-4B0A-8496-4A9ADCB19FDF}" name="Column9336" dataDxfId="7052"/>
    <tableColumn id="9344" xr3:uid="{E642D816-5779-4197-8A74-5AFE08C04FCD}" name="Column9337" dataDxfId="7051"/>
    <tableColumn id="9345" xr3:uid="{BC691FE2-90FA-426F-B838-750E348D1387}" name="Column9338" dataDxfId="7050"/>
    <tableColumn id="9346" xr3:uid="{5D3ADD58-9F4E-40AD-B05B-7079506F7976}" name="Column9339" dataDxfId="7049"/>
    <tableColumn id="9347" xr3:uid="{657453DB-DF3A-4B4E-9DE7-6894751B5650}" name="Column9340" dataDxfId="7048"/>
    <tableColumn id="9348" xr3:uid="{F7851692-2C2F-491C-9D54-597AA6066CE7}" name="Column9341" dataDxfId="7047"/>
    <tableColumn id="9349" xr3:uid="{6C9E304E-76D3-4A86-A735-7F1A9DE6D8B9}" name="Column9342" dataDxfId="7046"/>
    <tableColumn id="9350" xr3:uid="{2CD1D331-8267-4D13-807A-FBCC26021FA0}" name="Column9343" dataDxfId="7045"/>
    <tableColumn id="9351" xr3:uid="{B778241D-2FBF-4A66-B783-1CA7AA48970F}" name="Column9344" dataDxfId="7044"/>
    <tableColumn id="9352" xr3:uid="{35C770E0-9069-4BEF-B699-79E4EAA915E7}" name="Column9345" dataDxfId="7043"/>
    <tableColumn id="9353" xr3:uid="{8787BE47-14F9-4C25-B933-4AED02868A02}" name="Column9346" dataDxfId="7042"/>
    <tableColumn id="9354" xr3:uid="{79F020C6-CED0-4504-A36E-37162D60DA5B}" name="Column9347" dataDxfId="7041"/>
    <tableColumn id="9355" xr3:uid="{1B70000D-EF42-4632-A24A-B5B53CB0E6C1}" name="Column9348" dataDxfId="7040"/>
    <tableColumn id="9356" xr3:uid="{EC3D2955-C7F4-4A1C-9323-F50403768A76}" name="Column9349" dataDxfId="7039"/>
    <tableColumn id="9357" xr3:uid="{56FE2FCA-FB94-4315-ACF0-D1F740C75659}" name="Column9350" dataDxfId="7038"/>
    <tableColumn id="9358" xr3:uid="{AA7D4C87-243B-48A1-B032-9EC23A42B012}" name="Column9351" dataDxfId="7037"/>
    <tableColumn id="9359" xr3:uid="{FD43EA75-BE64-4FA1-8AAA-5BDF7CD131A8}" name="Column9352" dataDxfId="7036"/>
    <tableColumn id="9360" xr3:uid="{85195FFF-4E72-4A95-B9B9-BAA6AEB422D2}" name="Column9353" dataDxfId="7035"/>
    <tableColumn id="9361" xr3:uid="{C9A04D99-1B42-4FB9-B406-048EA395C039}" name="Column9354" dataDxfId="7034"/>
    <tableColumn id="9362" xr3:uid="{58F499EE-B6A5-4170-B75C-B50D90CCC009}" name="Column9355" dataDxfId="7033"/>
    <tableColumn id="9363" xr3:uid="{D662C7BA-D2F3-44F9-B2B1-07B1A1C569C2}" name="Column9356" dataDxfId="7032"/>
    <tableColumn id="9364" xr3:uid="{82B0A959-2F84-45B8-980D-B147C63A58C3}" name="Column9357" dataDxfId="7031"/>
    <tableColumn id="9365" xr3:uid="{FCCB4A8B-F4F1-496B-80AB-9A6AC10E994D}" name="Column9358" dataDxfId="7030"/>
    <tableColumn id="9366" xr3:uid="{87143B36-422D-4F2C-8D15-068C79BBFC75}" name="Column9359" dataDxfId="7029"/>
    <tableColumn id="9367" xr3:uid="{E8770883-7CA7-428F-BDCE-9B46C1795A51}" name="Column9360" dataDxfId="7028"/>
    <tableColumn id="9368" xr3:uid="{74EFB054-2BA4-44CA-9B3C-916FFD6FEC53}" name="Column9361" dataDxfId="7027"/>
    <tableColumn id="9369" xr3:uid="{161068A1-2B5E-4CC1-A21F-DEB5B151FC83}" name="Column9362" dataDxfId="7026"/>
    <tableColumn id="9370" xr3:uid="{949C3005-921C-4DB4-A14F-9FC3DB90EE31}" name="Column9363" dataDxfId="7025"/>
    <tableColumn id="9371" xr3:uid="{5DA9BFDF-8F4D-4343-8F3C-13E3F0ABAABD}" name="Column9364" dataDxfId="7024"/>
    <tableColumn id="9372" xr3:uid="{FD09DC94-5AA5-4DFD-94D6-A43F3D4B367A}" name="Column9365" dataDxfId="7023"/>
    <tableColumn id="9373" xr3:uid="{3D3590F4-21D4-428A-9982-6ED97E9D280D}" name="Column9366" dataDxfId="7022"/>
    <tableColumn id="9374" xr3:uid="{FC3FC8E7-655C-4641-9BD9-52137CBB8441}" name="Column9367" dataDxfId="7021"/>
    <tableColumn id="9375" xr3:uid="{2090CEF2-92FD-4774-854B-D57568EA208D}" name="Column9368" dataDxfId="7020"/>
    <tableColumn id="9376" xr3:uid="{099E9B7A-D04E-467A-8095-0CDC165714DC}" name="Column9369" dataDxfId="7019"/>
    <tableColumn id="9377" xr3:uid="{515F9B4D-EFD0-4592-80C0-47BFA62D3FC1}" name="Column9370" dataDxfId="7018"/>
    <tableColumn id="9378" xr3:uid="{709CF1CA-21F0-44E1-9C99-4A5758187B37}" name="Column9371" dataDxfId="7017"/>
    <tableColumn id="9379" xr3:uid="{69417D52-8A28-4567-A328-E26ABC18CC36}" name="Column9372" dataDxfId="7016"/>
    <tableColumn id="9380" xr3:uid="{652F287C-1228-418F-B712-480F0AA509AB}" name="Column9373" dataDxfId="7015"/>
    <tableColumn id="9381" xr3:uid="{77289067-A616-459F-BE4E-50209E8B9499}" name="Column9374" dataDxfId="7014"/>
    <tableColumn id="9382" xr3:uid="{47CAB29F-50D6-4AFE-9665-CEEFCBF9AA40}" name="Column9375" dataDxfId="7013"/>
    <tableColumn id="9383" xr3:uid="{E5C9ABF0-8233-4538-B8F0-C0F612388DA3}" name="Column9376" dataDxfId="7012"/>
    <tableColumn id="9384" xr3:uid="{31F8A99E-50AB-44D1-8EFF-9A48302EC934}" name="Column9377" dataDxfId="7011"/>
    <tableColumn id="9385" xr3:uid="{0E9C0F66-FCDF-4068-AC7A-3F384B8C2217}" name="Column9378" dataDxfId="7010"/>
    <tableColumn id="9386" xr3:uid="{BE69CCE9-0D78-4DF6-8113-AEE5EB780FA0}" name="Column9379" dataDxfId="7009"/>
    <tableColumn id="9387" xr3:uid="{A9FA93B6-0A1D-4FC2-BF5D-A683C903BAF5}" name="Column9380" dataDxfId="7008"/>
    <tableColumn id="9388" xr3:uid="{B00086DD-2FDD-4F37-8906-D6406F69A4EC}" name="Column9381" dataDxfId="7007"/>
    <tableColumn id="9389" xr3:uid="{29270230-A2D6-4DCF-B3BA-3182DF3906CB}" name="Column9382" dataDxfId="7006"/>
    <tableColumn id="9390" xr3:uid="{6EDBE8CE-6A2E-4A6A-BECE-EE2F7CD2E3F5}" name="Column9383" dataDxfId="7005"/>
    <tableColumn id="9391" xr3:uid="{306A7736-EA01-49E1-BC1A-8D32B031518E}" name="Column9384" dataDxfId="7004"/>
    <tableColumn id="9392" xr3:uid="{B502499F-1A2B-40B2-A5DB-180211854BEC}" name="Column9385" dataDxfId="7003"/>
    <tableColumn id="9393" xr3:uid="{DF1EE579-B68D-4914-BA38-6AE84288358F}" name="Column9386" dataDxfId="7002"/>
    <tableColumn id="9394" xr3:uid="{6FAC62A1-DE8E-4224-BEFE-064C8C1B3333}" name="Column9387" dataDxfId="7001"/>
    <tableColumn id="9395" xr3:uid="{C74BA160-F52F-4F43-AAA4-5E1FC28BF695}" name="Column9388" dataDxfId="7000"/>
    <tableColumn id="9396" xr3:uid="{928EC959-DCAE-46C5-ADA0-BB25E0B7A261}" name="Column9389" dataDxfId="6999"/>
    <tableColumn id="9397" xr3:uid="{61246AF1-1BC2-494D-801F-28E5AC85AFA3}" name="Column9390" dataDxfId="6998"/>
    <tableColumn id="9398" xr3:uid="{8D6C5809-6AF8-4583-A47F-DDAA7691AFBF}" name="Column9391" dataDxfId="6997"/>
    <tableColumn id="9399" xr3:uid="{43A58017-0B8A-4544-A71E-E551C1B88A1D}" name="Column9392" dataDxfId="6996"/>
    <tableColumn id="9400" xr3:uid="{AB038F4C-DBC9-4823-A004-99A4B600569B}" name="Column9393" dataDxfId="6995"/>
    <tableColumn id="9401" xr3:uid="{FC647A86-DCB1-4A1C-8CB6-BEB2EBF16004}" name="Column9394" dataDxfId="6994"/>
    <tableColumn id="9402" xr3:uid="{DDC31706-6938-4B87-8131-EA550B9F804C}" name="Column9395" dataDxfId="6993"/>
    <tableColumn id="9403" xr3:uid="{6B947B83-B36A-4F2E-AB77-00D1CE43A380}" name="Column9396" dataDxfId="6992"/>
    <tableColumn id="9404" xr3:uid="{958A26FA-34F3-4DEC-8547-62B3073C019E}" name="Column9397" dataDxfId="6991"/>
    <tableColumn id="9405" xr3:uid="{638ABFB8-4328-47F9-B2E1-CF7A0C3A44CD}" name="Column9398" dataDxfId="6990"/>
    <tableColumn id="9406" xr3:uid="{F6D675AB-C098-4DE9-9C67-F47445678B3A}" name="Column9399" dataDxfId="6989"/>
    <tableColumn id="9407" xr3:uid="{5BFB1980-00A5-4B9B-9676-B82D85E3C9B4}" name="Column9400" dataDxfId="6988"/>
    <tableColumn id="9408" xr3:uid="{C4A25E66-4028-4AC8-B1D3-A526DC0B2B23}" name="Column9401" dataDxfId="6987"/>
    <tableColumn id="9409" xr3:uid="{EE6FB836-209F-44A0-A9F9-CF875BA2CF8F}" name="Column9402" dataDxfId="6986"/>
    <tableColumn id="9410" xr3:uid="{48A198D0-64FB-4184-992A-B96E8AB6ED3F}" name="Column9403" dataDxfId="6985"/>
    <tableColumn id="9411" xr3:uid="{164B514D-A0E2-4FEA-90AF-D40151BD8310}" name="Column9404" dataDxfId="6984"/>
    <tableColumn id="9412" xr3:uid="{74D2AB05-92B4-457A-A708-F8B50A66A0B3}" name="Column9405" dataDxfId="6983"/>
    <tableColumn id="9413" xr3:uid="{5FA49856-AA2A-4D1B-9701-71F251069E8B}" name="Column9406" dataDxfId="6982"/>
    <tableColumn id="9414" xr3:uid="{A121EB93-9F4A-4921-8201-7C638C7A62D1}" name="Column9407" dataDxfId="6981"/>
    <tableColumn id="9415" xr3:uid="{04779D7F-F6A5-4045-9C96-2E1C148B955F}" name="Column9408" dataDxfId="6980"/>
    <tableColumn id="9416" xr3:uid="{3D3E03C9-C183-4A31-B0AA-64B1E4EDA71E}" name="Column9409" dataDxfId="6979"/>
    <tableColumn id="9417" xr3:uid="{4BAB3B49-185E-49C6-A5EE-43688F4C8386}" name="Column9410" dataDxfId="6978"/>
    <tableColumn id="9418" xr3:uid="{85FC0AC7-832E-4617-8F75-A0EC4FC35BED}" name="Column9411" dataDxfId="6977"/>
    <tableColumn id="9419" xr3:uid="{6D30CDAE-6D02-4E56-B1DC-D40FE2E178C3}" name="Column9412" dataDxfId="6976"/>
    <tableColumn id="9420" xr3:uid="{96AB390E-B892-4DBE-9460-AFDD77B0F466}" name="Column9413" dataDxfId="6975"/>
    <tableColumn id="9421" xr3:uid="{5A6F3FB3-4A5E-4603-A6DC-9DFEE026F88B}" name="Column9414" dataDxfId="6974"/>
    <tableColumn id="9422" xr3:uid="{A86B7F56-B818-457E-BD9F-35676400E5E7}" name="Column9415" dataDxfId="6973"/>
    <tableColumn id="9423" xr3:uid="{DD5BD674-1147-4430-84AD-5393636D61F4}" name="Column9416" dataDxfId="6972"/>
    <tableColumn id="9424" xr3:uid="{0C3CB112-82F3-437E-BA19-E9AB972B9EA7}" name="Column9417" dataDxfId="6971"/>
    <tableColumn id="9425" xr3:uid="{2DE35C91-AE0B-4660-A551-64FE73BC3605}" name="Column9418" dataDxfId="6970"/>
    <tableColumn id="9426" xr3:uid="{F3D7E9A5-BA2F-44FA-8AE2-110CE7887F21}" name="Column9419" dataDxfId="6969"/>
    <tableColumn id="9427" xr3:uid="{0EDA6D69-B521-4FE2-82D6-52BED45DC17B}" name="Column9420" dataDxfId="6968"/>
    <tableColumn id="9428" xr3:uid="{0F5F9941-0036-4489-840C-D6D3C8C4A3AA}" name="Column9421" dataDxfId="6967"/>
    <tableColumn id="9429" xr3:uid="{E51DF7EB-5B27-4251-B9B5-E07C2B678E01}" name="Column9422" dataDxfId="6966"/>
    <tableColumn id="9430" xr3:uid="{C9D777FD-3AEA-440F-9EF4-104260738416}" name="Column9423" dataDxfId="6965"/>
    <tableColumn id="9431" xr3:uid="{3A7BA2C6-E324-4F8F-950E-3FE61A852CDC}" name="Column9424" dataDxfId="6964"/>
    <tableColumn id="9432" xr3:uid="{DD3FE8E6-A7B0-40AC-BC15-C14906D61DA8}" name="Column9425" dataDxfId="6963"/>
    <tableColumn id="9433" xr3:uid="{298A0BF5-C085-438A-B831-B65D8D21B00B}" name="Column9426" dataDxfId="6962"/>
    <tableColumn id="9434" xr3:uid="{916E270C-B987-4F95-B4B8-BCDEE489DA0A}" name="Column9427" dataDxfId="6961"/>
    <tableColumn id="9435" xr3:uid="{108513AC-9D07-412D-B1DD-3B81AD392964}" name="Column9428" dataDxfId="6960"/>
    <tableColumn id="9436" xr3:uid="{B87DD624-742A-4FDB-9AD4-3CBE8BAB2037}" name="Column9429" dataDxfId="6959"/>
    <tableColumn id="9437" xr3:uid="{6BF2D516-4092-4D00-8378-6392B655B8F0}" name="Column9430" dataDxfId="6958"/>
    <tableColumn id="9438" xr3:uid="{32C6E8E9-9F89-4166-AE14-5A7755F78425}" name="Column9431" dataDxfId="6957"/>
    <tableColumn id="9439" xr3:uid="{CF3BDE94-ED6C-4B98-8131-50F78AA4C8A7}" name="Column9432" dataDxfId="6956"/>
    <tableColumn id="9440" xr3:uid="{AF1529AC-1185-45DA-8FAD-D847188B4F49}" name="Column9433" dataDxfId="6955"/>
    <tableColumn id="9441" xr3:uid="{68E8E086-95C4-408A-84AE-609051B03845}" name="Column9434" dataDxfId="6954"/>
    <tableColumn id="9442" xr3:uid="{C573A6C1-E1BE-4D93-98D3-D105FCA2049A}" name="Column9435" dataDxfId="6953"/>
    <tableColumn id="9443" xr3:uid="{260E7B7D-2AE2-4D8D-82B7-52D5BDA62969}" name="Column9436" dataDxfId="6952"/>
    <tableColumn id="9444" xr3:uid="{A26F597F-838E-43B3-A8FB-2C8AC406F07D}" name="Column9437" dataDxfId="6951"/>
    <tableColumn id="9445" xr3:uid="{AE840927-1DCF-4A02-A04E-2B4CD0AF95B1}" name="Column9438" dataDxfId="6950"/>
    <tableColumn id="9446" xr3:uid="{F2B59540-157F-4070-B8D6-894B7D04B411}" name="Column9439" dataDxfId="6949"/>
    <tableColumn id="9447" xr3:uid="{C3C6E99B-648E-4E12-9AD7-33D142FBB09A}" name="Column9440" dataDxfId="6948"/>
    <tableColumn id="9448" xr3:uid="{51A191BB-1FDB-4EDC-B0AE-5DE7110806C4}" name="Column9441" dataDxfId="6947"/>
    <tableColumn id="9449" xr3:uid="{54EF0D5D-A99F-49EB-9593-406D1C6CEFB1}" name="Column9442" dataDxfId="6946"/>
    <tableColumn id="9450" xr3:uid="{091517EB-7DF0-46A0-96D1-764E48DED520}" name="Column9443" dataDxfId="6945"/>
    <tableColumn id="9451" xr3:uid="{6DD62E55-82B0-433F-8318-3EAFD4CE9940}" name="Column9444" dataDxfId="6944"/>
    <tableColumn id="9452" xr3:uid="{D06956DF-B3DE-4FF5-BB45-09DA7E9C0DC4}" name="Column9445" dataDxfId="6943"/>
    <tableColumn id="9453" xr3:uid="{56C7CDEB-CF9D-4548-B65A-AFED9217C76A}" name="Column9446" dataDxfId="6942"/>
    <tableColumn id="9454" xr3:uid="{FBBB5DF6-7EF3-437F-B601-7C9CE790FAC0}" name="Column9447" dataDxfId="6941"/>
    <tableColumn id="9455" xr3:uid="{6213E2C7-C0B0-4BA4-9085-4EC757EE582B}" name="Column9448" dataDxfId="6940"/>
    <tableColumn id="9456" xr3:uid="{4047F686-0A39-40F9-85FB-4D4360335AD0}" name="Column9449" dataDxfId="6939"/>
    <tableColumn id="9457" xr3:uid="{1FD8CFEE-699E-484F-9D12-F8194D19001B}" name="Column9450" dataDxfId="6938"/>
    <tableColumn id="9458" xr3:uid="{93588C96-06A2-4B7B-BD10-C070ED83BA0D}" name="Column9451" dataDxfId="6937"/>
    <tableColumn id="9459" xr3:uid="{3B41BA95-296A-4596-96E9-90A48B74642D}" name="Column9452" dataDxfId="6936"/>
    <tableColumn id="9460" xr3:uid="{676E0823-5559-4C9D-BE39-0F87498BCC65}" name="Column9453" dataDxfId="6935"/>
    <tableColumn id="9461" xr3:uid="{3E14CFAE-0BBB-4071-ABEA-AF18A7B07D27}" name="Column9454" dataDxfId="6934"/>
    <tableColumn id="9462" xr3:uid="{3EABD9C0-8295-4B8A-8BB3-D2922826D570}" name="Column9455" dataDxfId="6933"/>
    <tableColumn id="9463" xr3:uid="{785CE7F2-3E4A-4517-9BAC-41896A220FEB}" name="Column9456" dataDxfId="6932"/>
    <tableColumn id="9464" xr3:uid="{4DB1E679-6378-4C1D-B173-81500A0E4294}" name="Column9457" dataDxfId="6931"/>
    <tableColumn id="9465" xr3:uid="{569982A7-EE3C-4FE6-87D3-CFF14DB8D23C}" name="Column9458" dataDxfId="6930"/>
    <tableColumn id="9466" xr3:uid="{2BD6F795-72F0-4CE5-B9EA-B144B7193D96}" name="Column9459" dataDxfId="6929"/>
    <tableColumn id="9467" xr3:uid="{14FEAF2E-75DC-4033-A324-F8CC61FC7DA8}" name="Column9460" dataDxfId="6928"/>
    <tableColumn id="9468" xr3:uid="{CF340EF7-E928-4014-A0AE-63997BABEC99}" name="Column9461" dataDxfId="6927"/>
    <tableColumn id="9469" xr3:uid="{09ECEAF0-3811-43BB-A387-672024CF2429}" name="Column9462" dataDxfId="6926"/>
    <tableColumn id="9470" xr3:uid="{CE648F1F-6B45-4FC2-B21E-21DB9E2A366A}" name="Column9463" dataDxfId="6925"/>
    <tableColumn id="9471" xr3:uid="{D26C34D6-F3B3-419D-84ED-48A8C0D79AD6}" name="Column9464" dataDxfId="6924"/>
    <tableColumn id="9472" xr3:uid="{95F8750B-6FB1-4C2C-903C-183CA7D2FFE5}" name="Column9465" dataDxfId="6923"/>
    <tableColumn id="9473" xr3:uid="{5F33271F-511F-4062-A779-7AA72C002C6B}" name="Column9466" dataDxfId="6922"/>
    <tableColumn id="9474" xr3:uid="{E7D2FBEC-BAC3-4810-BA15-DD99EA7FB511}" name="Column9467" dataDxfId="6921"/>
    <tableColumn id="9475" xr3:uid="{E3838BE3-FA3C-4DE4-B0FD-DFF743A1A938}" name="Column9468" dataDxfId="6920"/>
    <tableColumn id="9476" xr3:uid="{6ED629D5-DCEE-4B1F-A090-9117EC103C74}" name="Column9469" dataDxfId="6919"/>
    <tableColumn id="9477" xr3:uid="{5E5B42D1-6058-415D-909F-D42925CA90F7}" name="Column9470" dataDxfId="6918"/>
    <tableColumn id="9478" xr3:uid="{AD931877-A170-4761-A520-D7C008BF3D35}" name="Column9471" dataDxfId="6917"/>
    <tableColumn id="9479" xr3:uid="{D6BAF434-9FC5-436C-B455-1FE51FE16004}" name="Column9472" dataDxfId="6916"/>
    <tableColumn id="9480" xr3:uid="{7C0675F7-1B01-40DF-AF93-A86602D2B6E7}" name="Column9473" dataDxfId="6915"/>
    <tableColumn id="9481" xr3:uid="{A8EDD61E-0BED-4D81-872A-11ECCB75BC44}" name="Column9474" dataDxfId="6914"/>
    <tableColumn id="9482" xr3:uid="{B43D409E-EBBC-4FEA-8B38-4A982949442E}" name="Column9475" dataDxfId="6913"/>
    <tableColumn id="9483" xr3:uid="{732373E0-7E05-4E8F-9676-9CEB6C7BAD75}" name="Column9476" dataDxfId="6912"/>
    <tableColumn id="9484" xr3:uid="{46720E24-DE58-49E1-B40A-365A3D974237}" name="Column9477" dataDxfId="6911"/>
    <tableColumn id="9485" xr3:uid="{567CB4E7-33EA-46E5-896B-DB31B1FDD913}" name="Column9478" dataDxfId="6910"/>
    <tableColumn id="9486" xr3:uid="{F9C8CE73-EAEB-45A1-8FF7-43F822777742}" name="Column9479" dataDxfId="6909"/>
    <tableColumn id="9487" xr3:uid="{B648AF1F-6B5F-45F3-80A3-42DEF532E1CD}" name="Column9480" dataDxfId="6908"/>
    <tableColumn id="9488" xr3:uid="{D69D9D3F-1C2F-4CE2-907F-24145583265C}" name="Column9481" dataDxfId="6907"/>
    <tableColumn id="9489" xr3:uid="{C636133C-1CEA-4562-BD6C-9A5608307B12}" name="Column9482" dataDxfId="6906"/>
    <tableColumn id="9490" xr3:uid="{81DADCA9-5573-4FD4-9128-710760CAEE23}" name="Column9483" dataDxfId="6905"/>
    <tableColumn id="9491" xr3:uid="{861F96CC-45CD-4907-9B9E-8CBE36637C2A}" name="Column9484" dataDxfId="6904"/>
    <tableColumn id="9492" xr3:uid="{B619D464-4A64-46CD-BAFE-0660AED4D7DE}" name="Column9485" dataDxfId="6903"/>
    <tableColumn id="9493" xr3:uid="{D2B6D46B-5F22-46D3-A509-24F3B3573AC0}" name="Column9486" dataDxfId="6902"/>
    <tableColumn id="9494" xr3:uid="{7F683990-703D-4515-A96A-8E5DF47158CC}" name="Column9487" dataDxfId="6901"/>
    <tableColumn id="9495" xr3:uid="{0C77B76D-8C88-42B1-94EF-2912A4E732B2}" name="Column9488" dataDxfId="6900"/>
    <tableColumn id="9496" xr3:uid="{7E92E9CF-B27E-486C-9FB0-8717DE883745}" name="Column9489" dataDxfId="6899"/>
    <tableColumn id="9497" xr3:uid="{A1A0FA1A-ACA9-4485-AD2B-C475E2DF12EC}" name="Column9490" dataDxfId="6898"/>
    <tableColumn id="9498" xr3:uid="{8D78EA5A-64FA-42E1-B382-56FE1B3033A0}" name="Column9491" dataDxfId="6897"/>
    <tableColumn id="9499" xr3:uid="{1F428672-5D46-45BC-8A6C-2760E495D3E7}" name="Column9492" dataDxfId="6896"/>
    <tableColumn id="9500" xr3:uid="{34A21E73-C4EA-4863-BBB4-55A0E63DC137}" name="Column9493" dataDxfId="6895"/>
    <tableColumn id="9501" xr3:uid="{9E56CB31-A824-43B2-B0FB-1CC290D6E474}" name="Column9494" dataDxfId="6894"/>
    <tableColumn id="9502" xr3:uid="{A6E9F23D-8E30-45FE-AB34-7683829414BD}" name="Column9495" dataDxfId="6893"/>
    <tableColumn id="9503" xr3:uid="{5B22FFFD-6E7D-4BFF-9001-23FD969646A5}" name="Column9496" dataDxfId="6892"/>
    <tableColumn id="9504" xr3:uid="{E35B5760-98E5-48B6-804E-77B8601ECA16}" name="Column9497" dataDxfId="6891"/>
    <tableColumn id="9505" xr3:uid="{40171FC6-9EAC-45C8-AFED-E8812C92D5EE}" name="Column9498" dataDxfId="6890"/>
    <tableColumn id="9506" xr3:uid="{9ACCB5BD-D80F-4CFD-8E5B-011CF68BA811}" name="Column9499" dataDxfId="6889"/>
    <tableColumn id="9507" xr3:uid="{E89CA412-88BD-406C-99E1-888C13E9464D}" name="Column9500" dataDxfId="6888"/>
    <tableColumn id="9508" xr3:uid="{FF9172F1-0B1A-4F4F-920B-437843C8F295}" name="Column9501" dataDxfId="6887"/>
    <tableColumn id="9509" xr3:uid="{D27483E0-BBE3-49AA-B293-1D8B9392C850}" name="Column9502" dataDxfId="6886"/>
    <tableColumn id="9510" xr3:uid="{A59F5D1C-2598-4E9E-B5B9-13DCC19BBE29}" name="Column9503" dataDxfId="6885"/>
    <tableColumn id="9511" xr3:uid="{2E146A3F-4FD6-4D73-A5EA-A69657183864}" name="Column9504" dataDxfId="6884"/>
    <tableColumn id="9512" xr3:uid="{C216FF2B-8064-49B9-A163-20579C95CCDB}" name="Column9505" dataDxfId="6883"/>
    <tableColumn id="9513" xr3:uid="{35290A6F-4772-4B42-8F51-346A9F02E8D6}" name="Column9506" dataDxfId="6882"/>
    <tableColumn id="9514" xr3:uid="{67B3F0CF-8E5D-4EAC-8C20-71EABDDBDEA2}" name="Column9507" dataDxfId="6881"/>
    <tableColumn id="9515" xr3:uid="{D1DDA9AC-2534-48C9-94A6-C4F12C084686}" name="Column9508" dataDxfId="6880"/>
    <tableColumn id="9516" xr3:uid="{38A976EC-F5C8-4930-80F2-13EFF9567A63}" name="Column9509" dataDxfId="6879"/>
    <tableColumn id="9517" xr3:uid="{511F90FC-60B3-4CAD-BABE-35797ADC4289}" name="Column9510" dataDxfId="6878"/>
    <tableColumn id="9518" xr3:uid="{313A3ACA-A294-4DA9-82E5-9ED8A2F9FBF0}" name="Column9511" dataDxfId="6877"/>
    <tableColumn id="9519" xr3:uid="{39D3256D-263F-42D0-86AC-6985CDC1BBF4}" name="Column9512" dataDxfId="6876"/>
    <tableColumn id="9520" xr3:uid="{04DF5474-3A9F-4A46-8C35-D99AADD18184}" name="Column9513" dataDxfId="6875"/>
    <tableColumn id="9521" xr3:uid="{1EB1E8C2-875C-43EE-B23E-F97066379986}" name="Column9514" dataDxfId="6874"/>
    <tableColumn id="9522" xr3:uid="{9950A06B-E7DE-49A9-AA5A-7416A5B99DB9}" name="Column9515" dataDxfId="6873"/>
    <tableColumn id="9523" xr3:uid="{62712B03-3164-4470-A2A4-8022A9185793}" name="Column9516" dataDxfId="6872"/>
    <tableColumn id="9524" xr3:uid="{F0F8383C-260B-4CB5-BD1E-8B1D2B152EB2}" name="Column9517" dataDxfId="6871"/>
    <tableColumn id="9525" xr3:uid="{D7E07CF2-16D0-467C-86D5-1FAE0B3AB294}" name="Column9518" dataDxfId="6870"/>
    <tableColumn id="9526" xr3:uid="{FD120F98-DF31-4081-939A-C7DDA7064389}" name="Column9519" dataDxfId="6869"/>
    <tableColumn id="9527" xr3:uid="{163B62B8-DDEC-4356-A82B-2AF4B549A721}" name="Column9520" dataDxfId="6868"/>
    <tableColumn id="9528" xr3:uid="{9F74182A-B6E1-4E13-8008-41DF3202A607}" name="Column9521" dataDxfId="6867"/>
    <tableColumn id="9529" xr3:uid="{D2C2FFCD-1BA9-4DF3-8A97-1525CAD6A60E}" name="Column9522" dataDxfId="6866"/>
    <tableColumn id="9530" xr3:uid="{7AF21F42-E406-49B3-88D6-18D1F7D31658}" name="Column9523" dataDxfId="6865"/>
    <tableColumn id="9531" xr3:uid="{3B0A3EB4-A79A-40BC-A97F-EEA64C497AC1}" name="Column9524" dataDxfId="6864"/>
    <tableColumn id="9532" xr3:uid="{25D329AB-BD0D-496F-8F18-589DB92DD093}" name="Column9525" dataDxfId="6863"/>
    <tableColumn id="9533" xr3:uid="{1C3E83C2-F1D8-424C-AAC4-99DD584337E9}" name="Column9526" dataDxfId="6862"/>
    <tableColumn id="9534" xr3:uid="{0215815C-254E-4DF5-956B-8F7A564CC79F}" name="Column9527" dataDxfId="6861"/>
    <tableColumn id="9535" xr3:uid="{6820E4C9-E295-447B-A4EC-AA5463F9BC02}" name="Column9528" dataDxfId="6860"/>
    <tableColumn id="9536" xr3:uid="{4F428A00-AE47-41C3-9F6D-A38CA02DC12F}" name="Column9529" dataDxfId="6859"/>
    <tableColumn id="9537" xr3:uid="{30303E23-574D-446A-A531-28A54F2B35F9}" name="Column9530" dataDxfId="6858"/>
    <tableColumn id="9538" xr3:uid="{ED801068-B943-456D-8F7B-DFBF57387C11}" name="Column9531" dataDxfId="6857"/>
    <tableColumn id="9539" xr3:uid="{B030F288-CAC0-4B8A-B929-C4CDD6A89337}" name="Column9532" dataDxfId="6856"/>
    <tableColumn id="9540" xr3:uid="{C8B54462-C229-4954-9F94-979121EC24C7}" name="Column9533" dataDxfId="6855"/>
    <tableColumn id="9541" xr3:uid="{17F6A9CA-D00C-4ECB-9885-FC14ED3AA826}" name="Column9534" dataDxfId="6854"/>
    <tableColumn id="9542" xr3:uid="{2AD9DCA1-9076-4660-88E3-6C5126571A07}" name="Column9535" dataDxfId="6853"/>
    <tableColumn id="9543" xr3:uid="{83558AD8-94F4-49D1-A8C5-479A49EA0949}" name="Column9536" dataDxfId="6852"/>
    <tableColumn id="9544" xr3:uid="{0A0BF91F-683E-402A-9A93-66AC31ED31C2}" name="Column9537" dataDxfId="6851"/>
    <tableColumn id="9545" xr3:uid="{D2EF699D-6426-4E6E-98CA-3351E3B6CCAD}" name="Column9538" dataDxfId="6850"/>
    <tableColumn id="9546" xr3:uid="{541CAA04-0DF6-4319-AEE7-D05A2279179D}" name="Column9539" dataDxfId="6849"/>
    <tableColumn id="9547" xr3:uid="{0258230E-046E-49D1-8AF7-7202233D32D6}" name="Column9540" dataDxfId="6848"/>
    <tableColumn id="9548" xr3:uid="{2BA710FA-87D6-4385-A028-D600E90E6104}" name="Column9541" dataDxfId="6847"/>
    <tableColumn id="9549" xr3:uid="{C12BDB5B-D0BF-4961-AF84-7CBF1141BDE5}" name="Column9542" dataDxfId="6846"/>
    <tableColumn id="9550" xr3:uid="{D4DE8B3D-4FAE-4FB4-8F77-5FF1357CD2C8}" name="Column9543" dataDxfId="6845"/>
    <tableColumn id="9551" xr3:uid="{4A42964F-42E7-4BB6-93D3-0FEBB4907D6A}" name="Column9544" dataDxfId="6844"/>
    <tableColumn id="9552" xr3:uid="{7B7F21A5-6AC1-47F2-8084-E8DC67FCB315}" name="Column9545" dataDxfId="6843"/>
    <tableColumn id="9553" xr3:uid="{F8B6D235-317A-4982-92F4-134050708937}" name="Column9546" dataDxfId="6842"/>
    <tableColumn id="9554" xr3:uid="{7E5BB7FB-D88F-43C9-A91B-B2AEE8787A8A}" name="Column9547" dataDxfId="6841"/>
    <tableColumn id="9555" xr3:uid="{4B1ADEC5-4DDE-4FC3-A103-0E9099000CD6}" name="Column9548" dataDxfId="6840"/>
    <tableColumn id="9556" xr3:uid="{EDFB2E83-7161-4FF4-9B8D-11910A01BDF5}" name="Column9549" dataDxfId="6839"/>
    <tableColumn id="9557" xr3:uid="{5569EECE-765C-46FB-BD17-31BD769BE06F}" name="Column9550" dataDxfId="6838"/>
    <tableColumn id="9558" xr3:uid="{5213FDA4-1FF0-4BCA-AB1C-DF6D7C9B9F07}" name="Column9551" dataDxfId="6837"/>
    <tableColumn id="9559" xr3:uid="{E3D3C2CE-6F8D-4173-BECF-7D6CA4987864}" name="Column9552" dataDxfId="6836"/>
    <tableColumn id="9560" xr3:uid="{DEE9A86F-FD2B-437B-A63B-BB66E303D0FD}" name="Column9553" dataDxfId="6835"/>
    <tableColumn id="9561" xr3:uid="{ECC5844C-432E-4F4B-A3D7-6A80DA2313ED}" name="Column9554" dataDxfId="6834"/>
    <tableColumn id="9562" xr3:uid="{32FEECED-4B0B-4D6E-9BC3-F83F5AA5B276}" name="Column9555" dataDxfId="6833"/>
    <tableColumn id="9563" xr3:uid="{0BEAE995-BFC9-4FE4-946E-2A45FDFB3EA2}" name="Column9556" dataDxfId="6832"/>
    <tableColumn id="9564" xr3:uid="{EE1E9840-9ED5-45C4-BBA6-1923A0AD5075}" name="Column9557" dataDxfId="6831"/>
    <tableColumn id="9565" xr3:uid="{81F815CB-9AA7-424C-90D0-9418905E8FB7}" name="Column9558" dataDxfId="6830"/>
    <tableColumn id="9566" xr3:uid="{C3DAD72B-C330-4098-BD88-145F68D1692E}" name="Column9559" dataDxfId="6829"/>
    <tableColumn id="9567" xr3:uid="{DD9BDB62-23C1-41D7-B036-2A8E87250A91}" name="Column9560" dataDxfId="6828"/>
    <tableColumn id="9568" xr3:uid="{5F7B86F8-2955-40F6-9818-966FF162A500}" name="Column9561" dataDxfId="6827"/>
    <tableColumn id="9569" xr3:uid="{5C6E0865-50B1-43E0-803B-AE53E5CEC2AF}" name="Column9562" dataDxfId="6826"/>
    <tableColumn id="9570" xr3:uid="{389FF5BF-EE02-4126-A4A1-E86A1445E807}" name="Column9563" dataDxfId="6825"/>
    <tableColumn id="9571" xr3:uid="{5F852B1C-32DC-4820-BB9F-C99EFFE05D3E}" name="Column9564" dataDxfId="6824"/>
    <tableColumn id="9572" xr3:uid="{9FF26D9F-E8F2-4917-9492-4E8F52FAAD2B}" name="Column9565" dataDxfId="6823"/>
    <tableColumn id="9573" xr3:uid="{360DB4B8-A0DC-4CFC-9A58-23BC3F1DDB2D}" name="Column9566" dataDxfId="6822"/>
    <tableColumn id="9574" xr3:uid="{CFA1A0AB-DA5E-4D74-93B6-97C0D28FDD61}" name="Column9567" dataDxfId="6821"/>
    <tableColumn id="9575" xr3:uid="{3590F96F-48AC-47A8-82F5-93A330B5312D}" name="Column9568" dataDxfId="6820"/>
    <tableColumn id="9576" xr3:uid="{CFECD31F-0EFD-4FA7-8276-9B1D5CAA5854}" name="Column9569" dataDxfId="6819"/>
    <tableColumn id="9577" xr3:uid="{E7591519-D0D7-4CC5-B065-D1AB53FEDDFB}" name="Column9570" dataDxfId="6818"/>
    <tableColumn id="9578" xr3:uid="{797E1754-D481-4A8D-8288-B3B30F7B40A2}" name="Column9571" dataDxfId="6817"/>
    <tableColumn id="9579" xr3:uid="{12A135F0-8E7D-467C-BD81-53105D717DBC}" name="Column9572" dataDxfId="6816"/>
    <tableColumn id="9580" xr3:uid="{8F019A49-605A-4EEA-8C32-9B8F24D556A3}" name="Column9573" dataDxfId="6815"/>
    <tableColumn id="9581" xr3:uid="{EC366362-1176-4E23-A765-BE88E6892D37}" name="Column9574" dataDxfId="6814"/>
    <tableColumn id="9582" xr3:uid="{41001D69-8DE8-42FA-8456-E5FCE353DCCF}" name="Column9575" dataDxfId="6813"/>
    <tableColumn id="9583" xr3:uid="{A820B71B-AC96-4D48-B5C1-903147B78E46}" name="Column9576" dataDxfId="6812"/>
    <tableColumn id="9584" xr3:uid="{53C6387F-7B8C-4A07-97A4-041E4B517404}" name="Column9577" dataDxfId="6811"/>
    <tableColumn id="9585" xr3:uid="{E6DAEFE9-E0BE-4B03-9D07-FFD54C6E8AE6}" name="Column9578" dataDxfId="6810"/>
    <tableColumn id="9586" xr3:uid="{8AE4230F-AF47-48A9-9F3D-29CE07CDD622}" name="Column9579" dataDxfId="6809"/>
    <tableColumn id="9587" xr3:uid="{41198A53-833B-40A4-AB9B-2B8C3F17E4A0}" name="Column9580" dataDxfId="6808"/>
    <tableColumn id="9588" xr3:uid="{A90A75E0-8479-4D5E-8C80-72EF4D196E71}" name="Column9581" dataDxfId="6807"/>
    <tableColumn id="9589" xr3:uid="{D0836372-CF60-44F2-ACCA-1218FBCD6C40}" name="Column9582" dataDxfId="6806"/>
    <tableColumn id="9590" xr3:uid="{694E284A-7786-45D6-A144-C144B24B64AE}" name="Column9583" dataDxfId="6805"/>
    <tableColumn id="9591" xr3:uid="{DBCAA9B1-33A4-47BA-B24F-F04E14562505}" name="Column9584" dataDxfId="6804"/>
    <tableColumn id="9592" xr3:uid="{E39678B9-2ED8-4E80-88EB-D8E19486D401}" name="Column9585" dataDxfId="6803"/>
    <tableColumn id="9593" xr3:uid="{079218BE-4C28-4E31-A9B6-E26D90D9910B}" name="Column9586" dataDxfId="6802"/>
    <tableColumn id="9594" xr3:uid="{BC56D8E5-9F44-4206-BDBE-572C232F5047}" name="Column9587" dataDxfId="6801"/>
    <tableColumn id="9595" xr3:uid="{1DE1D3A4-8F9E-4266-AC5D-F590832E364C}" name="Column9588" dataDxfId="6800"/>
    <tableColumn id="9596" xr3:uid="{56B895E1-C587-43C6-8178-0096C9BB1C7A}" name="Column9589" dataDxfId="6799"/>
    <tableColumn id="9597" xr3:uid="{91CD9065-C78D-4943-A3AB-684B5832B1B7}" name="Column9590" dataDxfId="6798"/>
    <tableColumn id="9598" xr3:uid="{44D2F2A3-3526-4454-A08E-B763BCE43DFB}" name="Column9591" dataDxfId="6797"/>
    <tableColumn id="9599" xr3:uid="{8D3FE11B-F6FE-45C5-99E1-D7E5B0B1CA4B}" name="Column9592" dataDxfId="6796"/>
    <tableColumn id="9600" xr3:uid="{29C55D15-061E-4D92-B34B-62A974008FE0}" name="Column9593" dataDxfId="6795"/>
    <tableColumn id="9601" xr3:uid="{74DE1011-CF12-4AE0-864D-2F7AFEC5A136}" name="Column9594" dataDxfId="6794"/>
    <tableColumn id="9602" xr3:uid="{9543F1E7-8A63-4AD9-BFC0-87CBEE517ECF}" name="Column9595" dataDxfId="6793"/>
    <tableColumn id="9603" xr3:uid="{5315565E-8E91-4D78-B90D-5DA057BDEFBE}" name="Column9596" dataDxfId="6792"/>
    <tableColumn id="9604" xr3:uid="{0615F91D-37B8-4399-855C-DCA73E5585B5}" name="Column9597" dataDxfId="6791"/>
    <tableColumn id="9605" xr3:uid="{BAAF1155-3B9F-4F84-9449-442F28DFD40C}" name="Column9598" dataDxfId="6790"/>
    <tableColumn id="9606" xr3:uid="{46B99C7E-2A72-4E95-86DA-49A075C5F1F7}" name="Column9599" dataDxfId="6789"/>
    <tableColumn id="9607" xr3:uid="{E25DE81E-AC2C-4B7B-87B6-F140CD485753}" name="Column9600" dataDxfId="6788"/>
    <tableColumn id="9608" xr3:uid="{4CB45560-AE07-4715-8D63-A55717F6A66D}" name="Column9601" dataDxfId="6787"/>
    <tableColumn id="9609" xr3:uid="{1A58BDEB-4DB6-4EB3-ABA0-F6AE16A0476F}" name="Column9602" dataDxfId="6786"/>
    <tableColumn id="9610" xr3:uid="{16025204-D746-4B3A-8CFC-F68F091036F5}" name="Column9603" dataDxfId="6785"/>
    <tableColumn id="9611" xr3:uid="{24C34FBA-EFE7-4FEA-A62E-3555F4DCCDA2}" name="Column9604" dataDxfId="6784"/>
    <tableColumn id="9612" xr3:uid="{7B1C458F-A67E-4FEB-BE6E-231A9D634826}" name="Column9605" dataDxfId="6783"/>
    <tableColumn id="9613" xr3:uid="{284494B8-C0FE-494A-8881-89CFF46E7343}" name="Column9606" dataDxfId="6782"/>
    <tableColumn id="9614" xr3:uid="{FC9CCE5B-3A9B-407D-8F10-54CBC0ED90EC}" name="Column9607" dataDxfId="6781"/>
    <tableColumn id="9615" xr3:uid="{C7768C1E-8A29-4FC9-9397-627140E9A92F}" name="Column9608" dataDxfId="6780"/>
    <tableColumn id="9616" xr3:uid="{D5C48227-B578-4150-8AB0-4DFA15AEEA56}" name="Column9609" dataDxfId="6779"/>
    <tableColumn id="9617" xr3:uid="{34220F77-73B4-42D5-9AD9-42D5E700C9F0}" name="Column9610" dataDxfId="6778"/>
    <tableColumn id="9618" xr3:uid="{88E0E080-15D3-4A16-926B-AD7B7100CDC7}" name="Column9611" dataDxfId="6777"/>
    <tableColumn id="9619" xr3:uid="{129C49C1-949B-4AEB-A6A9-B88FF254CCB8}" name="Column9612" dataDxfId="6776"/>
    <tableColumn id="9620" xr3:uid="{541CF135-E14B-4A85-B048-CC612B87793E}" name="Column9613" dataDxfId="6775"/>
    <tableColumn id="9621" xr3:uid="{EA997F1E-80D9-402F-B118-370EED693BBF}" name="Column9614" dataDxfId="6774"/>
    <tableColumn id="9622" xr3:uid="{47FF508B-426F-4C97-B05D-763373916B52}" name="Column9615" dataDxfId="6773"/>
    <tableColumn id="9623" xr3:uid="{FA256556-1A28-4B38-8050-BBE99D166096}" name="Column9616" dataDxfId="6772"/>
    <tableColumn id="9624" xr3:uid="{FD3B9FF1-1D0E-44FD-9B71-9F20035C16FB}" name="Column9617" dataDxfId="6771"/>
    <tableColumn id="9625" xr3:uid="{B4D6B9BD-A90D-4418-BCBF-2A357283709C}" name="Column9618" dataDxfId="6770"/>
    <tableColumn id="9626" xr3:uid="{73E7A264-C6E6-4ABF-869A-3AC4A467210E}" name="Column9619" dataDxfId="6769"/>
    <tableColumn id="9627" xr3:uid="{62816CAA-AA3B-4335-9748-40CE6175573B}" name="Column9620" dataDxfId="6768"/>
    <tableColumn id="9628" xr3:uid="{23AB4203-71D3-40F2-8AC5-4A480B511554}" name="Column9621" dataDxfId="6767"/>
    <tableColumn id="9629" xr3:uid="{6FF6BEEE-3CEE-48FF-AA13-550B27879FDE}" name="Column9622" dataDxfId="6766"/>
    <tableColumn id="9630" xr3:uid="{DBF48CE4-75D5-41CA-9899-BE2C48BD5738}" name="Column9623" dataDxfId="6765"/>
    <tableColumn id="9631" xr3:uid="{51CD661C-C1BD-4585-ABC8-220D8BE75408}" name="Column9624" dataDxfId="6764"/>
    <tableColumn id="9632" xr3:uid="{E759ABA5-9650-4327-B14C-42275C8EBA9A}" name="Column9625" dataDxfId="6763"/>
    <tableColumn id="9633" xr3:uid="{D94BC3A5-6FA9-481D-9A66-DDE5D24A9DED}" name="Column9626" dataDxfId="6762"/>
    <tableColumn id="9634" xr3:uid="{0BC2B6E3-4387-442B-ABA9-664E18371FC1}" name="Column9627" dataDxfId="6761"/>
    <tableColumn id="9635" xr3:uid="{8282EF5C-8C24-4B85-A43C-A82C4BFAF186}" name="Column9628" dataDxfId="6760"/>
    <tableColumn id="9636" xr3:uid="{D16FAFF5-FD3A-4E85-9931-B0DE0D4C3325}" name="Column9629" dataDxfId="6759"/>
    <tableColumn id="9637" xr3:uid="{16EF1D3B-8CC6-4E34-8EEC-16C6E4B1CDB2}" name="Column9630" dataDxfId="6758"/>
    <tableColumn id="9638" xr3:uid="{0D4B8AC7-EFD7-494F-B683-65CBF067CA0C}" name="Column9631" dataDxfId="6757"/>
    <tableColumn id="9639" xr3:uid="{976882F9-4FD8-43ED-B4DD-F69A2B0E39FE}" name="Column9632" dataDxfId="6756"/>
    <tableColumn id="9640" xr3:uid="{7F10AE1E-C219-4DC4-9322-F0D24176D027}" name="Column9633" dataDxfId="6755"/>
    <tableColumn id="9641" xr3:uid="{F51B10C8-2603-4F2E-8CA8-481F97254BBB}" name="Column9634" dataDxfId="6754"/>
    <tableColumn id="9642" xr3:uid="{26C2B6F4-F89F-4C68-AFC1-82FB93579BEA}" name="Column9635" dataDxfId="6753"/>
    <tableColumn id="9643" xr3:uid="{2E8B271A-F02C-46E4-9804-0A22607C4700}" name="Column9636" dataDxfId="6752"/>
    <tableColumn id="9644" xr3:uid="{4545F7CC-A441-48CB-BB6C-D73091AE1C64}" name="Column9637" dataDxfId="6751"/>
    <tableColumn id="9645" xr3:uid="{B4F90A83-9B78-48C3-8D93-8501A0E0D28A}" name="Column9638" dataDxfId="6750"/>
    <tableColumn id="9646" xr3:uid="{7CAECBCB-83F1-45DB-B30E-B2FAE78D0543}" name="Column9639" dataDxfId="6749"/>
    <tableColumn id="9647" xr3:uid="{464B28C5-3E00-4E75-BDA7-DAA0EF41F581}" name="Column9640" dataDxfId="6748"/>
    <tableColumn id="9648" xr3:uid="{12B488E5-6C59-41BE-BF07-917F1D612E90}" name="Column9641" dataDxfId="6747"/>
    <tableColumn id="9649" xr3:uid="{AB85ED72-4022-46D0-B48B-B7B62597AC6C}" name="Column9642" dataDxfId="6746"/>
    <tableColumn id="9650" xr3:uid="{896124F9-DAFF-402D-98B6-DF67C4A505F1}" name="Column9643" dataDxfId="6745"/>
    <tableColumn id="9651" xr3:uid="{BC5AB887-13A1-4BD4-B53A-9F5ADC1B87B1}" name="Column9644" dataDxfId="6744"/>
    <tableColumn id="9652" xr3:uid="{3350153E-8F5F-4836-A9CA-991E94618DC9}" name="Column9645" dataDxfId="6743"/>
    <tableColumn id="9653" xr3:uid="{4992D97E-D6CD-4068-931B-47458A04B5C7}" name="Column9646" dataDxfId="6742"/>
    <tableColumn id="9654" xr3:uid="{5C845938-9527-4EB4-B660-B83284760E6C}" name="Column9647" dataDxfId="6741"/>
    <tableColumn id="9655" xr3:uid="{482D8A19-5051-4333-88A8-04B1DCDA2FE1}" name="Column9648" dataDxfId="6740"/>
    <tableColumn id="9656" xr3:uid="{1FD7BCF8-93B9-4E75-8757-1817DD188597}" name="Column9649" dataDxfId="6739"/>
    <tableColumn id="9657" xr3:uid="{81D90084-CDA6-4CA9-83B8-8F0ABD120B5B}" name="Column9650" dataDxfId="6738"/>
    <tableColumn id="9658" xr3:uid="{E96BA956-1079-4F40-88D6-2FA608D769B4}" name="Column9651" dataDxfId="6737"/>
    <tableColumn id="9659" xr3:uid="{2BF3428D-29FF-4E6B-8CCE-804ACE8B54E2}" name="Column9652" dataDxfId="6736"/>
    <tableColumn id="9660" xr3:uid="{A36B11EC-5B14-419C-A39C-8EC3FB35A2CC}" name="Column9653" dataDxfId="6735"/>
    <tableColumn id="9661" xr3:uid="{CEFB3B3C-7944-402C-B3CC-613FD4D2CD22}" name="Column9654" dataDxfId="6734"/>
    <tableColumn id="9662" xr3:uid="{66575812-462D-4E66-BBFF-DBF9BED23C13}" name="Column9655" dataDxfId="6733"/>
    <tableColumn id="9663" xr3:uid="{664AA495-F203-4ACE-99ED-EA05478467CD}" name="Column9656" dataDxfId="6732"/>
    <tableColumn id="9664" xr3:uid="{7BE1B967-4805-4051-A857-0EC611868C83}" name="Column9657" dataDxfId="6731"/>
    <tableColumn id="9665" xr3:uid="{9F761E25-B429-496B-8149-A8850B857AA6}" name="Column9658" dataDxfId="6730"/>
    <tableColumn id="9666" xr3:uid="{D80AA5DB-AFB7-465A-B004-D8745A638C23}" name="Column9659" dataDxfId="6729"/>
    <tableColumn id="9667" xr3:uid="{863C64BF-08D5-425F-9F18-6B33AA8CB48E}" name="Column9660" dataDxfId="6728"/>
    <tableColumn id="9668" xr3:uid="{90774810-0932-4E3A-8450-FED8D66B506C}" name="Column9661" dataDxfId="6727"/>
    <tableColumn id="9669" xr3:uid="{E1635BA0-91A9-49F1-AE0B-898605DF1AFE}" name="Column9662" dataDxfId="6726"/>
    <tableColumn id="9670" xr3:uid="{43D44E6E-3B3E-4D16-B453-0FF2BAF3B540}" name="Column9663" dataDxfId="6725"/>
    <tableColumn id="9671" xr3:uid="{69334FF9-D654-4E56-9006-3951EEE63CFC}" name="Column9664" dataDxfId="6724"/>
    <tableColumn id="9672" xr3:uid="{41C5FED4-784F-4BF5-B7D2-33307B5CFAEC}" name="Column9665" dataDxfId="6723"/>
    <tableColumn id="9673" xr3:uid="{25171BC7-EEDE-405D-8CDE-E229E921D57E}" name="Column9666" dataDxfId="6722"/>
    <tableColumn id="9674" xr3:uid="{B97E8B65-6BBD-4880-8BFE-6E16ACC1AFE5}" name="Column9667" dataDxfId="6721"/>
    <tableColumn id="9675" xr3:uid="{096D0BB0-14C7-4645-895C-9E716DE80862}" name="Column9668" dataDxfId="6720"/>
    <tableColumn id="9676" xr3:uid="{1E056AE7-80CF-4514-AD30-BE7EB6C31512}" name="Column9669" dataDxfId="6719"/>
    <tableColumn id="9677" xr3:uid="{5245195A-EDFC-49B0-B914-D76149D4BD45}" name="Column9670" dataDxfId="6718"/>
    <tableColumn id="9678" xr3:uid="{3AB9F452-E8E9-4D7A-8C42-AF188A107A82}" name="Column9671" dataDxfId="6717"/>
    <tableColumn id="9679" xr3:uid="{3437E955-F78B-44AC-A5EA-6644CA9F581B}" name="Column9672" dataDxfId="6716"/>
    <tableColumn id="9680" xr3:uid="{1B4D863C-D332-4463-9E6B-4E796AA176B5}" name="Column9673" dataDxfId="6715"/>
    <tableColumn id="9681" xr3:uid="{317A97E6-9C8D-40FE-B388-18995A643DA3}" name="Column9674" dataDxfId="6714"/>
    <tableColumn id="9682" xr3:uid="{EB53C600-E384-474A-ACA0-BEE7D37AD259}" name="Column9675" dataDxfId="6713"/>
    <tableColumn id="9683" xr3:uid="{16E40B58-A5B7-4F8D-BBBC-A8B4C55B96D1}" name="Column9676" dataDxfId="6712"/>
    <tableColumn id="9684" xr3:uid="{5006765A-0CBB-444D-84E0-B0ECB49B8B86}" name="Column9677" dataDxfId="6711"/>
    <tableColumn id="9685" xr3:uid="{E9010F07-709A-45AB-B148-C7A452B1CAE1}" name="Column9678" dataDxfId="6710"/>
    <tableColumn id="9686" xr3:uid="{838AC435-B4F8-4520-A9BB-AA4C47AE2C76}" name="Column9679" dataDxfId="6709"/>
    <tableColumn id="9687" xr3:uid="{FD6AFECF-6CDB-4B87-AFCC-CCC477CBF650}" name="Column9680" dataDxfId="6708"/>
    <tableColumn id="9688" xr3:uid="{6BF42AD2-7A7E-474A-9B54-B1B260D690F6}" name="Column9681" dataDxfId="6707"/>
    <tableColumn id="9689" xr3:uid="{99147EA6-FBF8-4A9D-9762-A071726BD4DA}" name="Column9682" dataDxfId="6706"/>
    <tableColumn id="9690" xr3:uid="{760EBC1A-D65B-49F9-8991-8996265EE2E4}" name="Column9683" dataDxfId="6705"/>
    <tableColumn id="9691" xr3:uid="{80661CA2-35BD-4263-998E-B10CE504B9E2}" name="Column9684" dataDxfId="6704"/>
    <tableColumn id="9692" xr3:uid="{F509050B-E0B8-495E-B63C-668D4A789BA5}" name="Column9685" dataDxfId="6703"/>
    <tableColumn id="9693" xr3:uid="{222E762D-DCE3-4D97-BF7A-582E88E84DD0}" name="Column9686" dataDxfId="6702"/>
    <tableColumn id="9694" xr3:uid="{4E75641F-67CA-479A-BD4D-2A8B13AA931B}" name="Column9687" dataDxfId="6701"/>
    <tableColumn id="9695" xr3:uid="{2CDE71FE-2492-457D-A89F-0B04B2044BFC}" name="Column9688" dataDxfId="6700"/>
    <tableColumn id="9696" xr3:uid="{6689625D-DB63-4896-869B-6730BF02667F}" name="Column9689" dataDxfId="6699"/>
    <tableColumn id="9697" xr3:uid="{6EE03357-1768-4536-85F2-BBA583EDF3BA}" name="Column9690" dataDxfId="6698"/>
    <tableColumn id="9698" xr3:uid="{C8F1372D-E9C2-4D47-9709-DC3E8B4BDCF0}" name="Column9691" dataDxfId="6697"/>
    <tableColumn id="9699" xr3:uid="{8A6DF3F3-497E-42E3-8588-FBAB5C716E33}" name="Column9692" dataDxfId="6696"/>
    <tableColumn id="9700" xr3:uid="{24BF0B35-CC96-4501-9AFF-D67345FC52D5}" name="Column9693" dataDxfId="6695"/>
    <tableColumn id="9701" xr3:uid="{695F69F6-00C0-4E34-BD38-94BCBAD3C1E4}" name="Column9694" dataDxfId="6694"/>
    <tableColumn id="9702" xr3:uid="{14363B8A-0DE7-4504-B58E-D11AD972D9C9}" name="Column9695" dataDxfId="6693"/>
    <tableColumn id="9703" xr3:uid="{5C37C115-F83F-43D6-AABA-8E6169A90DEA}" name="Column9696" dataDxfId="6692"/>
    <tableColumn id="9704" xr3:uid="{30895C44-0E6D-40E6-BBE4-E28BBAD60491}" name="Column9697" dataDxfId="6691"/>
    <tableColumn id="9705" xr3:uid="{89AC40ED-3B8A-4AB1-82C0-F5846F275B2C}" name="Column9698" dataDxfId="6690"/>
    <tableColumn id="9706" xr3:uid="{EB16243D-3F63-491A-954C-570017347B83}" name="Column9699" dataDxfId="6689"/>
    <tableColumn id="9707" xr3:uid="{E764B859-37E3-4F83-9364-F99048B7BF94}" name="Column9700" dataDxfId="6688"/>
    <tableColumn id="9708" xr3:uid="{369C228A-804C-41FA-B816-3759A539F0C7}" name="Column9701" dataDxfId="6687"/>
    <tableColumn id="9709" xr3:uid="{47D80470-57CB-4F2B-98A0-CE1F80257BBB}" name="Column9702" dataDxfId="6686"/>
    <tableColumn id="9710" xr3:uid="{FE0FDD65-9410-46E7-A3B0-803B7F948F67}" name="Column9703" dataDxfId="6685"/>
    <tableColumn id="9711" xr3:uid="{9AD71696-2DD7-40D1-8BFF-7060EC35C925}" name="Column9704" dataDxfId="6684"/>
    <tableColumn id="9712" xr3:uid="{B353D901-C145-4062-878D-610D88CF9222}" name="Column9705" dataDxfId="6683"/>
    <tableColumn id="9713" xr3:uid="{8F171181-2356-49F8-93A4-EB432642B035}" name="Column9706" dataDxfId="6682"/>
    <tableColumn id="9714" xr3:uid="{DBA0120A-EC14-4D0B-84D7-93C3CF2082EE}" name="Column9707" dataDxfId="6681"/>
    <tableColumn id="9715" xr3:uid="{28343C9C-5B8A-465E-9B65-41A7A356C4CC}" name="Column9708" dataDxfId="6680"/>
    <tableColumn id="9716" xr3:uid="{B1810188-4C08-4806-B29B-97ACC2FFAFED}" name="Column9709" dataDxfId="6679"/>
    <tableColumn id="9717" xr3:uid="{E8F317A6-107D-44D2-AFC0-AE6552F038D8}" name="Column9710" dataDxfId="6678"/>
    <tableColumn id="9718" xr3:uid="{5314D592-98B8-481C-815F-D1F65EFB6747}" name="Column9711" dataDxfId="6677"/>
    <tableColumn id="9719" xr3:uid="{E8FB8129-04FA-4E4E-9F08-A27CDE6E1034}" name="Column9712" dataDxfId="6676"/>
    <tableColumn id="9720" xr3:uid="{E5F18180-7CA3-4CC9-85B9-7D7F7562AE5B}" name="Column9713" dataDxfId="6675"/>
    <tableColumn id="9721" xr3:uid="{E9D740DA-5645-43CE-8531-0A34EA9C71FC}" name="Column9714" dataDxfId="6674"/>
    <tableColumn id="9722" xr3:uid="{683E4AB3-E3D1-494D-AE4D-33055CA4CBAF}" name="Column9715" dataDxfId="6673"/>
    <tableColumn id="9723" xr3:uid="{BF9BE5CA-9DC0-4DBD-9F72-AA2C6DA3A4A4}" name="Column9716" dataDxfId="6672"/>
    <tableColumn id="9724" xr3:uid="{60AAFE9C-360F-47D7-807E-483A34FC53AC}" name="Column9717" dataDxfId="6671"/>
    <tableColumn id="9725" xr3:uid="{10A50FCB-E7CF-4095-8EC2-3F671558871A}" name="Column9718" dataDxfId="6670"/>
    <tableColumn id="9726" xr3:uid="{43B3B0D8-7426-4721-BEE3-69F2C1777860}" name="Column9719" dataDxfId="6669"/>
    <tableColumn id="9727" xr3:uid="{D7F0F367-FBC2-43E1-B04D-29223944BFC5}" name="Column9720" dataDxfId="6668"/>
    <tableColumn id="9728" xr3:uid="{D2ED37ED-9552-4292-B5B9-9EE868594CF6}" name="Column9721" dataDxfId="6667"/>
    <tableColumn id="9729" xr3:uid="{639A7A18-9514-4F93-B455-39F6F2A97B80}" name="Column9722" dataDxfId="6666"/>
    <tableColumn id="9730" xr3:uid="{5432FFE6-D531-4A0D-8084-43B4463E44FA}" name="Column9723" dataDxfId="6665"/>
    <tableColumn id="9731" xr3:uid="{6BEC7514-AAAC-4843-91F5-B1A35FA0F122}" name="Column9724" dataDxfId="6664"/>
    <tableColumn id="9732" xr3:uid="{24082986-4B05-46D0-A984-83B6EFF0B9CA}" name="Column9725" dataDxfId="6663"/>
    <tableColumn id="9733" xr3:uid="{FB2319C8-146D-4BE4-8781-26775750CE46}" name="Column9726" dataDxfId="6662"/>
    <tableColumn id="9734" xr3:uid="{21990631-8DB6-4708-BA42-FDE9A9F0DA80}" name="Column9727" dataDxfId="6661"/>
    <tableColumn id="9735" xr3:uid="{0EA3ADE7-9A37-49CD-922E-0851923564FC}" name="Column9728" dataDxfId="6660"/>
    <tableColumn id="9736" xr3:uid="{938B87FB-5A6F-4541-AF49-55EDD13F91F8}" name="Column9729" dataDxfId="6659"/>
    <tableColumn id="9737" xr3:uid="{FCBA0620-E020-49FB-80EE-763AF01ED1BF}" name="Column9730" dataDxfId="6658"/>
    <tableColumn id="9738" xr3:uid="{CDFF32B5-E4EB-420E-83F7-03454B446BDF}" name="Column9731" dataDxfId="6657"/>
    <tableColumn id="9739" xr3:uid="{53A9ABA7-B165-4483-AFAD-BBD2C0C88CFF}" name="Column9732" dataDxfId="6656"/>
    <tableColumn id="9740" xr3:uid="{2CB1B6AA-451C-4543-8C1E-120C3FD0EEF7}" name="Column9733" dataDxfId="6655"/>
    <tableColumn id="9741" xr3:uid="{DEF3F25C-B319-4448-8B7D-B455C518F951}" name="Column9734" dataDxfId="6654"/>
    <tableColumn id="9742" xr3:uid="{0BAED3BE-934E-40E5-8296-96AF2B55169C}" name="Column9735" dataDxfId="6653"/>
    <tableColumn id="9743" xr3:uid="{B66EE386-809B-4A6E-97F9-AAAA3456BA83}" name="Column9736" dataDxfId="6652"/>
    <tableColumn id="9744" xr3:uid="{42D46915-DEC0-410E-A9C3-513156908C51}" name="Column9737" dataDxfId="6651"/>
    <tableColumn id="9745" xr3:uid="{CA7B861B-AB8F-41A0-BAEB-790106FB7541}" name="Column9738" dataDxfId="6650"/>
    <tableColumn id="9746" xr3:uid="{2381FF8E-5691-44B7-8B81-56F582D95B37}" name="Column9739" dataDxfId="6649"/>
    <tableColumn id="9747" xr3:uid="{B731F34B-8BF4-4006-BA86-B69D7DCDA72D}" name="Column9740" dataDxfId="6648"/>
    <tableColumn id="9748" xr3:uid="{3EBDD9B8-22AC-4E36-9EE0-20D1EC17FC84}" name="Column9741" dataDxfId="6647"/>
    <tableColumn id="9749" xr3:uid="{75F9376D-F02C-4CC8-A276-25148509F2AD}" name="Column9742" dataDxfId="6646"/>
    <tableColumn id="9750" xr3:uid="{B96A4DEC-E13D-49CF-8D27-5E132739128D}" name="Column9743" dataDxfId="6645"/>
    <tableColumn id="9751" xr3:uid="{329B42BA-ECC4-4117-AB30-8D7066E505D8}" name="Column9744" dataDxfId="6644"/>
    <tableColumn id="9752" xr3:uid="{B2D79CF6-4B23-43C1-B735-3A17876990F7}" name="Column9745" dataDxfId="6643"/>
    <tableColumn id="9753" xr3:uid="{24183FA7-63A7-4680-899D-0034E3BB12D9}" name="Column9746" dataDxfId="6642"/>
    <tableColumn id="9754" xr3:uid="{219463D4-DACC-4FE4-A68B-BC282F328567}" name="Column9747" dataDxfId="6641"/>
    <tableColumn id="9755" xr3:uid="{AE2B0062-BE4D-4987-8F99-3F1DC1484B24}" name="Column9748" dataDxfId="6640"/>
    <tableColumn id="9756" xr3:uid="{CFE96CA7-DA1F-4257-9AC8-6FBEF37BF7D0}" name="Column9749" dataDxfId="6639"/>
    <tableColumn id="9757" xr3:uid="{0F56C0F6-89E8-48B1-BFA8-2F1AF02CA985}" name="Column9750" dataDxfId="6638"/>
    <tableColumn id="9758" xr3:uid="{6FAE98A6-0158-46B0-BB8E-685417131104}" name="Column9751" dataDxfId="6637"/>
    <tableColumn id="9759" xr3:uid="{C427E243-94BC-443E-8495-431FADF9D72A}" name="Column9752" dataDxfId="6636"/>
    <tableColumn id="9760" xr3:uid="{63840F56-0A75-4555-B3C7-5BA5DA1E830A}" name="Column9753" dataDxfId="6635"/>
    <tableColumn id="9761" xr3:uid="{38B6B833-7C9E-42DB-AB22-59FD9711D802}" name="Column9754" dataDxfId="6634"/>
    <tableColumn id="9762" xr3:uid="{14158D2B-D04F-47B1-A37D-C6F9B47308DB}" name="Column9755" dataDxfId="6633"/>
    <tableColumn id="9763" xr3:uid="{72A1B05E-14DF-432E-846C-37530353EB9C}" name="Column9756" dataDxfId="6632"/>
    <tableColumn id="9764" xr3:uid="{4A13F4E8-EFB5-4BA9-8256-D4F8E4562FF3}" name="Column9757" dataDxfId="6631"/>
    <tableColumn id="9765" xr3:uid="{17845D6A-82DA-4901-8CF6-DFDDCBFF6817}" name="Column9758" dataDxfId="6630"/>
    <tableColumn id="9766" xr3:uid="{AF9E2C1E-DC3A-4101-84F6-24599C5827DC}" name="Column9759" dataDxfId="6629"/>
    <tableColumn id="9767" xr3:uid="{FD0F7E3B-7AB1-4300-A4C4-53C9089467F3}" name="Column9760" dataDxfId="6628"/>
    <tableColumn id="9768" xr3:uid="{957A425E-C947-40E1-9110-5EAA34E4A2AD}" name="Column9761" dataDxfId="6627"/>
    <tableColumn id="9769" xr3:uid="{A605A172-2DC8-477E-AEFC-1DF22672A870}" name="Column9762" dataDxfId="6626"/>
    <tableColumn id="9770" xr3:uid="{B26EEDDF-EE51-4763-B244-4AC53716161F}" name="Column9763" dataDxfId="6625"/>
    <tableColumn id="9771" xr3:uid="{EC2D1EF6-45EF-484C-B7AD-B54A089C5C1B}" name="Column9764" dataDxfId="6624"/>
    <tableColumn id="9772" xr3:uid="{BB9F4331-ABEB-436B-A5C4-CC7AADE382AF}" name="Column9765" dataDxfId="6623"/>
    <tableColumn id="9773" xr3:uid="{6DDEF694-3590-413C-AF79-C8A36C87A57A}" name="Column9766" dataDxfId="6622"/>
    <tableColumn id="9774" xr3:uid="{8E11B2B0-154F-4EA5-BBAA-66D9246BB6DE}" name="Column9767" dataDxfId="6621"/>
    <tableColumn id="9775" xr3:uid="{D1F5C53A-B6B2-465A-9578-E26E17F81BA7}" name="Column9768" dataDxfId="6620"/>
    <tableColumn id="9776" xr3:uid="{7E0F56D1-01F2-4AF2-B622-0C334EB88BA7}" name="Column9769" dataDxfId="6619"/>
    <tableColumn id="9777" xr3:uid="{8F8D1474-51F9-4AA9-A95C-EBEDD2D10CD9}" name="Column9770" dataDxfId="6618"/>
    <tableColumn id="9778" xr3:uid="{698718F3-0F99-4F73-9D68-00B459D33F5D}" name="Column9771" dataDxfId="6617"/>
    <tableColumn id="9779" xr3:uid="{1954559C-8C19-49F9-ABA8-D452461AADDD}" name="Column9772" dataDxfId="6616"/>
    <tableColumn id="9780" xr3:uid="{2E29812D-D3B1-40A2-AE04-613E4388470F}" name="Column9773" dataDxfId="6615"/>
    <tableColumn id="9781" xr3:uid="{7A15606D-0B65-4AF5-B2A8-6D520E7A649F}" name="Column9774" dataDxfId="6614"/>
    <tableColumn id="9782" xr3:uid="{B67DB5D4-A8DF-4A20-B419-9EE3B9BB9C17}" name="Column9775" dataDxfId="6613"/>
    <tableColumn id="9783" xr3:uid="{5C746488-D19F-4A1E-BA8D-CD855D1F88C1}" name="Column9776" dataDxfId="6612"/>
    <tableColumn id="9784" xr3:uid="{6276C7CF-A24B-47D5-80EE-759C87EBF761}" name="Column9777" dataDxfId="6611"/>
    <tableColumn id="9785" xr3:uid="{6AB0354C-2E4B-4B0C-B600-07F6BA7D79D9}" name="Column9778" dataDxfId="6610"/>
    <tableColumn id="9786" xr3:uid="{98871742-E7ED-4705-9E6B-D373A4A7F80E}" name="Column9779" dataDxfId="6609"/>
    <tableColumn id="9787" xr3:uid="{AD1F8DB7-CCD5-4278-B3C3-7EC0494ECAA1}" name="Column9780" dataDxfId="6608"/>
    <tableColumn id="9788" xr3:uid="{2AA54D96-E4DC-4DEB-AFE9-9A552B48C91B}" name="Column9781" dataDxfId="6607"/>
    <tableColumn id="9789" xr3:uid="{714D3BF7-3B1A-4146-8344-B81A17A04156}" name="Column9782" dataDxfId="6606"/>
    <tableColumn id="9790" xr3:uid="{96A683D3-A684-4F96-86A9-A9F8118F4D6B}" name="Column9783" dataDxfId="6605"/>
    <tableColumn id="9791" xr3:uid="{BA036B1F-5E86-4AFD-8D05-BF27CA154451}" name="Column9784" dataDxfId="6604"/>
    <tableColumn id="9792" xr3:uid="{5FDE32F6-CE47-4517-A850-DD7AF84BAFDC}" name="Column9785" dataDxfId="6603"/>
    <tableColumn id="9793" xr3:uid="{378B6017-9425-44EC-AAC9-72AFB7C6C5C2}" name="Column9786" dataDxfId="6602"/>
    <tableColumn id="9794" xr3:uid="{F350C5E9-DB06-4B98-8B2C-1D22C997AAC6}" name="Column9787" dataDxfId="6601"/>
    <tableColumn id="9795" xr3:uid="{1068106D-357A-47B0-BF3F-59CCBDC9F721}" name="Column9788" dataDxfId="6600"/>
    <tableColumn id="9796" xr3:uid="{DA3EA9DD-B1F3-4E19-8E90-5D1321036BD5}" name="Column9789" dataDxfId="6599"/>
    <tableColumn id="9797" xr3:uid="{1F5BBB53-663D-4195-BBE3-A630DFF178F9}" name="Column9790" dataDxfId="6598"/>
    <tableColumn id="9798" xr3:uid="{3313C3CA-D7AA-49EB-94B8-06680D6775C7}" name="Column9791" dataDxfId="6597"/>
    <tableColumn id="9799" xr3:uid="{587A9659-18E4-4471-9E06-ECC8A64D2E11}" name="Column9792" dataDxfId="6596"/>
    <tableColumn id="9800" xr3:uid="{AF0BE7FB-0FD5-4643-87BC-54E11F81D10D}" name="Column9793" dataDxfId="6595"/>
    <tableColumn id="9801" xr3:uid="{8085606B-A3BD-48A1-92BF-29D929C9894B}" name="Column9794" dataDxfId="6594"/>
    <tableColumn id="9802" xr3:uid="{52B39620-4275-4027-9214-30C9FE0DA4B3}" name="Column9795" dataDxfId="6593"/>
    <tableColumn id="9803" xr3:uid="{C1C6BE4F-3C57-4046-A0C0-F4610F6FBF1A}" name="Column9796" dataDxfId="6592"/>
    <tableColumn id="9804" xr3:uid="{E7B7D4C9-254C-4567-B3A5-07073F39D435}" name="Column9797" dataDxfId="6591"/>
    <tableColumn id="9805" xr3:uid="{AC2FEF5A-252D-467D-90C2-0CF7C62F7DD7}" name="Column9798" dataDxfId="6590"/>
    <tableColumn id="9806" xr3:uid="{61241451-6D04-4872-93BC-85E5448EA84A}" name="Column9799" dataDxfId="6589"/>
    <tableColumn id="9807" xr3:uid="{9F47D202-F896-4317-9F14-23EBECDAEAD9}" name="Column9800" dataDxfId="6588"/>
    <tableColumn id="9808" xr3:uid="{47D270C6-FE83-472B-9755-2C25A6170651}" name="Column9801" dataDxfId="6587"/>
    <tableColumn id="9809" xr3:uid="{C96D046F-683F-4235-9F8F-DC78F086A4D4}" name="Column9802" dataDxfId="6586"/>
    <tableColumn id="9810" xr3:uid="{956E7D27-BCAA-413E-9945-2A69C1909C7E}" name="Column9803" dataDxfId="6585"/>
    <tableColumn id="9811" xr3:uid="{1F317461-7180-499F-9B34-F1D17601033E}" name="Column9804" dataDxfId="6584"/>
    <tableColumn id="9812" xr3:uid="{5E8A1500-0C37-4E1C-833B-C1FB9AB51B4A}" name="Column9805" dataDxfId="6583"/>
    <tableColumn id="9813" xr3:uid="{FE850623-7976-447D-AC82-632516EAC0A9}" name="Column9806" dataDxfId="6582"/>
    <tableColumn id="9814" xr3:uid="{BF7E9CE4-CA8F-4EE1-B1C7-E0B0B9705F65}" name="Column9807" dataDxfId="6581"/>
    <tableColumn id="9815" xr3:uid="{8C741676-D037-4494-8E8F-8CF823FAFB92}" name="Column9808" dataDxfId="6580"/>
    <tableColumn id="9816" xr3:uid="{5DF50D7E-0BF0-480D-B305-6D837BAD4BEC}" name="Column9809" dataDxfId="6579"/>
    <tableColumn id="9817" xr3:uid="{2B4CF8BB-8BE0-45D9-86F2-771DC5E15B0F}" name="Column9810" dataDxfId="6578"/>
    <tableColumn id="9818" xr3:uid="{1F12E633-8109-4122-B1A2-DF24B0C803B6}" name="Column9811" dataDxfId="6577"/>
    <tableColumn id="9819" xr3:uid="{4F7D36D0-5FB7-4416-B64C-D8AF950D3C06}" name="Column9812" dataDxfId="6576"/>
    <tableColumn id="9820" xr3:uid="{DAFCD50A-ACF5-4E27-AB38-97233AE79078}" name="Column9813" dataDxfId="6575"/>
    <tableColumn id="9821" xr3:uid="{3DAF6620-57C2-4A80-A382-DA9FCA783D69}" name="Column9814" dataDxfId="6574"/>
    <tableColumn id="9822" xr3:uid="{376F2FED-4CF1-4A35-B3E4-D41BB3EB4B1A}" name="Column9815" dataDxfId="6573"/>
    <tableColumn id="9823" xr3:uid="{B20BE558-BFFF-4401-8AF7-36E529F00FAD}" name="Column9816" dataDxfId="6572"/>
    <tableColumn id="9824" xr3:uid="{A68529E6-7358-48F1-82EC-F6C922364E8C}" name="Column9817" dataDxfId="6571"/>
    <tableColumn id="9825" xr3:uid="{B4CDD5B4-2E5F-4DAB-AE8B-407B19C422E4}" name="Column9818" dataDxfId="6570"/>
    <tableColumn id="9826" xr3:uid="{B22E58ED-B646-4F87-A43E-E400883F31D6}" name="Column9819" dataDxfId="6569"/>
    <tableColumn id="9827" xr3:uid="{59419A50-3413-46E6-8856-D4F999F45F5A}" name="Column9820" dataDxfId="6568"/>
    <tableColumn id="9828" xr3:uid="{F8F31256-3452-49A4-B811-66784B42738A}" name="Column9821" dataDxfId="6567"/>
    <tableColumn id="9829" xr3:uid="{8249FC29-81F2-413A-998D-493050C0FCF3}" name="Column9822" dataDxfId="6566"/>
    <tableColumn id="9830" xr3:uid="{EC078571-3B56-49B1-A4EE-473CECCA936E}" name="Column9823" dataDxfId="6565"/>
    <tableColumn id="9831" xr3:uid="{FBDFE020-A027-4C2C-84A7-81E4E5F17E30}" name="Column9824" dataDxfId="6564"/>
    <tableColumn id="9832" xr3:uid="{CF844FFC-B057-47F8-9870-5B73987B08A6}" name="Column9825" dataDxfId="6563"/>
    <tableColumn id="9833" xr3:uid="{1DE515AD-E1AC-4031-9451-F7E8DAE661D3}" name="Column9826" dataDxfId="6562"/>
    <tableColumn id="9834" xr3:uid="{0DEFC4BB-943D-4D5F-9946-5B45067F3F2D}" name="Column9827" dataDxfId="6561"/>
    <tableColumn id="9835" xr3:uid="{AFDC6222-FC82-4164-AB36-62EAF8ACAEDB}" name="Column9828" dataDxfId="6560"/>
    <tableColumn id="9836" xr3:uid="{2905A434-CBBF-4574-B634-AADB2EB3D4C7}" name="Column9829" dataDxfId="6559"/>
    <tableColumn id="9837" xr3:uid="{AB0EDF84-9B28-4BD5-8C10-41B8EE06D546}" name="Column9830" dataDxfId="6558"/>
    <tableColumn id="9838" xr3:uid="{B2CBF52A-FC7D-47D5-9668-587728DE7C85}" name="Column9831" dataDxfId="6557"/>
    <tableColumn id="9839" xr3:uid="{1C3FBF5C-F8A9-4ADB-8906-BB55449E15C3}" name="Column9832" dataDxfId="6556"/>
    <tableColumn id="9840" xr3:uid="{137E440E-C5FD-4779-9F22-C37AE8E6FCE3}" name="Column9833" dataDxfId="6555"/>
    <tableColumn id="9841" xr3:uid="{67D65487-2AD4-4078-B55A-68186E96441C}" name="Column9834" dataDxfId="6554"/>
    <tableColumn id="9842" xr3:uid="{FFA49D45-93B7-4947-97FA-67AB35B5B525}" name="Column9835" dataDxfId="6553"/>
    <tableColumn id="9843" xr3:uid="{A56E4B12-53A7-4445-9CB2-C4F6BD86D685}" name="Column9836" dataDxfId="6552"/>
    <tableColumn id="9844" xr3:uid="{E3EB6C26-044B-4B28-B435-025F45CFB44F}" name="Column9837" dataDxfId="6551"/>
    <tableColumn id="9845" xr3:uid="{3D02800F-ECF6-4C29-A5E4-18C5B85B45F8}" name="Column9838" dataDxfId="6550"/>
    <tableColumn id="9846" xr3:uid="{A7F020A7-4D68-4B67-8876-6871943516F8}" name="Column9839" dataDxfId="6549"/>
    <tableColumn id="9847" xr3:uid="{1E947025-6862-4825-83AF-2F61975EC876}" name="Column9840" dataDxfId="6548"/>
    <tableColumn id="9848" xr3:uid="{AB2A0BAE-896B-4DDA-BC4E-5B04E973CC1E}" name="Column9841" dataDxfId="6547"/>
    <tableColumn id="9849" xr3:uid="{C0912C5E-F858-4E86-9319-1E6AF16E7714}" name="Column9842" dataDxfId="6546"/>
    <tableColumn id="9850" xr3:uid="{3578586B-AD98-453A-85CC-C98C1CCAE8EB}" name="Column9843" dataDxfId="6545"/>
    <tableColumn id="9851" xr3:uid="{2F11A4AA-7A48-4CA1-8FD9-7DE0D03B2724}" name="Column9844" dataDxfId="6544"/>
    <tableColumn id="9852" xr3:uid="{8108E941-2176-4A4B-B20F-F3C2340C2958}" name="Column9845" dataDxfId="6543"/>
    <tableColumn id="9853" xr3:uid="{98843D36-7B09-421F-B0F7-0601614C078D}" name="Column9846" dataDxfId="6542"/>
    <tableColumn id="9854" xr3:uid="{6214C0A3-594B-42EA-A892-8561545F25F3}" name="Column9847" dataDxfId="6541"/>
    <tableColumn id="9855" xr3:uid="{5C713A59-D47D-43AE-9559-DD0B8A157807}" name="Column9848" dataDxfId="6540"/>
    <tableColumn id="9856" xr3:uid="{F896A734-EE3E-40B4-B158-4D4239302F0A}" name="Column9849" dataDxfId="6539"/>
    <tableColumn id="9857" xr3:uid="{8F28BF0F-93B1-488B-A7BF-01F34E7C9203}" name="Column9850" dataDxfId="6538"/>
    <tableColumn id="9858" xr3:uid="{60BD8B73-CBFF-42CE-A36F-F2A74E4DD2B4}" name="Column9851" dataDxfId="6537"/>
    <tableColumn id="9859" xr3:uid="{6E77C3EE-3CEF-4FD7-9A75-FC6901DAA7EC}" name="Column9852" dataDxfId="6536"/>
    <tableColumn id="9860" xr3:uid="{A44BB1C6-16DB-4628-92F8-7A38A588F934}" name="Column9853" dataDxfId="6535"/>
    <tableColumn id="9861" xr3:uid="{4642D521-2FA4-40F1-B8E2-1BFE6EFA2B48}" name="Column9854" dataDxfId="6534"/>
    <tableColumn id="9862" xr3:uid="{71D80631-2981-46F1-942B-8E8CF94EBA21}" name="Column9855" dataDxfId="6533"/>
    <tableColumn id="9863" xr3:uid="{EDEA7D6F-523E-4744-B786-81AA85CBBC5D}" name="Column9856" dataDxfId="6532"/>
    <tableColumn id="9864" xr3:uid="{712117E7-D571-437B-A1B7-F314D1DD3E62}" name="Column9857" dataDxfId="6531"/>
    <tableColumn id="9865" xr3:uid="{4CB44533-B59F-4571-A9C1-99DA53EE5416}" name="Column9858" dataDxfId="6530"/>
    <tableColumn id="9866" xr3:uid="{419E92BE-23C1-4ECF-A198-2A0E5A79CCB7}" name="Column9859" dataDxfId="6529"/>
    <tableColumn id="9867" xr3:uid="{F51A7DE5-FC51-4FCB-9410-F9EDB1FD0E31}" name="Column9860" dataDxfId="6528"/>
    <tableColumn id="9868" xr3:uid="{B83072CC-2051-43A1-B1B1-5F663580B05A}" name="Column9861" dataDxfId="6527"/>
    <tableColumn id="9869" xr3:uid="{30C50C0A-A5C4-4156-B155-FB5BE8F78350}" name="Column9862" dataDxfId="6526"/>
    <tableColumn id="9870" xr3:uid="{959C33D2-AF81-46AD-A480-4738B907C25E}" name="Column9863" dataDxfId="6525"/>
    <tableColumn id="9871" xr3:uid="{454349DE-1731-4BF7-9F9D-2EF93CA28F66}" name="Column9864" dataDxfId="6524"/>
    <tableColumn id="9872" xr3:uid="{2370D4E1-9437-4C92-8D18-61C2D454E05B}" name="Column9865" dataDxfId="6523"/>
    <tableColumn id="9873" xr3:uid="{B8EF9B0C-6956-44CA-80E9-89617236A172}" name="Column9866" dataDxfId="6522"/>
    <tableColumn id="9874" xr3:uid="{DE7DB835-8453-4514-9F5A-B70816CC2E4F}" name="Column9867" dataDxfId="6521"/>
    <tableColumn id="9875" xr3:uid="{9A36213C-B064-409C-AF80-4669420E32AE}" name="Column9868" dataDxfId="6520"/>
    <tableColumn id="9876" xr3:uid="{D5AB88FB-24B5-4A5B-B86C-3895CB544452}" name="Column9869" dataDxfId="6519"/>
    <tableColumn id="9877" xr3:uid="{F471F574-7C24-402C-8578-EDD77A80631D}" name="Column9870" dataDxfId="6518"/>
    <tableColumn id="9878" xr3:uid="{FB6F9D7E-7307-466D-9749-813A5F974139}" name="Column9871" dataDxfId="6517"/>
    <tableColumn id="9879" xr3:uid="{7D948827-295B-41BF-AC56-FAB94D0FFC38}" name="Column9872" dataDxfId="6516"/>
    <tableColumn id="9880" xr3:uid="{4DE9C9C8-8837-48D6-994C-D07C702411B5}" name="Column9873" dataDxfId="6515"/>
    <tableColumn id="9881" xr3:uid="{092C9EB7-667B-471F-A4BC-97376BFD7DB1}" name="Column9874" dataDxfId="6514"/>
    <tableColumn id="9882" xr3:uid="{24CF09E2-41B5-484D-96A8-678AE7CEF91A}" name="Column9875" dataDxfId="6513"/>
    <tableColumn id="9883" xr3:uid="{FFEC6BC4-BDF4-49E6-95F5-8613D7046068}" name="Column9876" dataDxfId="6512"/>
    <tableColumn id="9884" xr3:uid="{4C1EB9D8-4576-461E-81E0-CDADD441EFD0}" name="Column9877" dataDxfId="6511"/>
    <tableColumn id="9885" xr3:uid="{06D1DBEF-BFD1-411C-9BA8-5FEDD2F10157}" name="Column9878" dataDxfId="6510"/>
    <tableColumn id="9886" xr3:uid="{8532817E-3873-4509-A969-C3FC616DF636}" name="Column9879" dataDxfId="6509"/>
    <tableColumn id="9887" xr3:uid="{DFD0ED9D-3C7F-4A8A-B629-F5F1A87915C6}" name="Column9880" dataDxfId="6508"/>
    <tableColumn id="9888" xr3:uid="{AB77CC33-4DF8-497C-940D-288F6838133A}" name="Column9881" dataDxfId="6507"/>
    <tableColumn id="9889" xr3:uid="{6D35B1E1-0D7F-4FEE-B200-C14F421C4DCA}" name="Column9882" dataDxfId="6506"/>
    <tableColumn id="9890" xr3:uid="{1DB6E347-1C03-4A46-BC1D-11476D5BC7A0}" name="Column9883" dataDxfId="6505"/>
    <tableColumn id="9891" xr3:uid="{DE901A52-6541-487C-BDC6-392577388846}" name="Column9884" dataDxfId="6504"/>
    <tableColumn id="9892" xr3:uid="{193C98A0-B130-4740-A95D-4D067AECE9C2}" name="Column9885" dataDxfId="6503"/>
    <tableColumn id="9893" xr3:uid="{023D298D-5282-4596-82F7-D585D487487A}" name="Column9886" dataDxfId="6502"/>
    <tableColumn id="9894" xr3:uid="{F87B46D6-1E24-49CD-A28C-8943E35EB320}" name="Column9887" dataDxfId="6501"/>
    <tableColumn id="9895" xr3:uid="{CD7CA992-2F96-456E-A042-8EA08AD2D755}" name="Column9888" dataDxfId="6500"/>
    <tableColumn id="9896" xr3:uid="{1267F605-05F2-4600-8AE6-265DD63BCB28}" name="Column9889" dataDxfId="6499"/>
    <tableColumn id="9897" xr3:uid="{5D4AC7A6-CF94-4EE7-BA5E-5290BAAA9C93}" name="Column9890" dataDxfId="6498"/>
    <tableColumn id="9898" xr3:uid="{35EBA84A-17D9-472A-93B8-8D2671959A43}" name="Column9891" dataDxfId="6497"/>
    <tableColumn id="9899" xr3:uid="{8F1B0A05-9639-48B0-88C7-DC7F75ACD25E}" name="Column9892" dataDxfId="6496"/>
    <tableColumn id="9900" xr3:uid="{21AFC830-8D6A-4475-BDE9-26432B512A47}" name="Column9893" dataDxfId="6495"/>
    <tableColumn id="9901" xr3:uid="{E30C47EC-7B34-40C9-9BC7-6DA582FF5FF6}" name="Column9894" dataDxfId="6494"/>
    <tableColumn id="9902" xr3:uid="{670A9356-E19A-4858-BC18-27BE5DD1A4DC}" name="Column9895" dataDxfId="6493"/>
    <tableColumn id="9903" xr3:uid="{E51236DB-110A-4082-B020-ED2F6E667130}" name="Column9896" dataDxfId="6492"/>
    <tableColumn id="9904" xr3:uid="{EFD501CE-A145-4851-AFA3-67D887E8CFB7}" name="Column9897" dataDxfId="6491"/>
    <tableColumn id="9905" xr3:uid="{AC061473-AD01-4B61-A49A-40F2A809D126}" name="Column9898" dataDxfId="6490"/>
    <tableColumn id="9906" xr3:uid="{ABA15443-9E6F-4415-BC5F-EB9EF2C0DA56}" name="Column9899" dataDxfId="6489"/>
    <tableColumn id="9907" xr3:uid="{A81CAB2F-5F6A-40FC-A268-9D80581E8FC5}" name="Column9900" dataDxfId="6488"/>
    <tableColumn id="9908" xr3:uid="{69AAFB1A-0FE8-400C-BD52-C396035978DA}" name="Column9901" dataDxfId="6487"/>
    <tableColumn id="9909" xr3:uid="{72CB5168-8493-49F3-84CF-34998F2FFBBE}" name="Column9902" dataDxfId="6486"/>
    <tableColumn id="9910" xr3:uid="{19F032F3-1C97-4793-BBFB-8E5B8314148C}" name="Column9903" dataDxfId="6485"/>
    <tableColumn id="9911" xr3:uid="{30A114A0-C8C4-4EE7-A083-D97226C1292F}" name="Column9904" dataDxfId="6484"/>
    <tableColumn id="9912" xr3:uid="{3C601613-B453-458A-813C-8FC182540C10}" name="Column9905" dataDxfId="6483"/>
    <tableColumn id="9913" xr3:uid="{17300543-D77C-4CAB-900B-6A2A54448A0A}" name="Column9906" dataDxfId="6482"/>
    <tableColumn id="9914" xr3:uid="{4A50872D-6DF6-42F8-B732-8DC657BFB107}" name="Column9907" dataDxfId="6481"/>
    <tableColumn id="9915" xr3:uid="{827BA6E1-A28D-4219-9CAF-A1DE0ECFF3CD}" name="Column9908" dataDxfId="6480"/>
    <tableColumn id="9916" xr3:uid="{B10A717E-97A7-49A1-BE20-E97AA24E9A3F}" name="Column9909" dataDxfId="6479"/>
    <tableColumn id="9917" xr3:uid="{16EC2A33-925E-4749-B8D4-F3F6C2D39E87}" name="Column9910" dataDxfId="6478"/>
    <tableColumn id="9918" xr3:uid="{7DB85B8D-CAD9-4AE0-AB9A-1CC1F1C304A1}" name="Column9911" dataDxfId="6477"/>
    <tableColumn id="9919" xr3:uid="{A4A24D93-40D4-4F8D-BC4B-E1EDC9DF86E9}" name="Column9912" dataDxfId="6476"/>
    <tableColumn id="9920" xr3:uid="{3DC46582-C708-46BC-B7AA-41E366748DF4}" name="Column9913" dataDxfId="6475"/>
    <tableColumn id="9921" xr3:uid="{BAD584A2-668B-48A3-AF55-922B942C1CFB}" name="Column9914" dataDxfId="6474"/>
    <tableColumn id="9922" xr3:uid="{9209AC91-3D8E-4F5D-856F-1445C93FBFF5}" name="Column9915" dataDxfId="6473"/>
    <tableColumn id="9923" xr3:uid="{6562CD0B-7986-4491-B472-CC03B06B42D2}" name="Column9916" dataDxfId="6472"/>
    <tableColumn id="9924" xr3:uid="{F4AC5D14-A160-46AE-9817-ED46CDF4B9A6}" name="Column9917" dataDxfId="6471"/>
    <tableColumn id="9925" xr3:uid="{85E3B023-E079-4E75-B750-FD6B8A6BBE43}" name="Column9918" dataDxfId="6470"/>
    <tableColumn id="9926" xr3:uid="{5D208436-3A3B-412F-9190-64CF9CB352C2}" name="Column9919" dataDxfId="6469"/>
    <tableColumn id="9927" xr3:uid="{8115D28F-279D-415F-9D3D-4CB890965CCA}" name="Column9920" dataDxfId="6468"/>
    <tableColumn id="9928" xr3:uid="{C7F2A324-8F21-464C-B945-9DE4B945B35D}" name="Column9921" dataDxfId="6467"/>
    <tableColumn id="9929" xr3:uid="{3F83A3AF-FB29-4245-BB9E-6468F6C28D05}" name="Column9922" dataDxfId="6466"/>
    <tableColumn id="9930" xr3:uid="{92CE8009-DFE3-4FF6-831E-96EDF87FE809}" name="Column9923" dataDxfId="6465"/>
    <tableColumn id="9931" xr3:uid="{4ABC4DDC-C73C-4E2D-B00C-89E1E3C00416}" name="Column9924" dataDxfId="6464"/>
    <tableColumn id="9932" xr3:uid="{9E5B8BEF-9E0F-4261-9FC4-D20D31D5D477}" name="Column9925" dataDxfId="6463"/>
    <tableColumn id="9933" xr3:uid="{98416635-4767-4BE1-B89C-15C229A7E277}" name="Column9926" dataDxfId="6462"/>
    <tableColumn id="9934" xr3:uid="{598EA2B4-1894-4154-A403-6CB3146D3C6E}" name="Column9927" dataDxfId="6461"/>
    <tableColumn id="9935" xr3:uid="{72517AD8-9194-4574-9E66-5FB57825C168}" name="Column9928" dataDxfId="6460"/>
    <tableColumn id="9936" xr3:uid="{2527905D-DB0B-4283-937F-E56882215D88}" name="Column9929" dataDxfId="6459"/>
    <tableColumn id="9937" xr3:uid="{A534F156-7CDC-4B06-B715-535A37A8028E}" name="Column9930" dataDxfId="6458"/>
    <tableColumn id="9938" xr3:uid="{8AD10394-BB94-44FB-B835-373F2D28D963}" name="Column9931" dataDxfId="6457"/>
    <tableColumn id="9939" xr3:uid="{E75961DF-57D5-4984-8AB7-A894BECC8900}" name="Column9932" dataDxfId="6456"/>
    <tableColumn id="9940" xr3:uid="{BDDC5CB3-8B7D-4712-B4BD-32F755F64FA1}" name="Column9933" dataDxfId="6455"/>
    <tableColumn id="9941" xr3:uid="{2F64AA87-3AFC-4A13-BCBE-A9BAEADAF6DB}" name="Column9934" dataDxfId="6454"/>
    <tableColumn id="9942" xr3:uid="{BFC34F04-BCEF-4F08-B32C-2C8940B2390B}" name="Column9935" dataDxfId="6453"/>
    <tableColumn id="9943" xr3:uid="{53250D43-D5F6-4C00-BC34-B05CE39D36EC}" name="Column9936" dataDxfId="6452"/>
    <tableColumn id="9944" xr3:uid="{923B874E-915B-4982-BDA6-F14ED0907A23}" name="Column9937" dataDxfId="6451"/>
    <tableColumn id="9945" xr3:uid="{3E485553-3181-41B1-96FC-72DC17174B2E}" name="Column9938" dataDxfId="6450"/>
    <tableColumn id="9946" xr3:uid="{1DA1CCB4-8641-400B-B9BB-C92CE5E2AF10}" name="Column9939" dataDxfId="6449"/>
    <tableColumn id="9947" xr3:uid="{422A1FDA-D154-422D-A8F1-F96D73FD0B0A}" name="Column9940" dataDxfId="6448"/>
    <tableColumn id="9948" xr3:uid="{4D5EF8E1-689E-4662-92F1-C012FAC0445C}" name="Column9941" dataDxfId="6447"/>
    <tableColumn id="9949" xr3:uid="{62C70031-9FC6-497E-BEDE-446D395714AE}" name="Column9942" dataDxfId="6446"/>
    <tableColumn id="9950" xr3:uid="{51BBEB2A-56D7-42EC-9B4E-331F99BE55A5}" name="Column9943" dataDxfId="6445"/>
    <tableColumn id="9951" xr3:uid="{96440C7A-A291-4B35-8263-6CF660091541}" name="Column9944" dataDxfId="6444"/>
    <tableColumn id="9952" xr3:uid="{6BCDDBCB-992F-4FFE-8D4D-E46503F4810E}" name="Column9945" dataDxfId="6443"/>
    <tableColumn id="9953" xr3:uid="{CB9BB910-68C7-43E7-815D-A3FC6F3ABF98}" name="Column9946" dataDxfId="6442"/>
    <tableColumn id="9954" xr3:uid="{D443DD61-4B77-4E11-8D91-FF73B2291B85}" name="Column9947" dataDxfId="6441"/>
    <tableColumn id="9955" xr3:uid="{A149EEE5-6942-4EAB-98F1-02D9D55D3409}" name="Column9948" dataDxfId="6440"/>
    <tableColumn id="9956" xr3:uid="{87E404AE-2B1D-4CF1-ABA3-91BE42D54EDF}" name="Column9949" dataDxfId="6439"/>
    <tableColumn id="9957" xr3:uid="{A08CD39C-4261-4AFA-B8D3-E85A227998FC}" name="Column9950" dataDxfId="6438"/>
    <tableColumn id="9958" xr3:uid="{7B1F0CAA-0958-4BC1-BE56-6A4D1B8A29C8}" name="Column9951" dataDxfId="6437"/>
    <tableColumn id="9959" xr3:uid="{99AAC514-D768-4BB0-B5D7-77933DC53DFE}" name="Column9952" dataDxfId="6436"/>
    <tableColumn id="9960" xr3:uid="{A3240B26-9835-4333-A3D1-99C1DCD9E841}" name="Column9953" dataDxfId="6435"/>
    <tableColumn id="9961" xr3:uid="{4B064624-A035-4B75-92B1-ED06A330E373}" name="Column9954" dataDxfId="6434"/>
    <tableColumn id="9962" xr3:uid="{EDEC887A-1BF8-49AC-9D7E-ADD8C6FDEC9B}" name="Column9955" dataDxfId="6433"/>
    <tableColumn id="9963" xr3:uid="{C954F631-BD13-40C6-B125-CA7F07EA04C6}" name="Column9956" dataDxfId="6432"/>
    <tableColumn id="9964" xr3:uid="{3E011168-C79D-4AB0-9F62-9D2230A443ED}" name="Column9957" dataDxfId="6431"/>
    <tableColumn id="9965" xr3:uid="{FF111A1A-4E30-4422-92CF-29A03457CA24}" name="Column9958" dataDxfId="6430"/>
    <tableColumn id="9966" xr3:uid="{6CA61A84-2A03-4193-9BF0-A9CD56B29757}" name="Column9959" dataDxfId="6429"/>
    <tableColumn id="9967" xr3:uid="{BB8B92B9-B9E1-4AB2-8E67-629951B4FF49}" name="Column9960" dataDxfId="6428"/>
    <tableColumn id="9968" xr3:uid="{9D5C1A04-6CB1-4676-A6A7-3AEF0437CFC4}" name="Column9961" dataDxfId="6427"/>
    <tableColumn id="9969" xr3:uid="{0250EBCE-3C88-45D6-AC71-4B18B61A5103}" name="Column9962" dataDxfId="6426"/>
    <tableColumn id="9970" xr3:uid="{6EAFD01F-7B55-4D8B-B3A8-4599C222EC3F}" name="Column9963" dataDxfId="6425"/>
    <tableColumn id="9971" xr3:uid="{020B7F6F-4959-4504-8302-5800576FC0BD}" name="Column9964" dataDxfId="6424"/>
    <tableColumn id="9972" xr3:uid="{2CE3B570-E9DA-4074-86F2-138FBF2DC128}" name="Column9965" dataDxfId="6423"/>
    <tableColumn id="9973" xr3:uid="{94EC3CE8-7752-4A0A-80E1-61999BD36261}" name="Column9966" dataDxfId="6422"/>
    <tableColumn id="9974" xr3:uid="{10D7B97A-FBD3-4D4F-8BB6-62DAF12CA1B2}" name="Column9967" dataDxfId="6421"/>
    <tableColumn id="9975" xr3:uid="{494004DF-104A-4494-BDEA-6ACA52AC80A4}" name="Column9968" dataDxfId="6420"/>
    <tableColumn id="9976" xr3:uid="{43725694-BE5D-4D3C-86C8-CD38147D0EFF}" name="Column9969" dataDxfId="6419"/>
    <tableColumn id="9977" xr3:uid="{5216BEBB-BFF0-45E3-BF7C-E9F745B33CB1}" name="Column9970" dataDxfId="6418"/>
    <tableColumn id="9978" xr3:uid="{AA2F5871-B622-4FE4-91F2-3FAE0D6B5C43}" name="Column9971" dataDxfId="6417"/>
    <tableColumn id="9979" xr3:uid="{CDF75CB4-9AF4-40E5-BCFF-5076634B929A}" name="Column9972" dataDxfId="6416"/>
    <tableColumn id="9980" xr3:uid="{4BD88152-63AC-4AF4-B468-8A1A4C57FB43}" name="Column9973" dataDxfId="6415"/>
    <tableColumn id="9981" xr3:uid="{5DF8E563-5271-42AB-B17E-6631ADF57A37}" name="Column9974" dataDxfId="6414"/>
    <tableColumn id="9982" xr3:uid="{0560654C-4328-4684-AC0E-EB4E83450475}" name="Column9975" dataDxfId="6413"/>
    <tableColumn id="9983" xr3:uid="{67C926ED-3409-4F87-9DAD-BD3D466CD088}" name="Column9976" dataDxfId="6412"/>
    <tableColumn id="9984" xr3:uid="{91403F73-ABB3-43E5-8264-01EC5E48FD1D}" name="Column9977" dataDxfId="6411"/>
    <tableColumn id="9985" xr3:uid="{4D62F4A2-3648-4C9B-92DB-D13EB930AAC6}" name="Column9978" dataDxfId="6410"/>
    <tableColumn id="9986" xr3:uid="{C03CE378-16C6-4933-B9E0-2D996F89B069}" name="Column9979" dataDxfId="6409"/>
    <tableColumn id="9987" xr3:uid="{15D4AC5E-5C08-46B2-BD1D-2D7A5FA24CA4}" name="Column9980" dataDxfId="6408"/>
    <tableColumn id="9988" xr3:uid="{B3EC789D-690A-4ED7-9A76-D895CB0D4F46}" name="Column9981" dataDxfId="6407"/>
    <tableColumn id="9989" xr3:uid="{03B2759D-71B7-42DC-B222-DBDEB975784D}" name="Column9982" dataDxfId="6406"/>
    <tableColumn id="9990" xr3:uid="{55BB2F50-E028-4D75-BDDB-204A51DDB625}" name="Column9983" dataDxfId="6405"/>
    <tableColumn id="9991" xr3:uid="{47A56A0D-5412-412E-9A05-F3EEFDBF610C}" name="Column9984" dataDxfId="6404"/>
    <tableColumn id="9992" xr3:uid="{67619784-4464-4EB3-B6B4-6A77BDBEE090}" name="Column9985" dataDxfId="6403"/>
    <tableColumn id="9993" xr3:uid="{281FAABE-0F62-4289-8F09-7B77696E4111}" name="Column9986" dataDxfId="6402"/>
    <tableColumn id="9994" xr3:uid="{CC310E02-571C-4202-A7AB-B9BC25A4C970}" name="Column9987" dataDxfId="6401"/>
    <tableColumn id="9995" xr3:uid="{0459DD3D-3B24-4E42-9F83-0B145FCB1C73}" name="Column9988" dataDxfId="6400"/>
    <tableColumn id="9996" xr3:uid="{57EA408D-B236-4E1B-894A-D3D07147B9DA}" name="Column9989" dataDxfId="6399"/>
    <tableColumn id="9997" xr3:uid="{1DD15150-DF6B-43D8-95D1-411AE616879B}" name="Column9990" dataDxfId="6398"/>
    <tableColumn id="9998" xr3:uid="{AB06D3AC-9868-4A01-8381-23E1DD22BFFB}" name="Column9991" dataDxfId="6397"/>
    <tableColumn id="9999" xr3:uid="{58115560-876D-4AC8-99A7-643067BFCBD7}" name="Column9992" dataDxfId="6396"/>
    <tableColumn id="10000" xr3:uid="{4E8077FE-E85D-47BD-BB8E-3EA809A5635E}" name="Column9993" dataDxfId="6395"/>
    <tableColumn id="10001" xr3:uid="{B57D34C4-7066-4E3A-88FF-A4AEE828BAC1}" name="Column9994" dataDxfId="6394"/>
    <tableColumn id="10002" xr3:uid="{B75B4B13-F8B5-438D-B325-D9DCF5B3B644}" name="Column9995" dataDxfId="6393"/>
    <tableColumn id="10003" xr3:uid="{5724C101-046F-4BBE-9C39-EDFCDD6A7B55}" name="Column9996" dataDxfId="6392"/>
    <tableColumn id="10004" xr3:uid="{847C27B2-7DEA-4192-88C5-DC72DCE2603D}" name="Column9997" dataDxfId="6391"/>
    <tableColumn id="10005" xr3:uid="{EDEED970-C513-4A2E-8C1A-51D4EA238079}" name="Column9998" dataDxfId="6390"/>
    <tableColumn id="10006" xr3:uid="{6DDD6A09-617D-4DB7-ADD3-13ADCF198AA5}" name="Column9999" dataDxfId="6389"/>
    <tableColumn id="10007" xr3:uid="{B7E65A5F-F694-4334-B635-FE5789267009}" name="Column10000" dataDxfId="6388"/>
    <tableColumn id="10008" xr3:uid="{B7F55E0C-48F9-4F2D-B525-05F53D954DF5}" name="Column10001" dataDxfId="6387"/>
    <tableColumn id="10009" xr3:uid="{6FFC622D-230A-4244-B85E-6AEB630CC83E}" name="Column10002" dataDxfId="6386"/>
    <tableColumn id="10010" xr3:uid="{C1E8E008-A186-4992-AE84-05D64E0AA449}" name="Column10003" dataDxfId="6385"/>
    <tableColumn id="10011" xr3:uid="{CE0B9B2A-047E-465F-B4AA-5FAA6CB3F270}" name="Column10004" dataDxfId="6384"/>
    <tableColumn id="10012" xr3:uid="{EC6FB675-F6F6-4187-89A0-AD668E4C75A3}" name="Column10005" dataDxfId="6383"/>
    <tableColumn id="10013" xr3:uid="{319926BB-C31B-4D37-869F-2F030949654E}" name="Column10006" dataDxfId="6382"/>
    <tableColumn id="10014" xr3:uid="{76C76BD9-F9B5-4E8D-97B4-9CA5DEFD6B22}" name="Column10007" dataDxfId="6381"/>
    <tableColumn id="10015" xr3:uid="{3BE74041-ABB4-471B-ABD2-C6F065F62BF5}" name="Column10008" dataDxfId="6380"/>
    <tableColumn id="10016" xr3:uid="{9982AE40-02CE-4D90-9B4A-E160285A5E2E}" name="Column10009" dataDxfId="6379"/>
    <tableColumn id="10017" xr3:uid="{4682660C-1BE1-408A-B54F-FB75C47E5C89}" name="Column10010" dataDxfId="6378"/>
    <tableColumn id="10018" xr3:uid="{BB0B6E12-0CC7-47DD-9F7D-6F696BC339F5}" name="Column10011" dataDxfId="6377"/>
    <tableColumn id="10019" xr3:uid="{2D6422EB-9292-458E-BE6E-4B5696D4C7CC}" name="Column10012" dataDxfId="6376"/>
    <tableColumn id="10020" xr3:uid="{6A9A8CBA-B7DB-4BD1-A420-02793F4D8029}" name="Column10013" dataDxfId="6375"/>
    <tableColumn id="10021" xr3:uid="{AF694BCD-EEAF-4B29-9542-E16AEF1F9C3B}" name="Column10014" dataDxfId="6374"/>
    <tableColumn id="10022" xr3:uid="{C42B4D8C-2FD8-4281-9946-DDE02F87FFB1}" name="Column10015" dataDxfId="6373"/>
    <tableColumn id="10023" xr3:uid="{7FC84BC4-A548-4F6E-8A6E-2DFDFDBA6F1C}" name="Column10016" dataDxfId="6372"/>
    <tableColumn id="10024" xr3:uid="{540E6A0B-16F9-4FB6-8712-3C8BE57B0A13}" name="Column10017" dataDxfId="6371"/>
    <tableColumn id="10025" xr3:uid="{8A3A86F3-F23D-4E58-ABD3-FC19E81F52BF}" name="Column10018" dataDxfId="6370"/>
    <tableColumn id="10026" xr3:uid="{D7979117-834A-4B39-8A80-D9330BFAF226}" name="Column10019" dataDxfId="6369"/>
    <tableColumn id="10027" xr3:uid="{F867C9B0-B960-45C2-A656-92BB5730922B}" name="Column10020" dataDxfId="6368"/>
    <tableColumn id="10028" xr3:uid="{C0D5E19F-7436-4FBA-B2AB-243D197DC712}" name="Column10021" dataDxfId="6367"/>
    <tableColumn id="10029" xr3:uid="{A649DB92-E655-4658-99FF-837AE1CE05B5}" name="Column10022" dataDxfId="6366"/>
    <tableColumn id="10030" xr3:uid="{624DED47-E089-4182-8A5F-8A26CE8BB8A6}" name="Column10023" dataDxfId="6365"/>
    <tableColumn id="10031" xr3:uid="{454C19A9-7927-419E-B952-D5088D5B7EC1}" name="Column10024" dataDxfId="6364"/>
    <tableColumn id="10032" xr3:uid="{B5135582-E498-4820-B218-A6C301815ACF}" name="Column10025" dataDxfId="6363"/>
    <tableColumn id="10033" xr3:uid="{E95EB836-091C-4EC6-9436-51DAB3394595}" name="Column10026" dataDxfId="6362"/>
    <tableColumn id="10034" xr3:uid="{5C65AE53-8884-4C10-9A8C-DA3AA6196DDF}" name="Column10027" dataDxfId="6361"/>
    <tableColumn id="10035" xr3:uid="{157DC41E-88F4-40FF-95E4-373D4E2BA0BF}" name="Column10028" dataDxfId="6360"/>
    <tableColumn id="10036" xr3:uid="{4817E03F-305F-4A78-BB09-7579BA24A0F6}" name="Column10029" dataDxfId="6359"/>
    <tableColumn id="10037" xr3:uid="{F275823C-8B01-4733-868D-CCFB2CB9F6F0}" name="Column10030" dataDxfId="6358"/>
    <tableColumn id="10038" xr3:uid="{60D7C7DE-706F-42DD-8C68-1BA6E1C0C8EB}" name="Column10031" dataDxfId="6357"/>
    <tableColumn id="10039" xr3:uid="{E4D55F8D-5D97-422B-B72D-C116336B62A3}" name="Column10032" dataDxfId="6356"/>
    <tableColumn id="10040" xr3:uid="{EA94358A-CC21-420B-BAE7-D7D2F4B04C31}" name="Column10033" dataDxfId="6355"/>
    <tableColumn id="10041" xr3:uid="{8A6D766C-1A85-4DA4-81D2-6F9E3B84C9B5}" name="Column10034" dataDxfId="6354"/>
    <tableColumn id="10042" xr3:uid="{99E27A3F-E644-4962-9D25-29C50B7FBEDC}" name="Column10035" dataDxfId="6353"/>
    <tableColumn id="10043" xr3:uid="{E4B92BAA-DAE9-474F-8DB9-9DC2A68DEDAD}" name="Column10036" dataDxfId="6352"/>
    <tableColumn id="10044" xr3:uid="{9506E689-CB44-4A6E-B706-26C09A6D6BD9}" name="Column10037" dataDxfId="6351"/>
    <tableColumn id="10045" xr3:uid="{B3936713-990D-48B0-AA86-B61AFC6E75E9}" name="Column10038" dataDxfId="6350"/>
    <tableColumn id="10046" xr3:uid="{AC90091F-B773-40F1-B9AC-282E47978645}" name="Column10039" dataDxfId="6349"/>
    <tableColumn id="10047" xr3:uid="{35FB3146-8045-4A96-AB4B-CD7FF06D8505}" name="Column10040" dataDxfId="6348"/>
    <tableColumn id="10048" xr3:uid="{92A0BAE1-C3FB-4C53-AC0F-B6E4B7828993}" name="Column10041" dataDxfId="6347"/>
    <tableColumn id="10049" xr3:uid="{337900B5-AF88-4848-B7A2-6C96F85DF0BE}" name="Column10042" dataDxfId="6346"/>
    <tableColumn id="10050" xr3:uid="{EDA8E4F0-48B8-4A42-AEE0-64BB84191A77}" name="Column10043" dataDxfId="6345"/>
    <tableColumn id="10051" xr3:uid="{A4690749-14C1-4CF3-A087-8260B054C74F}" name="Column10044" dataDxfId="6344"/>
    <tableColumn id="10052" xr3:uid="{A935592C-B2F3-46EA-AB16-5BE55EC3C7B9}" name="Column10045" dataDxfId="6343"/>
    <tableColumn id="10053" xr3:uid="{36B9C3E7-743C-49D7-B7F1-BF9EA7D312A9}" name="Column10046" dataDxfId="6342"/>
    <tableColumn id="10054" xr3:uid="{2E463ECE-FD71-4969-8683-E7EC22FB1E8B}" name="Column10047" dataDxfId="6341"/>
    <tableColumn id="10055" xr3:uid="{7874EAB4-10B2-4CE9-8495-7F21AFC2B76D}" name="Column10048" dataDxfId="6340"/>
    <tableColumn id="10056" xr3:uid="{43CB0252-7EEB-4833-81B4-9912AF7A2CFA}" name="Column10049" dataDxfId="6339"/>
    <tableColumn id="10057" xr3:uid="{1935DFA3-578E-47B6-86C0-8568BB35D17B}" name="Column10050" dataDxfId="6338"/>
    <tableColumn id="10058" xr3:uid="{9FE4E421-2BE8-412A-B673-5CA2C9373C2C}" name="Column10051" dataDxfId="6337"/>
    <tableColumn id="10059" xr3:uid="{00D2F940-AE22-4B16-A32B-DD238857386B}" name="Column10052" dataDxfId="6336"/>
    <tableColumn id="10060" xr3:uid="{838D40C5-4F6E-40B5-B79B-8FD7368BF1C1}" name="Column10053" dataDxfId="6335"/>
    <tableColumn id="10061" xr3:uid="{55592054-F394-4AD9-AB50-15C57C3D2984}" name="Column10054" dataDxfId="6334"/>
    <tableColumn id="10062" xr3:uid="{106C1B8C-5BD4-4805-81B6-A6930288D9BF}" name="Column10055" dataDxfId="6333"/>
    <tableColumn id="10063" xr3:uid="{77FEEEFA-E4D1-472A-ABBD-ECDC59BC5CBD}" name="Column10056" dataDxfId="6332"/>
    <tableColumn id="10064" xr3:uid="{DECE2B39-CC2A-4E74-86AF-5699CFC08A16}" name="Column10057" dataDxfId="6331"/>
    <tableColumn id="10065" xr3:uid="{7645632C-3C06-493B-A211-B9EB8D4814E2}" name="Column10058" dataDxfId="6330"/>
    <tableColumn id="10066" xr3:uid="{81C53C6A-F3AB-46B8-A350-411783013D78}" name="Column10059" dataDxfId="6329"/>
    <tableColumn id="10067" xr3:uid="{D5E4B4AD-3515-4430-8CE5-9C959D62E1C8}" name="Column10060" dataDxfId="6328"/>
    <tableColumn id="10068" xr3:uid="{6D5BB1D4-8D8F-4384-A323-4E27DBFEA8E0}" name="Column10061" dataDxfId="6327"/>
    <tableColumn id="10069" xr3:uid="{2CE09DE6-6791-4205-A307-3EAD684125EE}" name="Column10062" dataDxfId="6326"/>
    <tableColumn id="10070" xr3:uid="{D77DE02D-2397-418F-87D2-AF78905F5A61}" name="Column10063" dataDxfId="6325"/>
    <tableColumn id="10071" xr3:uid="{40D8CD54-B9F0-463D-A337-5CB7214793C6}" name="Column10064" dataDxfId="6324"/>
    <tableColumn id="10072" xr3:uid="{AC466D4C-F971-44B4-910F-4AFEBEB9C094}" name="Column10065" dataDxfId="6323"/>
    <tableColumn id="10073" xr3:uid="{804859F3-3A51-4359-98B9-26241D782961}" name="Column10066" dataDxfId="6322"/>
    <tableColumn id="10074" xr3:uid="{78BB485D-A9FE-4503-843C-67C44FF25B88}" name="Column10067" dataDxfId="6321"/>
    <tableColumn id="10075" xr3:uid="{E33EF53F-B382-4D2A-856D-35E4AFF5FA93}" name="Column10068" dataDxfId="6320"/>
    <tableColumn id="10076" xr3:uid="{6449E4C6-61FA-4B41-9B70-072380BB469D}" name="Column10069" dataDxfId="6319"/>
    <tableColumn id="10077" xr3:uid="{54554641-E525-4318-A4C5-3A69CDD529D9}" name="Column10070" dataDxfId="6318"/>
    <tableColumn id="10078" xr3:uid="{2DCC9ABB-C9B4-433D-AEF4-690019D3B614}" name="Column10071" dataDxfId="6317"/>
    <tableColumn id="10079" xr3:uid="{3D8F0A37-89E6-4131-B951-775836C330C2}" name="Column10072" dataDxfId="6316"/>
    <tableColumn id="10080" xr3:uid="{8EA2308A-6616-493C-9145-6AEADF738797}" name="Column10073" dataDxfId="6315"/>
    <tableColumn id="10081" xr3:uid="{B12F2067-E56B-4B4E-A91A-D3CD8E9BCF5F}" name="Column10074" dataDxfId="6314"/>
    <tableColumn id="10082" xr3:uid="{5386B824-9FFA-45FB-BF1C-A5DD2F7F2146}" name="Column10075" dataDxfId="6313"/>
    <tableColumn id="10083" xr3:uid="{60D75B18-61D5-44A6-909F-4D8FB5D6EFB8}" name="Column10076" dataDxfId="6312"/>
    <tableColumn id="10084" xr3:uid="{7FCC9059-B362-4576-97AD-86A74D9FF507}" name="Column10077" dataDxfId="6311"/>
    <tableColumn id="10085" xr3:uid="{4A3817C9-69FD-49C3-8901-EF86483D950F}" name="Column10078" dataDxfId="6310"/>
    <tableColumn id="10086" xr3:uid="{5FD0CDE3-98A3-4257-95E2-37A518022A8F}" name="Column10079" dataDxfId="6309"/>
    <tableColumn id="10087" xr3:uid="{9F6CF6C7-E210-4C9C-A6A9-4A54FE8E15CD}" name="Column10080" dataDxfId="6308"/>
    <tableColumn id="10088" xr3:uid="{D600D83E-7E58-404C-9B26-171B47DEFAAA}" name="Column10081" dataDxfId="6307"/>
    <tableColumn id="10089" xr3:uid="{E8AF8901-4CD4-4CF5-A671-FB1891555D39}" name="Column10082" dataDxfId="6306"/>
    <tableColumn id="10090" xr3:uid="{18B02A44-530A-4F59-9F62-829166094DBF}" name="Column10083" dataDxfId="6305"/>
    <tableColumn id="10091" xr3:uid="{B711EA73-B154-4373-9405-D6731DF0FD9C}" name="Column10084" dataDxfId="6304"/>
    <tableColumn id="10092" xr3:uid="{B7C27B9D-584D-4177-90D9-D02D827AAE72}" name="Column10085" dataDxfId="6303"/>
    <tableColumn id="10093" xr3:uid="{6D8C0842-74F2-4E3A-A753-86A2FCB8E664}" name="Column10086" dataDxfId="6302"/>
    <tableColumn id="10094" xr3:uid="{D754E802-2AB1-4C4D-9B7D-36930BC63D52}" name="Column10087" dataDxfId="6301"/>
    <tableColumn id="10095" xr3:uid="{E6FEAD9F-5893-4866-B317-D4EFC95F13C6}" name="Column10088" dataDxfId="6300"/>
    <tableColumn id="10096" xr3:uid="{53574FAE-D84F-4A99-8378-73FD3A406E8B}" name="Column10089" dataDxfId="6299"/>
    <tableColumn id="10097" xr3:uid="{AB0CD8C7-140A-41AF-9A6A-2ABC6FFD3A2B}" name="Column10090" dataDxfId="6298"/>
    <tableColumn id="10098" xr3:uid="{4F5CDD22-4BEC-429D-A596-F94D8532D3C8}" name="Column10091" dataDxfId="6297"/>
    <tableColumn id="10099" xr3:uid="{D9E3160B-0862-40BA-9D8A-9E41F945F90D}" name="Column10092" dataDxfId="6296"/>
    <tableColumn id="10100" xr3:uid="{E9B31D93-9AD1-4469-9F55-5192A07FFE9F}" name="Column10093" dataDxfId="6295"/>
    <tableColumn id="10101" xr3:uid="{561AA857-5FF7-4CE0-A8C9-5D9AAEEEB973}" name="Column10094" dataDxfId="6294"/>
    <tableColumn id="10102" xr3:uid="{34ABD6D0-9F7F-41BB-852A-5DFACB77A573}" name="Column10095" dataDxfId="6293"/>
    <tableColumn id="10103" xr3:uid="{24519D12-42D5-4008-B2BB-6B822261DC2A}" name="Column10096" dataDxfId="6292"/>
    <tableColumn id="10104" xr3:uid="{E025A97C-7D20-4EF6-A2A2-1CA1F1529FF7}" name="Column10097" dataDxfId="6291"/>
    <tableColumn id="10105" xr3:uid="{7AFC6433-7353-45CF-8520-4050DB7DAB5D}" name="Column10098" dataDxfId="6290"/>
    <tableColumn id="10106" xr3:uid="{9756971B-7AA4-4754-963C-498AF6ED1AD4}" name="Column10099" dataDxfId="6289"/>
    <tableColumn id="10107" xr3:uid="{7581C2B2-4145-4204-AC6F-639341678605}" name="Column10100" dataDxfId="6288"/>
    <tableColumn id="10108" xr3:uid="{E853AD78-6562-40EB-97B3-C29A09B370D0}" name="Column10101" dataDxfId="6287"/>
    <tableColumn id="10109" xr3:uid="{E10CBA49-AE53-4CC8-8546-79834849B409}" name="Column10102" dataDxfId="6286"/>
    <tableColumn id="10110" xr3:uid="{E75F739F-9BAF-4109-BB23-6C3FEADC057B}" name="Column10103" dataDxfId="6285"/>
    <tableColumn id="10111" xr3:uid="{C205EEDE-D6B0-475B-8B38-9B66F7FDF25D}" name="Column10104" dataDxfId="6284"/>
    <tableColumn id="10112" xr3:uid="{BC7D5F84-91E2-49FE-A561-81EB9FF391B2}" name="Column10105" dataDxfId="6283"/>
    <tableColumn id="10113" xr3:uid="{F4289F04-23E7-4AA9-AAB2-5C3D34FB9F2B}" name="Column10106" dataDxfId="6282"/>
    <tableColumn id="10114" xr3:uid="{64F6B5E8-1DE1-46B9-99E9-87C1C4BFE72D}" name="Column10107" dataDxfId="6281"/>
    <tableColumn id="10115" xr3:uid="{DDE57AC6-75FE-41B0-806F-56D0571CF732}" name="Column10108" dataDxfId="6280"/>
    <tableColumn id="10116" xr3:uid="{06D98CC5-3D7A-4AD1-BB67-825F89EE2CF0}" name="Column10109" dataDxfId="6279"/>
    <tableColumn id="10117" xr3:uid="{9B18AB11-FF46-4EF3-A79E-9674E861EBAB}" name="Column10110" dataDxfId="6278"/>
    <tableColumn id="10118" xr3:uid="{B0AF1952-5576-45EF-808E-2DFEAC40F797}" name="Column10111" dataDxfId="6277"/>
    <tableColumn id="10119" xr3:uid="{99E7722E-133E-4A7B-9FF0-1FA45AA654C7}" name="Column10112" dataDxfId="6276"/>
    <tableColumn id="10120" xr3:uid="{F88CB179-5225-4F53-BB0A-2FC55B847A2D}" name="Column10113" dataDxfId="6275"/>
    <tableColumn id="10121" xr3:uid="{235C6B54-1C3B-4209-ACC9-359CA0FC6FCB}" name="Column10114" dataDxfId="6274"/>
    <tableColumn id="10122" xr3:uid="{AF0D8CEF-00F7-4AD9-93B5-CDDB2716B01E}" name="Column10115" dataDxfId="6273"/>
    <tableColumn id="10123" xr3:uid="{37691102-1A9C-4FF4-8615-283F87F3CB06}" name="Column10116" dataDxfId="6272"/>
    <tableColumn id="10124" xr3:uid="{F3039CE1-29EA-47FA-9B5B-041BB0F9E830}" name="Column10117" dataDxfId="6271"/>
    <tableColumn id="10125" xr3:uid="{DD060050-E8EF-4B40-A54E-87ED84BD17CD}" name="Column10118" dataDxfId="6270"/>
    <tableColumn id="10126" xr3:uid="{A94201DF-DF14-4343-BFFF-F5FC87D8CB11}" name="Column10119" dataDxfId="6269"/>
    <tableColumn id="10127" xr3:uid="{83C56EC7-4349-4843-8AF4-6034D4130156}" name="Column10120" dataDxfId="6268"/>
    <tableColumn id="10128" xr3:uid="{634B3DCE-5E82-434F-898A-CE155C060081}" name="Column10121" dataDxfId="6267"/>
    <tableColumn id="10129" xr3:uid="{CD88B643-D01A-469B-BFE2-FDA0520FABB4}" name="Column10122" dataDxfId="6266"/>
    <tableColumn id="10130" xr3:uid="{5BB980B0-A005-4A4E-87CA-D43E2C154F1F}" name="Column10123" dataDxfId="6265"/>
    <tableColumn id="10131" xr3:uid="{C6C23810-9E32-497D-B9C3-3B1C2767F0A7}" name="Column10124" dataDxfId="6264"/>
    <tableColumn id="10132" xr3:uid="{067A1FBB-66F8-4823-8A90-AED45F9C7C7F}" name="Column10125" dataDxfId="6263"/>
    <tableColumn id="10133" xr3:uid="{98AFED3E-0A19-4873-8BD6-265846BB88E1}" name="Column10126" dataDxfId="6262"/>
    <tableColumn id="10134" xr3:uid="{80B055BD-C6A7-4F07-9CF8-DD25A2F5DC67}" name="Column10127" dataDxfId="6261"/>
    <tableColumn id="10135" xr3:uid="{3926F533-39AA-4421-B82B-B535A220A8B3}" name="Column10128" dataDxfId="6260"/>
    <tableColumn id="10136" xr3:uid="{DDAFFF63-112D-43A1-BA3B-60A4FAC0619B}" name="Column10129" dataDxfId="6259"/>
    <tableColumn id="10137" xr3:uid="{BC8B80C2-A288-47F6-9DE0-7FCFC72EA093}" name="Column10130" dataDxfId="6258"/>
    <tableColumn id="10138" xr3:uid="{876569B5-6F24-450A-ADFD-FAC1AD36077D}" name="Column10131" dataDxfId="6257"/>
    <tableColumn id="10139" xr3:uid="{B6485922-C6A3-471A-8C97-DF2D2AC3A9C0}" name="Column10132" dataDxfId="6256"/>
    <tableColumn id="10140" xr3:uid="{3803ACB9-0455-45EA-A2E7-9A16B73B2853}" name="Column10133" dataDxfId="6255"/>
    <tableColumn id="10141" xr3:uid="{FBA3C2F8-2E26-4341-89F6-4732B0CE939B}" name="Column10134" dataDxfId="6254"/>
    <tableColumn id="10142" xr3:uid="{248C39C7-DCB9-42E2-84E2-40264353477A}" name="Column10135" dataDxfId="6253"/>
    <tableColumn id="10143" xr3:uid="{B8F49FDA-892F-4E55-BB3C-C86CDC725688}" name="Column10136" dataDxfId="6252"/>
    <tableColumn id="10144" xr3:uid="{22DC0BFF-E83C-4310-B2D2-8FB6B58334B6}" name="Column10137" dataDxfId="6251"/>
    <tableColumn id="10145" xr3:uid="{6E5C07FC-A832-49F1-B6B2-57C9A051CEA8}" name="Column10138" dataDxfId="6250"/>
    <tableColumn id="10146" xr3:uid="{7BB5FE2C-216F-4826-B6B7-ACC3611606DC}" name="Column10139" dataDxfId="6249"/>
    <tableColumn id="10147" xr3:uid="{3008BCBD-52DD-4ACD-BC06-2AEF45D33ED4}" name="Column10140" dataDxfId="6248"/>
    <tableColumn id="10148" xr3:uid="{ED9B0FAD-AE14-42A9-BEBD-E99DA5118D2A}" name="Column10141" dataDxfId="6247"/>
    <tableColumn id="10149" xr3:uid="{DA2B3DF5-1438-4DF7-9A54-07F23ED3BF2F}" name="Column10142" dataDxfId="6246"/>
    <tableColumn id="10150" xr3:uid="{3D7FF437-97D7-488D-A135-BBA9A74FCB3A}" name="Column10143" dataDxfId="6245"/>
    <tableColumn id="10151" xr3:uid="{889ABEE8-12F7-4801-8025-A279DA82D604}" name="Column10144" dataDxfId="6244"/>
    <tableColumn id="10152" xr3:uid="{06E2E5BF-A8D0-4A55-8B56-F702F2BDEE69}" name="Column10145" dataDxfId="6243"/>
    <tableColumn id="10153" xr3:uid="{47FC2E59-79AE-48A9-9B94-6C5B474E3725}" name="Column10146" dataDxfId="6242"/>
    <tableColumn id="10154" xr3:uid="{B037A15F-E493-461D-9D51-93AF0702A311}" name="Column10147" dataDxfId="6241"/>
    <tableColumn id="10155" xr3:uid="{038945B0-4715-4615-8630-5BB327FDCBED}" name="Column10148" dataDxfId="6240"/>
    <tableColumn id="10156" xr3:uid="{76D84F4A-B22D-4726-B229-D8E8CD21D3B5}" name="Column10149" dataDxfId="6239"/>
    <tableColumn id="10157" xr3:uid="{3B353F4F-F2FF-4C47-9506-8A88D708D74B}" name="Column10150" dataDxfId="6238"/>
    <tableColumn id="10158" xr3:uid="{DD787207-4AE6-4AA0-9CBE-C5E6B1D620B4}" name="Column10151" dataDxfId="6237"/>
    <tableColumn id="10159" xr3:uid="{6E077F32-97CC-42E1-B919-29EFA9AD4F2D}" name="Column10152" dataDxfId="6236"/>
    <tableColumn id="10160" xr3:uid="{91B0D1BD-ED13-410F-9881-3BBC83135613}" name="Column10153" dataDxfId="6235"/>
    <tableColumn id="10161" xr3:uid="{E82E127B-2270-431F-AD56-9F13776CDCFF}" name="Column10154" dataDxfId="6234"/>
    <tableColumn id="10162" xr3:uid="{197F371C-793C-4584-BEA4-A533C6F5842A}" name="Column10155" dataDxfId="6233"/>
    <tableColumn id="10163" xr3:uid="{E1A2CCFA-73AB-4F04-897C-C94F0932789A}" name="Column10156" dataDxfId="6232"/>
    <tableColumn id="10164" xr3:uid="{C669B486-B7A5-4148-9F7B-9AFF3C8E0279}" name="Column10157" dataDxfId="6231"/>
    <tableColumn id="10165" xr3:uid="{78DCBDB4-A16E-4FF8-97E9-A2AE1047EE16}" name="Column10158" dataDxfId="6230"/>
    <tableColumn id="10166" xr3:uid="{890C8BA7-2193-437F-A174-93FDED106689}" name="Column10159" dataDxfId="6229"/>
    <tableColumn id="10167" xr3:uid="{5B2432F2-A8AD-48C7-A388-D1DC0C3DF685}" name="Column10160" dataDxfId="6228"/>
    <tableColumn id="10168" xr3:uid="{87AFA967-76FC-4DFD-94FB-9E4BEBF764EE}" name="Column10161" dataDxfId="6227"/>
    <tableColumn id="10169" xr3:uid="{C0AE96BC-48AE-495B-83A4-5C0143670987}" name="Column10162" dataDxfId="6226"/>
    <tableColumn id="10170" xr3:uid="{699C082B-CFF0-4FFA-B7FB-35383563900D}" name="Column10163" dataDxfId="6225"/>
    <tableColumn id="10171" xr3:uid="{B10E5315-CE31-4C51-BA0C-85D4BA19F747}" name="Column10164" dataDxfId="6224"/>
    <tableColumn id="10172" xr3:uid="{0B74D155-B772-4EB8-9238-373B10AD5A37}" name="Column10165" dataDxfId="6223"/>
    <tableColumn id="10173" xr3:uid="{5D49DB99-2CBD-46D4-AD49-D45459A9CD4C}" name="Column10166" dataDxfId="6222"/>
    <tableColumn id="10174" xr3:uid="{6CD31511-68D9-4F40-A4B6-6DDE6C80B0F5}" name="Column10167" dataDxfId="6221"/>
    <tableColumn id="10175" xr3:uid="{0B5E66AE-1476-4FB5-A980-D11C24000F44}" name="Column10168" dataDxfId="6220"/>
    <tableColumn id="10176" xr3:uid="{060624F9-47AC-4059-9F4F-E7CDACC6C291}" name="Column10169" dataDxfId="6219"/>
    <tableColumn id="10177" xr3:uid="{EEACD61E-38A6-4C7B-BC27-9D99094826B1}" name="Column10170" dataDxfId="6218"/>
    <tableColumn id="10178" xr3:uid="{C4082C02-8F6F-4C86-9947-B3667AFABE7E}" name="Column10171" dataDxfId="6217"/>
    <tableColumn id="10179" xr3:uid="{06193A9E-A9BD-4BB1-A4BD-A43021626C40}" name="Column10172" dataDxfId="6216"/>
    <tableColumn id="10180" xr3:uid="{69800DD4-5A45-41B6-A343-68D432A63F70}" name="Column10173" dataDxfId="6215"/>
    <tableColumn id="10181" xr3:uid="{FAC62CC2-5D2B-48AE-93FE-555EF27BEDED}" name="Column10174" dataDxfId="6214"/>
    <tableColumn id="10182" xr3:uid="{33A2AA85-21C3-45D3-91A9-24EF41BC1BD0}" name="Column10175" dataDxfId="6213"/>
    <tableColumn id="10183" xr3:uid="{D5B60108-3E37-4BA6-A1BF-55B0D7B5DF1F}" name="Column10176" dataDxfId="6212"/>
    <tableColumn id="10184" xr3:uid="{5CAE67B0-A299-486F-8C67-1BACBADC4165}" name="Column10177" dataDxfId="6211"/>
    <tableColumn id="10185" xr3:uid="{01F17240-161B-4528-8912-22721484D3C5}" name="Column10178" dataDxfId="6210"/>
    <tableColumn id="10186" xr3:uid="{01B310F3-BBA5-4CBB-B288-28C151F3A75D}" name="Column10179" dataDxfId="6209"/>
    <tableColumn id="10187" xr3:uid="{453DE48E-689D-4335-A12C-C467C22B96CF}" name="Column10180" dataDxfId="6208"/>
    <tableColumn id="10188" xr3:uid="{DC90B971-78B8-48A6-99C5-B37F5BF8568B}" name="Column10181" dataDxfId="6207"/>
    <tableColumn id="10189" xr3:uid="{DF7407CC-D37D-4313-95C2-BFB495EC64A8}" name="Column10182" dataDxfId="6206"/>
    <tableColumn id="10190" xr3:uid="{550EAB06-EFF5-4F59-AB4D-2397376F53F8}" name="Column10183" dataDxfId="6205"/>
    <tableColumn id="10191" xr3:uid="{196D4AD8-8DAC-4CC6-AAF7-1DBE487AA650}" name="Column10184" dataDxfId="6204"/>
    <tableColumn id="10192" xr3:uid="{8FEE24E4-15E1-42BF-8B5D-5942DF29194D}" name="Column10185" dataDxfId="6203"/>
    <tableColumn id="10193" xr3:uid="{5205DB0E-C50F-4429-9FB3-779863258BDC}" name="Column10186" dataDxfId="6202"/>
    <tableColumn id="10194" xr3:uid="{B688225D-B988-4269-9634-AC26376C4F0D}" name="Column10187" dataDxfId="6201"/>
    <tableColumn id="10195" xr3:uid="{3BD8BD29-D9D5-43AC-A195-E8D46DFE8E80}" name="Column10188" dataDxfId="6200"/>
    <tableColumn id="10196" xr3:uid="{EBBFD07D-AC9B-40D9-9E79-37E21214FC2F}" name="Column10189" dataDxfId="6199"/>
    <tableColumn id="10197" xr3:uid="{CD9F2D58-CB65-48CF-932B-0409CF5E4FC7}" name="Column10190" dataDxfId="6198"/>
    <tableColumn id="10198" xr3:uid="{41B03936-566B-433F-B4E5-AF451F375FB6}" name="Column10191" dataDxfId="6197"/>
    <tableColumn id="10199" xr3:uid="{E27D892B-58D2-4624-9403-5FFC46D679C1}" name="Column10192" dataDxfId="6196"/>
    <tableColumn id="10200" xr3:uid="{21E26475-8AC3-42A4-8DDD-399BC26AC0E9}" name="Column10193" dataDxfId="6195"/>
    <tableColumn id="10201" xr3:uid="{2A26AE8E-DDED-4E89-8248-3DBB780E7D02}" name="Column10194" dataDxfId="6194"/>
    <tableColumn id="10202" xr3:uid="{40FE7BFC-EDD6-4D5B-B21F-4F4E77B8ADD8}" name="Column10195" dataDxfId="6193"/>
    <tableColumn id="10203" xr3:uid="{F6E94B4C-CD0C-4C49-8611-40502DD0640C}" name="Column10196" dataDxfId="6192"/>
    <tableColumn id="10204" xr3:uid="{C1FC0972-AD44-4931-B73C-07B0179788A5}" name="Column10197" dataDxfId="6191"/>
    <tableColumn id="10205" xr3:uid="{75D27501-0CC3-43E4-B13F-ABFA44ED0D67}" name="Column10198" dataDxfId="6190"/>
    <tableColumn id="10206" xr3:uid="{FB2693F5-D95D-4498-ACA1-103B7C5DFC15}" name="Column10199" dataDxfId="6189"/>
    <tableColumn id="10207" xr3:uid="{E0F062EB-64B1-4429-959D-4CE36C7A58F7}" name="Column10200" dataDxfId="6188"/>
    <tableColumn id="10208" xr3:uid="{CECFB75E-0C37-4F90-80D4-60A5C687180F}" name="Column10201" dataDxfId="6187"/>
    <tableColumn id="10209" xr3:uid="{74B8FD97-8A0F-4BCB-814F-B3BC3B6473A2}" name="Column10202" dataDxfId="6186"/>
    <tableColumn id="10210" xr3:uid="{C5D86F81-FB79-4B5A-BBC8-F63CBF79117C}" name="Column10203" dataDxfId="6185"/>
    <tableColumn id="10211" xr3:uid="{B92EE8E9-811C-48EF-BB08-36E92D6DB17F}" name="Column10204" dataDxfId="6184"/>
    <tableColumn id="10212" xr3:uid="{0ED7408D-E816-4799-8E41-19BD8225F2FC}" name="Column10205" dataDxfId="6183"/>
    <tableColumn id="10213" xr3:uid="{FFAF169C-BBAA-49B9-9960-F06902F80781}" name="Column10206" dataDxfId="6182"/>
    <tableColumn id="10214" xr3:uid="{F6DF881A-1EA9-4941-973F-BD0BB5B9A3F3}" name="Column10207" dataDxfId="6181"/>
    <tableColumn id="10215" xr3:uid="{ED49D0EB-87A6-485A-8F5A-E5D6E46F908E}" name="Column10208" dataDxfId="6180"/>
    <tableColumn id="10216" xr3:uid="{ED950E82-5D10-4785-99D6-D1ADF5FCA718}" name="Column10209" dataDxfId="6179"/>
    <tableColumn id="10217" xr3:uid="{74A9F6A5-025A-456B-B01A-5FD4C1A8AB66}" name="Column10210" dataDxfId="6178"/>
    <tableColumn id="10218" xr3:uid="{A92A3683-375C-4859-B502-9410C4E24D7A}" name="Column10211" dataDxfId="6177"/>
    <tableColumn id="10219" xr3:uid="{FD767A56-363E-41E9-B1A5-C09962A4D93C}" name="Column10212" dataDxfId="6176"/>
    <tableColumn id="10220" xr3:uid="{2386FAD5-DCC0-400D-9039-815D6EA00E6D}" name="Column10213" dataDxfId="6175"/>
    <tableColumn id="10221" xr3:uid="{567CF717-5E5B-432E-98AF-BE381A2C4C30}" name="Column10214" dataDxfId="6174"/>
    <tableColumn id="10222" xr3:uid="{8547F7EA-61D1-417D-8FA0-D18DADCFD4D1}" name="Column10215" dataDxfId="6173"/>
    <tableColumn id="10223" xr3:uid="{20B5B714-2074-4E76-86F1-3B6EB37F530B}" name="Column10216" dataDxfId="6172"/>
    <tableColumn id="10224" xr3:uid="{8D03EE76-CC12-460C-843A-971A72AB33E5}" name="Column10217" dataDxfId="6171"/>
    <tableColumn id="10225" xr3:uid="{D6128511-E1D2-42BF-B094-C3A6794BF486}" name="Column10218" dataDxfId="6170"/>
    <tableColumn id="10226" xr3:uid="{C3A62D00-43AD-4B9C-8FDD-E5B32AB7D832}" name="Column10219" dataDxfId="6169"/>
    <tableColumn id="10227" xr3:uid="{8C328910-0DFE-4898-B9AE-CBB29AC6F140}" name="Column10220" dataDxfId="6168"/>
    <tableColumn id="10228" xr3:uid="{D961DAF4-780E-4ABE-9024-A9F3010A5656}" name="Column10221" dataDxfId="6167"/>
    <tableColumn id="10229" xr3:uid="{7A90CBC3-D323-4F3B-AE41-48551676BA5A}" name="Column10222" dataDxfId="6166"/>
    <tableColumn id="10230" xr3:uid="{354D99E6-9FD1-47A3-ABB5-3EA1A4789A53}" name="Column10223" dataDxfId="6165"/>
    <tableColumn id="10231" xr3:uid="{7D575DE3-E374-47F8-A50C-5FDCB9E6CCDD}" name="Column10224" dataDxfId="6164"/>
    <tableColumn id="10232" xr3:uid="{52A257AB-749A-417A-AA4F-71CD5231CDD1}" name="Column10225" dataDxfId="6163"/>
    <tableColumn id="10233" xr3:uid="{A2A14531-DDB9-45B5-90B8-6C4F9815047F}" name="Column10226" dataDxfId="6162"/>
    <tableColumn id="10234" xr3:uid="{304E4F7A-3E95-4F72-A78C-088EF3F23D8E}" name="Column10227" dataDxfId="6161"/>
    <tableColumn id="10235" xr3:uid="{E799E280-3A44-4833-9B70-909CA550D466}" name="Column10228" dataDxfId="6160"/>
    <tableColumn id="10236" xr3:uid="{07D498BE-D54B-4ADD-A91C-E0E9CB17018D}" name="Column10229" dataDxfId="6159"/>
    <tableColumn id="10237" xr3:uid="{DDEE1306-13A3-4E74-9086-0FF5B22E610D}" name="Column10230" dataDxfId="6158"/>
    <tableColumn id="10238" xr3:uid="{94893011-1ADA-4B0A-BBFE-1FDAA14A5F26}" name="Column10231" dataDxfId="6157"/>
    <tableColumn id="10239" xr3:uid="{68A8BE50-F42B-4AEC-B288-911660579688}" name="Column10232" dataDxfId="6156"/>
    <tableColumn id="10240" xr3:uid="{7B273F58-5254-40C0-A577-4C8967BF7F41}" name="Column10233" dataDxfId="6155"/>
    <tableColumn id="10241" xr3:uid="{A6A8988B-EC25-42DA-9891-30DADD2C696E}" name="Column10234" dataDxfId="6154"/>
    <tableColumn id="10242" xr3:uid="{87CC9408-A3D4-4BC5-8726-847C1EDDA02D}" name="Column10235" dataDxfId="6153"/>
    <tableColumn id="10243" xr3:uid="{FEA289A5-043D-474A-960C-6E1E93BF57AA}" name="Column10236" dataDxfId="6152"/>
    <tableColumn id="10244" xr3:uid="{7E29BA44-DBC5-4782-BB40-8FBF96D7097C}" name="Column10237" dataDxfId="6151"/>
    <tableColumn id="10245" xr3:uid="{9433E211-F953-4EA7-849A-269731F1F182}" name="Column10238" dataDxfId="6150"/>
    <tableColumn id="10246" xr3:uid="{A0F2A707-800E-42FE-9125-A18541DB7C16}" name="Column10239" dataDxfId="6149"/>
    <tableColumn id="10247" xr3:uid="{8E6E04B3-A2E5-452F-8703-5CC1F76BDC4E}" name="Column10240" dataDxfId="6148"/>
    <tableColumn id="10248" xr3:uid="{ECD70D66-391F-4353-8D40-3533A6F610B7}" name="Column10241" dataDxfId="6147"/>
    <tableColumn id="10249" xr3:uid="{F973FA3B-8A69-4366-8D82-BC4D33D43CA7}" name="Column10242" dataDxfId="6146"/>
    <tableColumn id="10250" xr3:uid="{E2B3A1C2-7AB0-4102-8C6F-9AC84340F1AF}" name="Column10243" dataDxfId="6145"/>
    <tableColumn id="10251" xr3:uid="{287C16F3-AB2A-432E-B641-4604BCAECE91}" name="Column10244" dataDxfId="6144"/>
    <tableColumn id="10252" xr3:uid="{471676E4-D860-4EE1-97D6-681E137FF43B}" name="Column10245" dataDxfId="6143"/>
    <tableColumn id="10253" xr3:uid="{E7486272-578E-407D-9C80-631D21CC0BC9}" name="Column10246" dataDxfId="6142"/>
    <tableColumn id="10254" xr3:uid="{7E850DE1-3A9F-4C59-8576-B5B5DBF97C00}" name="Column10247" dataDxfId="6141"/>
    <tableColumn id="10255" xr3:uid="{49DD1426-A595-4D5F-AC36-0A2E91963045}" name="Column10248" dataDxfId="6140"/>
    <tableColumn id="10256" xr3:uid="{249163EA-2DCF-4337-ADCF-B3323C39B237}" name="Column10249" dataDxfId="6139"/>
    <tableColumn id="10257" xr3:uid="{C673E07F-EF5D-4B01-8F8E-FF83452B9867}" name="Column10250" dataDxfId="6138"/>
    <tableColumn id="10258" xr3:uid="{87C5024E-4CAE-4CBB-97EF-E3262D0F0569}" name="Column10251" dataDxfId="6137"/>
    <tableColumn id="10259" xr3:uid="{CF683A66-DB8F-42A1-B7A5-5B606F6ECD31}" name="Column10252" dataDxfId="6136"/>
    <tableColumn id="10260" xr3:uid="{91648746-5E92-4700-875E-D7EA1037536E}" name="Column10253" dataDxfId="6135"/>
    <tableColumn id="10261" xr3:uid="{6C38AE05-A600-4B22-A400-400A3AB3E4CB}" name="Column10254" dataDxfId="6134"/>
    <tableColumn id="10262" xr3:uid="{9124837C-BBE8-49F0-AA30-2CFD46AAFBAE}" name="Column10255" dataDxfId="6133"/>
    <tableColumn id="10263" xr3:uid="{EFAFA534-3014-4BF1-B4A4-CB1726631932}" name="Column10256" dataDxfId="6132"/>
    <tableColumn id="10264" xr3:uid="{FCD88067-DCDF-4BF5-BE51-3F1F131CB549}" name="Column10257" dataDxfId="6131"/>
    <tableColumn id="10265" xr3:uid="{F1671B48-DB69-4697-9A2B-FED3D814EBC0}" name="Column10258" dataDxfId="6130"/>
    <tableColumn id="10266" xr3:uid="{8E95C809-3BC1-44A7-8B8B-215912EB8CC6}" name="Column10259" dataDxfId="6129"/>
    <tableColumn id="10267" xr3:uid="{DEEF2C3E-4488-4C0D-845F-44D09E5BB88D}" name="Column10260" dataDxfId="6128"/>
    <tableColumn id="10268" xr3:uid="{28ACEF4D-4AEC-474D-A867-126CC6615815}" name="Column10261" dataDxfId="6127"/>
    <tableColumn id="10269" xr3:uid="{05F11092-5485-4EE3-8C5E-3B14EE64F189}" name="Column10262" dataDxfId="6126"/>
    <tableColumn id="10270" xr3:uid="{E5BB51E3-A806-411B-8B13-63B349B7A9BF}" name="Column10263" dataDxfId="6125"/>
    <tableColumn id="10271" xr3:uid="{8545032E-3FC8-47B0-A674-179C8ABE5499}" name="Column10264" dataDxfId="6124"/>
    <tableColumn id="10272" xr3:uid="{03EAB0D1-7AA7-46EE-A69F-1F7EE896B9EE}" name="Column10265" dataDxfId="6123"/>
    <tableColumn id="10273" xr3:uid="{C286664E-647E-4D78-9454-C0851585D7D4}" name="Column10266" dataDxfId="6122"/>
    <tableColumn id="10274" xr3:uid="{8B4345E8-4D1B-4BA2-8584-3F3CF814DBEB}" name="Column10267" dataDxfId="6121"/>
    <tableColumn id="10275" xr3:uid="{45513BDD-01B2-48BC-8B9D-3641FEFDC8EE}" name="Column10268" dataDxfId="6120"/>
    <tableColumn id="10276" xr3:uid="{8EC2C465-A220-4C7D-8E36-869A796C27F7}" name="Column10269" dataDxfId="6119"/>
    <tableColumn id="10277" xr3:uid="{4B1F77D4-1A3B-4B79-A88C-183BFFAA5605}" name="Column10270" dataDxfId="6118"/>
    <tableColumn id="10278" xr3:uid="{11D722C4-5BD1-4713-806E-1F2B18254439}" name="Column10271" dataDxfId="6117"/>
    <tableColumn id="10279" xr3:uid="{FC00A5A8-98BC-456D-9F95-100C32C3388B}" name="Column10272" dataDxfId="6116"/>
    <tableColumn id="10280" xr3:uid="{9CB3E913-6BB0-4D49-BA4F-802E6F4BAD2F}" name="Column10273" dataDxfId="6115"/>
    <tableColumn id="10281" xr3:uid="{1B23C50A-5A74-4CA7-83BA-CC9F0CB3D053}" name="Column10274" dataDxfId="6114"/>
    <tableColumn id="10282" xr3:uid="{002482C9-1DC3-4F19-81B4-1067F438EE70}" name="Column10275" dataDxfId="6113"/>
    <tableColumn id="10283" xr3:uid="{DB8AB7D6-56F1-4A46-9877-72D36969D2DB}" name="Column10276" dataDxfId="6112"/>
    <tableColumn id="10284" xr3:uid="{75DF6135-DE36-48A1-8764-D2964725162A}" name="Column10277" dataDxfId="6111"/>
    <tableColumn id="10285" xr3:uid="{093C8806-FD06-4910-BB3C-9C98DBFC4D68}" name="Column10278" dataDxfId="6110"/>
    <tableColumn id="10286" xr3:uid="{D8AA73EB-953D-4F14-912D-C0F66BFB4F6C}" name="Column10279" dataDxfId="6109"/>
    <tableColumn id="10287" xr3:uid="{45080914-DE99-4EB0-ADFD-B71697A6AF0E}" name="Column10280" dataDxfId="6108"/>
    <tableColumn id="10288" xr3:uid="{8E1ECD1B-C0DD-47F9-9080-4BADAE07D7ED}" name="Column10281" dataDxfId="6107"/>
    <tableColumn id="10289" xr3:uid="{94AE9243-3831-40EA-A66F-FAB1BFC5C1C7}" name="Column10282" dataDxfId="6106"/>
    <tableColumn id="10290" xr3:uid="{BB49DFDE-9771-40F9-8686-1918C70DB932}" name="Column10283" dataDxfId="6105"/>
    <tableColumn id="10291" xr3:uid="{614B50DC-A4C7-4AEB-BF5F-856D8D12567F}" name="Column10284" dataDxfId="6104"/>
    <tableColumn id="10292" xr3:uid="{79819376-D28C-41A0-B919-7FD0E3984DA8}" name="Column10285" dataDxfId="6103"/>
    <tableColumn id="10293" xr3:uid="{65718FA5-8EB0-40DF-A1BD-CBA33C882C2F}" name="Column10286" dataDxfId="6102"/>
    <tableColumn id="10294" xr3:uid="{04B441FD-7BFB-46D4-B2C3-38BFE98516B7}" name="Column10287" dataDxfId="6101"/>
    <tableColumn id="10295" xr3:uid="{7D3A0A0F-41A1-4C76-BE99-837BEF9787F5}" name="Column10288" dataDxfId="6100"/>
    <tableColumn id="10296" xr3:uid="{C68C3CF9-5894-465F-AD39-9AF1EAEBC316}" name="Column10289" dataDxfId="6099"/>
    <tableColumn id="10297" xr3:uid="{328CF36A-7C00-4912-B0F7-46709FDCEB8C}" name="Column10290" dataDxfId="6098"/>
    <tableColumn id="10298" xr3:uid="{1985432E-5D6B-48B3-947B-AA23EE283F34}" name="Column10291" dataDxfId="6097"/>
    <tableColumn id="10299" xr3:uid="{13D6694E-ABAE-492F-B6E9-8539B8294A33}" name="Column10292" dataDxfId="6096"/>
    <tableColumn id="10300" xr3:uid="{9396D981-62BE-4F60-B95C-93E3F2CF85CB}" name="Column10293" dataDxfId="6095"/>
    <tableColumn id="10301" xr3:uid="{CA616C5B-E5B2-46B2-831E-8A61DF1AB28B}" name="Column10294" dataDxfId="6094"/>
    <tableColumn id="10302" xr3:uid="{D750FB6B-F654-4FA5-B165-37DE12FA090E}" name="Column10295" dataDxfId="6093"/>
    <tableColumn id="10303" xr3:uid="{4BA81791-1348-49EA-8E19-34FB7649CCF1}" name="Column10296" dataDxfId="6092"/>
    <tableColumn id="10304" xr3:uid="{50EFD80A-9011-412D-B7C3-6530323B954C}" name="Column10297" dataDxfId="6091"/>
    <tableColumn id="10305" xr3:uid="{C9E140E1-00CE-4E4C-8A4F-44BDD216ACAB}" name="Column10298" dataDxfId="6090"/>
    <tableColumn id="10306" xr3:uid="{25322C9B-55B2-4267-B479-057131EB5CBE}" name="Column10299" dataDxfId="6089"/>
    <tableColumn id="10307" xr3:uid="{DA6C5BD5-8F07-4937-A2A1-B56C0DDA8EBE}" name="Column10300" dataDxfId="6088"/>
    <tableColumn id="10308" xr3:uid="{47EEFC5E-3458-497E-99D3-9232D73AE918}" name="Column10301" dataDxfId="6087"/>
    <tableColumn id="10309" xr3:uid="{51FD7ABB-192F-4869-9BCA-72D5593668FD}" name="Column10302" dataDxfId="6086"/>
    <tableColumn id="10310" xr3:uid="{D480A3A8-BEC7-4254-AF30-17019DD6D025}" name="Column10303" dataDxfId="6085"/>
    <tableColumn id="10311" xr3:uid="{88CF875D-F9F3-4A25-9E5C-FFC57BF6C1A0}" name="Column10304" dataDxfId="6084"/>
    <tableColumn id="10312" xr3:uid="{722231FD-FCF1-402D-8337-3BF9BE3B13A2}" name="Column10305" dataDxfId="6083"/>
    <tableColumn id="10313" xr3:uid="{405708BA-262C-4AD6-B02A-8BE360BD7E93}" name="Column10306" dataDxfId="6082"/>
    <tableColumn id="10314" xr3:uid="{2C6EB58B-4543-4DA4-ADED-239236EABC7B}" name="Column10307" dataDxfId="6081"/>
    <tableColumn id="10315" xr3:uid="{1793A624-92C4-4D32-B180-B0AB268645E7}" name="Column10308" dataDxfId="6080"/>
    <tableColumn id="10316" xr3:uid="{7D6C4801-7358-4F57-9799-C503D22CD985}" name="Column10309" dataDxfId="6079"/>
    <tableColumn id="10317" xr3:uid="{B3FCC91A-AAF9-49FF-8CF0-FE3FB7BAEA2A}" name="Column10310" dataDxfId="6078"/>
    <tableColumn id="10318" xr3:uid="{A07F4E5C-62EB-4E1B-B929-5A17BDA4ADD2}" name="Column10311" dataDxfId="6077"/>
    <tableColumn id="10319" xr3:uid="{05E89DD5-2F13-4E6E-B844-A1666BBE1A91}" name="Column10312" dataDxfId="6076"/>
    <tableColumn id="10320" xr3:uid="{458BAAFC-F15F-41C6-907A-A7917145ED67}" name="Column10313" dataDxfId="6075"/>
    <tableColumn id="10321" xr3:uid="{3F0150BE-9637-40FD-A09C-3CDD6E65D2A4}" name="Column10314" dataDxfId="6074"/>
    <tableColumn id="10322" xr3:uid="{0DC1AC04-23A1-4963-BAC2-36D38CDCCCE1}" name="Column10315" dataDxfId="6073"/>
    <tableColumn id="10323" xr3:uid="{82A33A3C-700A-4906-A145-67EFC31451C7}" name="Column10316" dataDxfId="6072"/>
    <tableColumn id="10324" xr3:uid="{8A2C39DB-F2FB-4A4C-9D72-453F8EFD657D}" name="Column10317" dataDxfId="6071"/>
    <tableColumn id="10325" xr3:uid="{AF58483F-BBF8-4AA3-8C7D-1E0CC8674BE1}" name="Column10318" dataDxfId="6070"/>
    <tableColumn id="10326" xr3:uid="{9C77C828-8802-4CA2-B9A2-E6DB7D18A315}" name="Column10319" dataDxfId="6069"/>
    <tableColumn id="10327" xr3:uid="{D5C26B1E-5F17-4810-9ECC-F02CC0D850B8}" name="Column10320" dataDxfId="6068"/>
    <tableColumn id="10328" xr3:uid="{1EC1407B-7A51-40DF-9D94-B1550C7DC054}" name="Column10321" dataDxfId="6067"/>
    <tableColumn id="10329" xr3:uid="{98FF08FB-F439-4FEF-86EB-A1A0AF0F27E7}" name="Column10322" dataDxfId="6066"/>
    <tableColumn id="10330" xr3:uid="{059CC7FB-BBD0-42AE-B31A-65E5CAEEEF76}" name="Column10323" dataDxfId="6065"/>
    <tableColumn id="10331" xr3:uid="{09C72126-CEA5-4274-A1DB-874E7643487D}" name="Column10324" dataDxfId="6064"/>
    <tableColumn id="10332" xr3:uid="{F41FB195-D4DE-4730-B00E-6F9125425A75}" name="Column10325" dataDxfId="6063"/>
    <tableColumn id="10333" xr3:uid="{E2286607-DF23-4232-AECD-8F6998708E01}" name="Column10326" dataDxfId="6062"/>
    <tableColumn id="10334" xr3:uid="{9F806BF8-EC05-44E2-B70F-449C190F587D}" name="Column10327" dataDxfId="6061"/>
    <tableColumn id="10335" xr3:uid="{CA58EBC7-69B3-4F0B-80BA-287BE65B657E}" name="Column10328" dataDxfId="6060"/>
    <tableColumn id="10336" xr3:uid="{5DB64A74-AC23-4744-A5EE-D25C813E75C7}" name="Column10329" dataDxfId="6059"/>
    <tableColumn id="10337" xr3:uid="{8B2FA8A5-93F4-46F1-8025-8782E8C5AFF0}" name="Column10330" dataDxfId="6058"/>
    <tableColumn id="10338" xr3:uid="{6A007EAF-407F-4E27-A815-5D56D57BC699}" name="Column10331" dataDxfId="6057"/>
    <tableColumn id="10339" xr3:uid="{1737253B-76A9-49F7-90BD-6E11E5E63A73}" name="Column10332" dataDxfId="6056"/>
    <tableColumn id="10340" xr3:uid="{5E0D60B1-1B84-4160-B5C2-5B2A3F476A5C}" name="Column10333" dataDxfId="6055"/>
    <tableColumn id="10341" xr3:uid="{C46FFE1F-EF1F-4B42-9829-C7116E6D544D}" name="Column10334" dataDxfId="6054"/>
    <tableColumn id="10342" xr3:uid="{A74E1ED2-62BA-4D71-B71A-EBE67E7DE66B}" name="Column10335" dataDxfId="6053"/>
    <tableColumn id="10343" xr3:uid="{0129E8D7-EAC9-408B-9A28-6A1534D371A7}" name="Column10336" dataDxfId="6052"/>
    <tableColumn id="10344" xr3:uid="{14C6C204-82DD-414B-BB40-80DE128A8D9A}" name="Column10337" dataDxfId="6051"/>
    <tableColumn id="10345" xr3:uid="{5243A18F-F07E-4942-9A05-E76C94E8D0E0}" name="Column10338" dataDxfId="6050"/>
    <tableColumn id="10346" xr3:uid="{255DC4A6-0D20-4727-92AA-433DDB6432C7}" name="Column10339" dataDxfId="6049"/>
    <tableColumn id="10347" xr3:uid="{111D8B60-1B4B-4232-AFBA-11DBA70324B4}" name="Column10340" dataDxfId="6048"/>
    <tableColumn id="10348" xr3:uid="{C501F64A-841C-4E7F-973F-61B28BDC15FA}" name="Column10341" dataDxfId="6047"/>
    <tableColumn id="10349" xr3:uid="{1164522B-0A46-4959-90B2-B25B2548DDA5}" name="Column10342" dataDxfId="6046"/>
    <tableColumn id="10350" xr3:uid="{1339E374-EF0B-4376-B4B9-016B4B66BEE1}" name="Column10343" dataDxfId="6045"/>
    <tableColumn id="10351" xr3:uid="{A484A928-90B5-4BDC-AA86-2B87D5F682C3}" name="Column10344" dataDxfId="6044"/>
    <tableColumn id="10352" xr3:uid="{9E9F7C4C-205F-4FD8-8565-22E969E3BFD2}" name="Column10345" dataDxfId="6043"/>
    <tableColumn id="10353" xr3:uid="{5633F816-741C-44CF-8606-BA0A4EE11A6C}" name="Column10346" dataDxfId="6042"/>
    <tableColumn id="10354" xr3:uid="{8A9E928D-E760-42CD-934A-AA5B803AEAC5}" name="Column10347" dataDxfId="6041"/>
    <tableColumn id="10355" xr3:uid="{4CA89FD3-C9AA-483A-8B20-3C7DA291DFA8}" name="Column10348" dataDxfId="6040"/>
    <tableColumn id="10356" xr3:uid="{1B393595-10EE-499F-B84A-1739D56E042D}" name="Column10349" dataDxfId="6039"/>
    <tableColumn id="10357" xr3:uid="{C22CF1B5-A1B5-4303-9E86-1FCC844F2AC7}" name="Column10350" dataDxfId="6038"/>
    <tableColumn id="10358" xr3:uid="{9A083F13-F860-448F-833A-78428A52C59B}" name="Column10351" dataDxfId="6037"/>
    <tableColumn id="10359" xr3:uid="{988B18F3-C6AC-4D53-B5B6-C946045D7F5C}" name="Column10352" dataDxfId="6036"/>
    <tableColumn id="10360" xr3:uid="{8C0D4F68-A7F6-4BB8-92BF-B11302E0D323}" name="Column10353" dataDxfId="6035"/>
    <tableColumn id="10361" xr3:uid="{CF36DF6E-65BB-4B99-A9F5-E3CEAC4F4AF1}" name="Column10354" dataDxfId="6034"/>
    <tableColumn id="10362" xr3:uid="{524387C2-73A2-4684-8A3D-AA483FE7F380}" name="Column10355" dataDxfId="6033"/>
    <tableColumn id="10363" xr3:uid="{7D5944D0-C586-49E2-AA95-DEB0BA1813F6}" name="Column10356" dataDxfId="6032"/>
    <tableColumn id="10364" xr3:uid="{1C586C63-AB94-4838-9681-95D9F68390BD}" name="Column10357" dataDxfId="6031"/>
    <tableColumn id="10365" xr3:uid="{794CAF89-8C43-435E-9704-7B831F0EDADD}" name="Column10358" dataDxfId="6030"/>
    <tableColumn id="10366" xr3:uid="{432CC988-D37B-4EDA-B845-1428FC10284A}" name="Column10359" dataDxfId="6029"/>
    <tableColumn id="10367" xr3:uid="{ABBA1CE2-71A3-448A-9A3A-970D035FCE14}" name="Column10360" dataDxfId="6028"/>
    <tableColumn id="10368" xr3:uid="{792B9B92-5CE7-4F0F-9C22-3FA16C7E45A6}" name="Column10361" dataDxfId="6027"/>
    <tableColumn id="10369" xr3:uid="{90C4085C-633D-47D0-89DA-41944C9DFDAE}" name="Column10362" dataDxfId="6026"/>
    <tableColumn id="10370" xr3:uid="{D9C638C3-E6B3-407D-A2BB-DAE977408661}" name="Column10363" dataDxfId="6025"/>
    <tableColumn id="10371" xr3:uid="{7A3B51CF-B615-4DBF-BDCD-9DDBA352AD9F}" name="Column10364" dataDxfId="6024"/>
    <tableColumn id="10372" xr3:uid="{138BF902-A151-40B5-A782-DD44BAE66CB7}" name="Column10365" dataDxfId="6023"/>
    <tableColumn id="10373" xr3:uid="{1393B345-7F62-49C8-95EB-1F441D463C1B}" name="Column10366" dataDxfId="6022"/>
    <tableColumn id="10374" xr3:uid="{5EAC6D0D-FA75-4768-B9B3-F8E82B3055D5}" name="Column10367" dataDxfId="6021"/>
    <tableColumn id="10375" xr3:uid="{9BD89598-40F6-4FF2-8B28-5A1CA0FE8E05}" name="Column10368" dataDxfId="6020"/>
    <tableColumn id="10376" xr3:uid="{7A64E245-8BF5-40C4-904D-2225D53F6B09}" name="Column10369" dataDxfId="6019"/>
    <tableColumn id="10377" xr3:uid="{8C9C9571-2931-47AC-8881-CD913DE85E65}" name="Column10370" dataDxfId="6018"/>
    <tableColumn id="10378" xr3:uid="{C4CD901C-055E-40E6-BFE0-8EE5AE12E45F}" name="Column10371" dataDxfId="6017"/>
    <tableColumn id="10379" xr3:uid="{7A0F6A60-B1E2-48AD-9FCA-134A4991B920}" name="Column10372" dataDxfId="6016"/>
    <tableColumn id="10380" xr3:uid="{C3D70EB5-9B56-4739-AAD1-B5B127C6874E}" name="Column10373" dataDxfId="6015"/>
    <tableColumn id="10381" xr3:uid="{F83BDB22-5AAB-4C99-A1C4-51FF116CA0D8}" name="Column10374" dataDxfId="6014"/>
    <tableColumn id="10382" xr3:uid="{EF9C9326-3AEC-4439-A4DB-59342BC468A7}" name="Column10375" dataDxfId="6013"/>
    <tableColumn id="10383" xr3:uid="{B7B92C48-222B-479F-9664-1DB2B1B5F23D}" name="Column10376" dataDxfId="6012"/>
    <tableColumn id="10384" xr3:uid="{1164333B-F30F-4432-A327-E0468C7A9580}" name="Column10377" dataDxfId="6011"/>
    <tableColumn id="10385" xr3:uid="{E632ECB9-3C41-430B-9BF5-39C553477B62}" name="Column10378" dataDxfId="6010"/>
    <tableColumn id="10386" xr3:uid="{10E9E4F8-6C6A-445F-9391-96892108057A}" name="Column10379" dataDxfId="6009"/>
    <tableColumn id="10387" xr3:uid="{4EF95096-91E6-47B4-8595-22BB800FD9EC}" name="Column10380" dataDxfId="6008"/>
    <tableColumn id="10388" xr3:uid="{813F4453-6565-4125-A085-CC453987C137}" name="Column10381" dataDxfId="6007"/>
    <tableColumn id="10389" xr3:uid="{239D3290-06ED-4D04-933D-C76EA6D8279F}" name="Column10382" dataDxfId="6006"/>
    <tableColumn id="10390" xr3:uid="{BEAC4B3A-7D53-43D0-A107-0F9E9F617C6D}" name="Column10383" dataDxfId="6005"/>
    <tableColumn id="10391" xr3:uid="{D853C6B5-7328-4CA0-8DC7-0197B1D32C29}" name="Column10384" dataDxfId="6004"/>
    <tableColumn id="10392" xr3:uid="{F6C5ACD9-9DAC-4474-ABA6-CCC8CF972710}" name="Column10385" dataDxfId="6003"/>
    <tableColumn id="10393" xr3:uid="{F540E294-A094-431D-B023-04F716D07B7B}" name="Column10386" dataDxfId="6002"/>
    <tableColumn id="10394" xr3:uid="{57248DE3-F7E7-4150-9E2E-97E100F705A5}" name="Column10387" dataDxfId="6001"/>
    <tableColumn id="10395" xr3:uid="{2587EC06-E647-48A8-A04A-A6E517BBEFEC}" name="Column10388" dataDxfId="6000"/>
    <tableColumn id="10396" xr3:uid="{015E3213-0586-4A7F-9659-5E7666F313D8}" name="Column10389" dataDxfId="5999"/>
    <tableColumn id="10397" xr3:uid="{C8BEFD61-1F2D-40EF-9BCC-7E30F5FFEFD8}" name="Column10390" dataDxfId="5998"/>
    <tableColumn id="10398" xr3:uid="{9E3B80BE-1BD8-4305-ADEE-641C67C3212D}" name="Column10391" dataDxfId="5997"/>
    <tableColumn id="10399" xr3:uid="{DECC295C-3026-441A-A161-E2D1619F744B}" name="Column10392" dataDxfId="5996"/>
    <tableColumn id="10400" xr3:uid="{28F4C138-6E86-40A8-BA71-5191EAF9443D}" name="Column10393" dataDxfId="5995"/>
    <tableColumn id="10401" xr3:uid="{05E8772C-F747-4A73-8F8E-CFB734D7CC36}" name="Column10394" dataDxfId="5994"/>
    <tableColumn id="10402" xr3:uid="{FEF03179-C1F5-4FF1-9E71-89A47E7485EB}" name="Column10395" dataDxfId="5993"/>
    <tableColumn id="10403" xr3:uid="{F5E77E78-A62F-45D7-9AE9-20A1A31BBE60}" name="Column10396" dataDxfId="5992"/>
    <tableColumn id="10404" xr3:uid="{6C24CD40-C900-4E48-BB19-40FA97D4A301}" name="Column10397" dataDxfId="5991"/>
    <tableColumn id="10405" xr3:uid="{F05C306D-A172-4C38-AD98-95BD3A2E2DA9}" name="Column10398" dataDxfId="5990"/>
    <tableColumn id="10406" xr3:uid="{67583BDA-B81C-4CFE-B864-0B6BF7F11A66}" name="Column10399" dataDxfId="5989"/>
    <tableColumn id="10407" xr3:uid="{FAC87529-7589-418F-9B5B-577ECD881430}" name="Column10400" dataDxfId="5988"/>
    <tableColumn id="10408" xr3:uid="{1FAD0457-79D1-4D19-B91E-E89D2E30AB6B}" name="Column10401" dataDxfId="5987"/>
    <tableColumn id="10409" xr3:uid="{A313FB56-3656-471D-BEFF-DE6C0BDA3FA0}" name="Column10402" dataDxfId="5986"/>
    <tableColumn id="10410" xr3:uid="{D89DD449-5440-4430-9659-3FA94511E6E7}" name="Column10403" dataDxfId="5985"/>
    <tableColumn id="10411" xr3:uid="{1D02CCE8-F9CD-450C-B0F8-4FC11607F06E}" name="Column10404" dataDxfId="5984"/>
    <tableColumn id="10412" xr3:uid="{683D9E7E-C024-4B0D-9542-D1C859BE48D5}" name="Column10405" dataDxfId="5983"/>
    <tableColumn id="10413" xr3:uid="{08EC89CE-49B9-4C67-865B-D3F9DB5E267B}" name="Column10406" dataDxfId="5982"/>
    <tableColumn id="10414" xr3:uid="{8201C351-8A34-42BC-9370-58729535F9CB}" name="Column10407" dataDxfId="5981"/>
    <tableColumn id="10415" xr3:uid="{940D418C-0008-4258-8FB7-38DA372D0F75}" name="Column10408" dataDxfId="5980"/>
    <tableColumn id="10416" xr3:uid="{DD69F79A-B7B9-45A0-BEDE-D75C4C37D3BE}" name="Column10409" dataDxfId="5979"/>
    <tableColumn id="10417" xr3:uid="{F5080122-7084-4514-AA89-D5676193B88F}" name="Column10410" dataDxfId="5978"/>
    <tableColumn id="10418" xr3:uid="{8B624EE7-877F-455B-8FB6-F41BF9615807}" name="Column10411" dataDxfId="5977"/>
    <tableColumn id="10419" xr3:uid="{DD26368C-0EA0-4E24-9E72-7F063646D5BB}" name="Column10412" dataDxfId="5976"/>
    <tableColumn id="10420" xr3:uid="{01564C8B-41BB-4D02-9891-707BB3573F5B}" name="Column10413" dataDxfId="5975"/>
    <tableColumn id="10421" xr3:uid="{6B98AA1E-A6C6-437F-AF34-334B42387E5C}" name="Column10414" dataDxfId="5974"/>
    <tableColumn id="10422" xr3:uid="{493D4F84-E773-4428-AD33-EBA1C9A99649}" name="Column10415" dataDxfId="5973"/>
    <tableColumn id="10423" xr3:uid="{475EAB58-5342-48A4-A51B-BBC427B0E821}" name="Column10416" dataDxfId="5972"/>
    <tableColumn id="10424" xr3:uid="{2FCCC641-0DE9-4EA7-8EA6-B6BE6188C898}" name="Column10417" dataDxfId="5971"/>
    <tableColumn id="10425" xr3:uid="{515B9E24-EC72-4531-8780-A7A619215452}" name="Column10418" dataDxfId="5970"/>
    <tableColumn id="10426" xr3:uid="{3C8CF114-FA26-41C4-8D09-67C9349F00AB}" name="Column10419" dataDxfId="5969"/>
    <tableColumn id="10427" xr3:uid="{963D4D66-4A72-4732-9F5B-55502ABBA09D}" name="Column10420" dataDxfId="5968"/>
    <tableColumn id="10428" xr3:uid="{7A8F7171-47D8-45A6-B60E-4E2A06F19E3A}" name="Column10421" dataDxfId="5967"/>
    <tableColumn id="10429" xr3:uid="{8EED75AC-94A4-4061-B6EB-D9F3E2A2BDB8}" name="Column10422" dataDxfId="5966"/>
    <tableColumn id="10430" xr3:uid="{AA55B5C9-BD26-4C9C-80E0-FB4BED3BDCCB}" name="Column10423" dataDxfId="5965"/>
    <tableColumn id="10431" xr3:uid="{41431E7C-F01D-4854-8BB6-5E3E532AC53C}" name="Column10424" dataDxfId="5964"/>
    <tableColumn id="10432" xr3:uid="{F72A7164-D0C1-4E50-8B93-4C74E509B592}" name="Column10425" dataDxfId="5963"/>
    <tableColumn id="10433" xr3:uid="{2B2E6E9C-DB6D-4E9B-B859-E041CC30B1B6}" name="Column10426" dataDxfId="5962"/>
    <tableColumn id="10434" xr3:uid="{96E5E0E0-3767-4704-828B-7D583547B644}" name="Column10427" dataDxfId="5961"/>
    <tableColumn id="10435" xr3:uid="{3F7F755E-B97E-4515-BDD1-E08946C77552}" name="Column10428" dataDxfId="5960"/>
    <tableColumn id="10436" xr3:uid="{DF4403F4-8FA7-4BDA-9674-47C5808027F1}" name="Column10429" dataDxfId="5959"/>
    <tableColumn id="10437" xr3:uid="{57195F77-D07D-417E-9A58-9302D18E38ED}" name="Column10430" dataDxfId="5958"/>
    <tableColumn id="10438" xr3:uid="{9AD23074-478C-42FC-8ABE-DC9E93458B88}" name="Column10431" dataDxfId="5957"/>
    <tableColumn id="10439" xr3:uid="{8DEB2028-41AB-4AF5-8A5D-5E4D5C41A4AA}" name="Column10432" dataDxfId="5956"/>
    <tableColumn id="10440" xr3:uid="{94F505B7-011B-45A4-8B8C-B6EEB75B01C4}" name="Column10433" dataDxfId="5955"/>
    <tableColumn id="10441" xr3:uid="{549C2E55-68AC-4F9F-9F74-B0CAFBFF6041}" name="Column10434" dataDxfId="5954"/>
    <tableColumn id="10442" xr3:uid="{23853733-C3D0-4984-9045-C3798FEA037C}" name="Column10435" dataDxfId="5953"/>
    <tableColumn id="10443" xr3:uid="{86BBF292-C8CC-45E7-B982-F8E9262FF1F9}" name="Column10436" dataDxfId="5952"/>
    <tableColumn id="10444" xr3:uid="{E7206ACA-AD3E-4068-84DA-B31B9BC51410}" name="Column10437" dataDxfId="5951"/>
    <tableColumn id="10445" xr3:uid="{E79AF0C8-1324-4B40-8FB9-C4F6F9BC1F77}" name="Column10438" dataDxfId="5950"/>
    <tableColumn id="10446" xr3:uid="{EF16B06A-CECB-4292-B113-BA81EB9B80BE}" name="Column10439" dataDxfId="5949"/>
    <tableColumn id="10447" xr3:uid="{E526A8F4-7CC1-4EE4-A4DC-2052B93CCF5A}" name="Column10440" dataDxfId="5948"/>
    <tableColumn id="10448" xr3:uid="{E5110A00-994E-47F1-8E40-278D2EAF93B0}" name="Column10441" dataDxfId="5947"/>
    <tableColumn id="10449" xr3:uid="{5085FFF2-024C-45CD-B215-4916D1A193B2}" name="Column10442" dataDxfId="5946"/>
    <tableColumn id="10450" xr3:uid="{BA48327E-C947-4221-B29C-12D98AF174CA}" name="Column10443" dataDxfId="5945"/>
    <tableColumn id="10451" xr3:uid="{20FF5580-1DCE-4F3A-A259-51E087A3D481}" name="Column10444" dataDxfId="5944"/>
    <tableColumn id="10452" xr3:uid="{36A0913D-0701-4CF1-A9AF-26D2D0D40845}" name="Column10445" dataDxfId="5943"/>
    <tableColumn id="10453" xr3:uid="{18B2B618-0099-4956-A974-F7BF8C0D6DC4}" name="Column10446" dataDxfId="5942"/>
    <tableColumn id="10454" xr3:uid="{1BD4BEF2-F979-492A-B56F-0BDD42335BBA}" name="Column10447" dataDxfId="5941"/>
    <tableColumn id="10455" xr3:uid="{02109D2F-F6AE-436F-9FA2-75860D09191B}" name="Column10448" dataDxfId="5940"/>
    <tableColumn id="10456" xr3:uid="{9DC35C88-683F-4F6B-9AE2-B4503905C64B}" name="Column10449" dataDxfId="5939"/>
    <tableColumn id="10457" xr3:uid="{7EC3F526-CE74-4F26-AF9C-44B10D32944C}" name="Column10450" dataDxfId="5938"/>
    <tableColumn id="10458" xr3:uid="{4E9E8D9B-6CF4-47C7-BB43-53DF9504864E}" name="Column10451" dataDxfId="5937"/>
    <tableColumn id="10459" xr3:uid="{5BEC6121-F5E4-4E50-BA1A-9E992459B4BE}" name="Column10452" dataDxfId="5936"/>
    <tableColumn id="10460" xr3:uid="{73DBF93A-9C60-476D-ACFE-0209A479AC50}" name="Column10453" dataDxfId="5935"/>
    <tableColumn id="10461" xr3:uid="{4D995AE0-60D9-4494-B2DD-BDBF84120EDC}" name="Column10454" dataDxfId="5934"/>
    <tableColumn id="10462" xr3:uid="{2DF19073-F2AD-47A7-8D34-53531A74D68D}" name="Column10455" dataDxfId="5933"/>
    <tableColumn id="10463" xr3:uid="{4E645417-2965-4350-9842-52D17A290C90}" name="Column10456" dataDxfId="5932"/>
    <tableColumn id="10464" xr3:uid="{7B6DA22E-5923-4698-B18C-A251ADBF8C69}" name="Column10457" dataDxfId="5931"/>
    <tableColumn id="10465" xr3:uid="{0EF30F15-0908-4FC1-833D-EB1EC287B8E6}" name="Column10458" dataDxfId="5930"/>
    <tableColumn id="10466" xr3:uid="{DA4F0C26-CF20-4BEE-9EFA-8D34C062F7F6}" name="Column10459" dataDxfId="5929"/>
    <tableColumn id="10467" xr3:uid="{74B5A0F7-88A6-4A19-B34B-3CF097BFEFAA}" name="Column10460" dataDxfId="5928"/>
    <tableColumn id="10468" xr3:uid="{660B5CCB-63A8-4FDE-99B3-9549BF417283}" name="Column10461" dataDxfId="5927"/>
    <tableColumn id="10469" xr3:uid="{9E6A5A60-6529-4D80-8F15-AF951A81AD49}" name="Column10462" dataDxfId="5926"/>
    <tableColumn id="10470" xr3:uid="{A9AA1F93-31C2-416A-8D04-57318FE39DA7}" name="Column10463" dataDxfId="5925"/>
    <tableColumn id="10471" xr3:uid="{28B0E987-8641-4065-8BEF-499D48F27D6E}" name="Column10464" dataDxfId="5924"/>
    <tableColumn id="10472" xr3:uid="{F142F096-A7C3-45B9-86BD-24C257EA297B}" name="Column10465" dataDxfId="5923"/>
    <tableColumn id="10473" xr3:uid="{6D9F4D07-5D19-4D2E-AE72-BF89EBFDF23F}" name="Column10466" dataDxfId="5922"/>
    <tableColumn id="10474" xr3:uid="{9EF8AB2E-36BF-48DF-BCC8-4F8DE1691390}" name="Column10467" dataDxfId="5921"/>
    <tableColumn id="10475" xr3:uid="{A8E020E6-72C9-46CC-A7DA-C2FDEEF1350A}" name="Column10468" dataDxfId="5920"/>
    <tableColumn id="10476" xr3:uid="{0BAB5E7C-6D9D-4444-BC38-17EDA6B825AB}" name="Column10469" dataDxfId="5919"/>
    <tableColumn id="10477" xr3:uid="{F9EB6179-8CCF-4662-9323-40E04839F11F}" name="Column10470" dataDxfId="5918"/>
    <tableColumn id="10478" xr3:uid="{E22A4FD4-397C-464F-83E4-DDF02113F230}" name="Column10471" dataDxfId="5917"/>
    <tableColumn id="10479" xr3:uid="{A697F7FC-8492-492C-B1B2-FF0BBECF5203}" name="Column10472" dataDxfId="5916"/>
    <tableColumn id="10480" xr3:uid="{2255BD18-8725-48FD-8E57-E982277862FF}" name="Column10473" dataDxfId="5915"/>
    <tableColumn id="10481" xr3:uid="{EB2F4EDB-7D58-406B-BAD4-C5835F10A2D7}" name="Column10474" dataDxfId="5914"/>
    <tableColumn id="10482" xr3:uid="{9084C8E6-E330-4307-868C-C56C7FEFB35A}" name="Column10475" dataDxfId="5913"/>
    <tableColumn id="10483" xr3:uid="{DB39AFBF-04E9-40AE-9779-52E0ABA0E78B}" name="Column10476" dataDxfId="5912"/>
    <tableColumn id="10484" xr3:uid="{C415F275-0B98-4360-B4F8-5893DC56A0DB}" name="Column10477" dataDxfId="5911"/>
    <tableColumn id="10485" xr3:uid="{7454791D-B5B9-4F1B-AB24-156B9A52F674}" name="Column10478" dataDxfId="5910"/>
    <tableColumn id="10486" xr3:uid="{6EE99A90-0308-4A6D-A95C-EF3A8608EC08}" name="Column10479" dataDxfId="5909"/>
    <tableColumn id="10487" xr3:uid="{B03E5F4C-6CB1-408D-AA9C-0C9160FFBF7C}" name="Column10480" dataDxfId="5908"/>
    <tableColumn id="10488" xr3:uid="{2DD1785B-BF83-47B5-9065-63888120255C}" name="Column10481" dataDxfId="5907"/>
    <tableColumn id="10489" xr3:uid="{6C7E45F0-282A-4801-B14D-E2355B972514}" name="Column10482" dataDxfId="5906"/>
    <tableColumn id="10490" xr3:uid="{C01AC454-6BF1-41F8-BC7A-1D90EEC5A780}" name="Column10483" dataDxfId="5905"/>
    <tableColumn id="10491" xr3:uid="{1DD3FDB1-54FB-4E28-98F1-2E65BCF3CC5A}" name="Column10484" dataDxfId="5904"/>
    <tableColumn id="10492" xr3:uid="{82836AD3-68A9-4858-AE84-06D9E3D0FF41}" name="Column10485" dataDxfId="5903"/>
    <tableColumn id="10493" xr3:uid="{CF686CD5-44E8-48FE-BE05-BE0A1AA2E57E}" name="Column10486" dataDxfId="5902"/>
    <tableColumn id="10494" xr3:uid="{A3A00007-D831-423F-8DAD-820AA45E2B68}" name="Column10487" dataDxfId="5901"/>
    <tableColumn id="10495" xr3:uid="{54DB2F4D-7394-47E6-8B69-999C49C402B5}" name="Column10488" dataDxfId="5900"/>
    <tableColumn id="10496" xr3:uid="{F0DADE85-A913-4BA0-AD51-AC16A63EDBF9}" name="Column10489" dataDxfId="5899"/>
    <tableColumn id="10497" xr3:uid="{8285CF64-AF59-47D8-A224-9C9756705C65}" name="Column10490" dataDxfId="5898"/>
    <tableColumn id="10498" xr3:uid="{FDB4359B-DB21-4847-8593-D787EF047C2C}" name="Column10491" dataDxfId="5897"/>
    <tableColumn id="10499" xr3:uid="{3B1725EF-63D8-46C5-A4D3-9C97C0B636D1}" name="Column10492" dataDxfId="5896"/>
    <tableColumn id="10500" xr3:uid="{644BFC7C-14F0-4941-905F-E11B3106826E}" name="Column10493" dataDxfId="5895"/>
    <tableColumn id="10501" xr3:uid="{73DF583C-6C4D-4647-A100-31F475D926E4}" name="Column10494" dataDxfId="5894"/>
    <tableColumn id="10502" xr3:uid="{6024640E-0A2D-4CA7-8478-FF64E3588F33}" name="Column10495" dataDxfId="5893"/>
    <tableColumn id="10503" xr3:uid="{64471822-CB2D-402B-BBDE-F9720B85D526}" name="Column10496" dataDxfId="5892"/>
    <tableColumn id="10504" xr3:uid="{D01D6A36-5E7E-44E3-A7E7-7E4B71B41433}" name="Column10497" dataDxfId="5891"/>
    <tableColumn id="10505" xr3:uid="{FBB421D5-389E-4C82-9EFE-4D323DDB84C1}" name="Column10498" dataDxfId="5890"/>
    <tableColumn id="10506" xr3:uid="{12431F09-DC53-40D0-BFEF-8B3BAE6CD423}" name="Column10499" dataDxfId="5889"/>
    <tableColumn id="10507" xr3:uid="{49B1AC7D-97FD-45DD-B90A-EAFE29CDCEED}" name="Column10500" dataDxfId="5888"/>
    <tableColumn id="10508" xr3:uid="{5C35CDAE-5CF3-4341-A7A2-2DC5E2971DD1}" name="Column10501" dataDxfId="5887"/>
    <tableColumn id="10509" xr3:uid="{BB58B17C-45E4-4AF8-935B-E824602B4449}" name="Column10502" dataDxfId="5886"/>
    <tableColumn id="10510" xr3:uid="{855E72A9-A65B-4A32-8348-9A8DD30189AA}" name="Column10503" dataDxfId="5885"/>
    <tableColumn id="10511" xr3:uid="{22FF9ABB-21CC-406C-B694-6E8C699704AF}" name="Column10504" dataDxfId="5884"/>
    <tableColumn id="10512" xr3:uid="{8A745804-F7EB-4928-9F00-4585EB103CA5}" name="Column10505" dataDxfId="5883"/>
    <tableColumn id="10513" xr3:uid="{E7B4F5E1-5420-4EDB-87CD-33B60C49B8A1}" name="Column10506" dataDxfId="5882"/>
    <tableColumn id="10514" xr3:uid="{55E467B1-C431-456B-B0E2-2A3EA30D688B}" name="Column10507" dataDxfId="5881"/>
    <tableColumn id="10515" xr3:uid="{23F913CD-DDBD-495E-8427-EE1D34057017}" name="Column10508" dataDxfId="5880"/>
    <tableColumn id="10516" xr3:uid="{57E34ACD-1BFE-439F-B8A2-6A02053A6AA9}" name="Column10509" dataDxfId="5879"/>
    <tableColumn id="10517" xr3:uid="{331E1AD3-1F61-4529-A0B5-6291C2D71BE3}" name="Column10510" dataDxfId="5878"/>
    <tableColumn id="10518" xr3:uid="{D489689A-6151-4BA3-A47A-DA647292E38C}" name="Column10511" dataDxfId="5877"/>
    <tableColumn id="10519" xr3:uid="{A3742751-C237-4715-B70E-FBAFD7879FE1}" name="Column10512" dataDxfId="5876"/>
    <tableColumn id="10520" xr3:uid="{F3004729-C920-40B3-B2AD-A88B6A5C168F}" name="Column10513" dataDxfId="5875"/>
    <tableColumn id="10521" xr3:uid="{128C98DF-DD45-47F9-8667-2725BF1BC81E}" name="Column10514" dataDxfId="5874"/>
    <tableColumn id="10522" xr3:uid="{B77E9359-BD20-46F5-B6AF-CB39585B6B02}" name="Column10515" dataDxfId="5873"/>
    <tableColumn id="10523" xr3:uid="{0910C196-2CD9-4C1C-9138-978E44D03088}" name="Column10516" dataDxfId="5872"/>
    <tableColumn id="10524" xr3:uid="{3FFFDB5B-E256-48BB-861D-3552275D5554}" name="Column10517" dataDxfId="5871"/>
    <tableColumn id="10525" xr3:uid="{A60BA703-7D0E-4AF3-8A56-2AF09EDD2ED8}" name="Column10518" dataDxfId="5870"/>
    <tableColumn id="10526" xr3:uid="{D4D584D8-2810-46D0-9730-BD30F75C5D0E}" name="Column10519" dataDxfId="5869"/>
    <tableColumn id="10527" xr3:uid="{4503D066-3E89-4639-BF38-548C1D47008B}" name="Column10520" dataDxfId="5868"/>
    <tableColumn id="10528" xr3:uid="{57193545-05C0-4380-B99C-D4AF412534D6}" name="Column10521" dataDxfId="5867"/>
    <tableColumn id="10529" xr3:uid="{FE553FB7-EEBE-4376-A802-621C5EE90BE0}" name="Column10522" dataDxfId="5866"/>
    <tableColumn id="10530" xr3:uid="{7259DFB7-CDB2-4AE7-A4F9-58CA3B3B52F2}" name="Column10523" dataDxfId="5865"/>
    <tableColumn id="10531" xr3:uid="{9D0B45E5-804C-4F05-A057-7F3CD6FE38AC}" name="Column10524" dataDxfId="5864"/>
    <tableColumn id="10532" xr3:uid="{6C972755-91F8-492C-ADD1-3318A32B473C}" name="Column10525" dataDxfId="5863"/>
    <tableColumn id="10533" xr3:uid="{94E202B0-7B5C-4993-A46F-4C40D71A4A1D}" name="Column10526" dataDxfId="5862"/>
    <tableColumn id="10534" xr3:uid="{517E6D06-4C95-45C5-9A90-8A6C088B0C53}" name="Column10527" dataDxfId="5861"/>
    <tableColumn id="10535" xr3:uid="{849EE4DB-4339-47E0-AA1F-2B43D3947692}" name="Column10528" dataDxfId="5860"/>
    <tableColumn id="10536" xr3:uid="{9F05F916-7B50-486F-A9F1-32A51F730E9F}" name="Column10529" dataDxfId="5859"/>
    <tableColumn id="10537" xr3:uid="{84CFFA55-A062-4E60-9F42-0310D16E3024}" name="Column10530" dataDxfId="5858"/>
    <tableColumn id="10538" xr3:uid="{79F7AA9D-ED61-4DF4-B32C-303F17D81CC4}" name="Column10531" dataDxfId="5857"/>
    <tableColumn id="10539" xr3:uid="{E3A8EBD5-C2D4-4C3F-A548-2CFDD9A75A03}" name="Column10532" dataDxfId="5856"/>
    <tableColumn id="10540" xr3:uid="{707CCC47-D007-46BD-8CAA-BD1639F990CF}" name="Column10533" dataDxfId="5855"/>
    <tableColumn id="10541" xr3:uid="{5CA09E3B-72A9-4E03-AF5C-CDC9C8D66B23}" name="Column10534" dataDxfId="5854"/>
    <tableColumn id="10542" xr3:uid="{FE770BB3-9C1B-439D-AF6A-84555305B280}" name="Column10535" dataDxfId="5853"/>
    <tableColumn id="10543" xr3:uid="{F95087E2-8F3B-4936-A878-3C9E800445F1}" name="Column10536" dataDxfId="5852"/>
    <tableColumn id="10544" xr3:uid="{16307839-5ABE-457B-B89D-34A4AE349A92}" name="Column10537" dataDxfId="5851"/>
    <tableColumn id="10545" xr3:uid="{F130DF5D-A8D7-4677-BCA0-E09D5CB33001}" name="Column10538" dataDxfId="5850"/>
    <tableColumn id="10546" xr3:uid="{6A653A1F-60D5-4C1D-A26E-BF0FB4E0C67B}" name="Column10539" dataDxfId="5849"/>
    <tableColumn id="10547" xr3:uid="{9037E2DA-C931-4530-9D21-A5DF788CC46F}" name="Column10540" dataDxfId="5848"/>
    <tableColumn id="10548" xr3:uid="{C7C76FB8-AA23-4C73-9250-773C30D841F2}" name="Column10541" dataDxfId="5847"/>
    <tableColumn id="10549" xr3:uid="{30F9DAEB-3311-4AB6-B7DB-4F4DB93F87B6}" name="Column10542" dataDxfId="5846"/>
    <tableColumn id="10550" xr3:uid="{7CA44295-B811-491C-B98E-FCBFAFECA28C}" name="Column10543" dataDxfId="5845"/>
    <tableColumn id="10551" xr3:uid="{099894AA-0810-4F70-B5F3-3C56C8EB8B05}" name="Column10544" dataDxfId="5844"/>
    <tableColumn id="10552" xr3:uid="{0DBDADA0-BF17-415F-BF12-B32C465A71FA}" name="Column10545" dataDxfId="5843"/>
    <tableColumn id="10553" xr3:uid="{DEF38956-2B96-488A-8DE9-A77B0AD0A999}" name="Column10546" dataDxfId="5842"/>
    <tableColumn id="10554" xr3:uid="{0D77F212-FD28-4495-A8A5-F333ADB1E91D}" name="Column10547" dataDxfId="5841"/>
    <tableColumn id="10555" xr3:uid="{0AD3439C-D4FC-4867-856E-6AF5B7E08F36}" name="Column10548" dataDxfId="5840"/>
    <tableColumn id="10556" xr3:uid="{6A250817-528F-44FD-ADD2-BAACFC279A16}" name="Column10549" dataDxfId="5839"/>
    <tableColumn id="10557" xr3:uid="{999F5C39-708F-40ED-88D1-4780CF28FCC1}" name="Column10550" dataDxfId="5838"/>
    <tableColumn id="10558" xr3:uid="{43826FE0-A806-415A-B6D9-6379210C8413}" name="Column10551" dataDxfId="5837"/>
    <tableColumn id="10559" xr3:uid="{B1FAE0AF-A493-4D65-A3AF-9E479B3CA26B}" name="Column10552" dataDxfId="5836"/>
    <tableColumn id="10560" xr3:uid="{E29630E0-92F5-4482-A676-E3EDBE1FEF97}" name="Column10553" dataDxfId="5835"/>
    <tableColumn id="10561" xr3:uid="{02933383-5625-462F-92A3-6D58138C0807}" name="Column10554" dataDxfId="5834"/>
    <tableColumn id="10562" xr3:uid="{9259367F-5321-446C-A512-CF0542C86BF1}" name="Column10555" dataDxfId="5833"/>
    <tableColumn id="10563" xr3:uid="{5A71F57A-2849-4A33-870F-7F245BEB2455}" name="Column10556" dataDxfId="5832"/>
    <tableColumn id="10564" xr3:uid="{28D99BA0-A8C1-42B1-BECA-A0B86C88C444}" name="Column10557" dataDxfId="5831"/>
    <tableColumn id="10565" xr3:uid="{EE837165-88B5-48B0-9AF0-28F87A5F29A4}" name="Column10558" dataDxfId="5830"/>
    <tableColumn id="10566" xr3:uid="{6835D388-3C0B-4A71-B8C0-1B50B4981C44}" name="Column10559" dataDxfId="5829"/>
    <tableColumn id="10567" xr3:uid="{AC23F66D-5F24-4F08-87F9-51AEEC0CF5B8}" name="Column10560" dataDxfId="5828"/>
    <tableColumn id="10568" xr3:uid="{726EF4D2-5C3A-4FCB-9BBA-9007F153F20A}" name="Column10561" dataDxfId="5827"/>
    <tableColumn id="10569" xr3:uid="{CA68A857-6D68-4DB0-82BB-D1B063F01D55}" name="Column10562" dataDxfId="5826"/>
    <tableColumn id="10570" xr3:uid="{B0DFE551-1716-4868-8A1B-2018BBE4F91C}" name="Column10563" dataDxfId="5825"/>
    <tableColumn id="10571" xr3:uid="{C095853D-A6C9-4DFB-9162-4AFF82ECD899}" name="Column10564" dataDxfId="5824"/>
    <tableColumn id="10572" xr3:uid="{A72D1BC1-9EDA-45DD-9EC4-CE392C2ED6EC}" name="Column10565" dataDxfId="5823"/>
    <tableColumn id="10573" xr3:uid="{0F4C5A9A-09FB-48FC-94CB-AE4345FBFBE4}" name="Column10566" dataDxfId="5822"/>
    <tableColumn id="10574" xr3:uid="{4C571DEF-8C74-4EFD-B64E-C99643094B29}" name="Column10567" dataDxfId="5821"/>
    <tableColumn id="10575" xr3:uid="{270D65C5-9772-45DC-9E84-604F47BCEB98}" name="Column10568" dataDxfId="5820"/>
    <tableColumn id="10576" xr3:uid="{9D3ED8AC-F012-4C8A-90EC-71DE7BD2F1CA}" name="Column10569" dataDxfId="5819"/>
    <tableColumn id="10577" xr3:uid="{01457AEB-0C14-47F0-89F7-79E8B9FFE277}" name="Column10570" dataDxfId="5818"/>
    <tableColumn id="10578" xr3:uid="{32D8724B-C882-4EB6-AB70-6F7795D50FDD}" name="Column10571" dataDxfId="5817"/>
    <tableColumn id="10579" xr3:uid="{7C5BB6CE-A7FA-4114-8EF9-6E188AE0A534}" name="Column10572" dataDxfId="5816"/>
    <tableColumn id="10580" xr3:uid="{3271F886-6AB1-445D-B1FB-F831898A39B9}" name="Column10573" dataDxfId="5815"/>
    <tableColumn id="10581" xr3:uid="{DDB35153-FCBF-409A-B22B-5DF473EE8DAD}" name="Column10574" dataDxfId="5814"/>
    <tableColumn id="10582" xr3:uid="{D6E821B1-D83A-447E-A23C-8570D0F1620A}" name="Column10575" dataDxfId="5813"/>
    <tableColumn id="10583" xr3:uid="{5D77F4A7-7AE1-4401-9E6B-67F8E29EB409}" name="Column10576" dataDxfId="5812"/>
    <tableColumn id="10584" xr3:uid="{A879A441-CFE4-4D8C-BF64-F9AEFEA9D93E}" name="Column10577" dataDxfId="5811"/>
    <tableColumn id="10585" xr3:uid="{889B57B6-C0B0-4882-8A70-EB1F84187662}" name="Column10578" dataDxfId="5810"/>
    <tableColumn id="10586" xr3:uid="{5F923ADB-0C75-4173-888F-6F713DB44488}" name="Column10579" dataDxfId="5809"/>
    <tableColumn id="10587" xr3:uid="{B8A30D81-0C52-4017-818C-70F7E809A95F}" name="Column10580" dataDxfId="5808"/>
    <tableColumn id="10588" xr3:uid="{20C1E404-EA02-426B-8897-059F6D08A334}" name="Column10581" dataDxfId="5807"/>
    <tableColumn id="10589" xr3:uid="{E7F82EF4-D517-48F8-9F76-A0E1F7FA2749}" name="Column10582" dataDxfId="5806"/>
    <tableColumn id="10590" xr3:uid="{949079CB-B14C-4791-A8FC-803BE5BA813E}" name="Column10583" dataDxfId="5805"/>
    <tableColumn id="10591" xr3:uid="{A3120B76-DABB-4FBF-B20F-8C9B1ED06E67}" name="Column10584" dataDxfId="5804"/>
    <tableColumn id="10592" xr3:uid="{37C54F93-9331-4208-A693-8F66AF2D9303}" name="Column10585" dataDxfId="5803"/>
    <tableColumn id="10593" xr3:uid="{B1BF6C3F-A531-46DB-9094-57C7B3D2F40A}" name="Column10586" dataDxfId="5802"/>
    <tableColumn id="10594" xr3:uid="{6ADDEB16-AA84-413C-8628-A1D86548BA42}" name="Column10587" dataDxfId="5801"/>
    <tableColumn id="10595" xr3:uid="{48E49F2D-11CC-4585-B30B-C2A559F9001E}" name="Column10588" dataDxfId="5800"/>
    <tableColumn id="10596" xr3:uid="{2B8D4E19-32C5-467C-BF45-99E3DB32F81E}" name="Column10589" dataDxfId="5799"/>
    <tableColumn id="10597" xr3:uid="{EB3232B0-3E91-49FF-A826-4B326604B43D}" name="Column10590" dataDxfId="5798"/>
    <tableColumn id="10598" xr3:uid="{EA945E79-E15E-49E9-8200-A02D3F790476}" name="Column10591" dataDxfId="5797"/>
    <tableColumn id="10599" xr3:uid="{06396672-1387-45AE-9ED4-9B3F965B5D57}" name="Column10592" dataDxfId="5796"/>
    <tableColumn id="10600" xr3:uid="{10047043-E90D-4283-9C58-1664FD14D67E}" name="Column10593" dataDxfId="5795"/>
    <tableColumn id="10601" xr3:uid="{14A1D26A-5E14-40B8-8633-A897ABFC4A7C}" name="Column10594" dataDxfId="5794"/>
    <tableColumn id="10602" xr3:uid="{B7E5FE2A-7786-402E-B70E-7C8466E9E0B2}" name="Column10595" dataDxfId="5793"/>
    <tableColumn id="10603" xr3:uid="{D9316869-344D-458C-8679-9F000C625CBF}" name="Column10596" dataDxfId="5792"/>
    <tableColumn id="10604" xr3:uid="{01A67A43-EADA-4B9D-AD8A-43E8899F9369}" name="Column10597" dataDxfId="5791"/>
    <tableColumn id="10605" xr3:uid="{66711569-FB50-46F6-A23C-2498DFC56A3E}" name="Column10598" dataDxfId="5790"/>
    <tableColumn id="10606" xr3:uid="{9E9BDCED-F091-4D65-84C7-860FE3A2D4BD}" name="Column10599" dataDxfId="5789"/>
    <tableColumn id="10607" xr3:uid="{7F5FE9BB-4EE4-44D3-909F-C45828D35176}" name="Column10600" dataDxfId="5788"/>
    <tableColumn id="10608" xr3:uid="{80787478-246D-443E-A298-4F6679C42664}" name="Column10601" dataDxfId="5787"/>
    <tableColumn id="10609" xr3:uid="{2B4AD333-8878-4569-BB76-3D767822B5BF}" name="Column10602" dataDxfId="5786"/>
    <tableColumn id="10610" xr3:uid="{1E504E0B-DAD4-4E65-B280-3BFF41ECFAD3}" name="Column10603" dataDxfId="5785"/>
    <tableColumn id="10611" xr3:uid="{8D01AE4C-D48C-45A0-BA9E-40C704DE0E1E}" name="Column10604" dataDxfId="5784"/>
    <tableColumn id="10612" xr3:uid="{333DAC88-5A6B-4E3D-9BA7-BE327C9D1757}" name="Column10605" dataDxfId="5783"/>
    <tableColumn id="10613" xr3:uid="{6959A795-17E6-48FF-ACCA-83450AFA40D5}" name="Column10606" dataDxfId="5782"/>
    <tableColumn id="10614" xr3:uid="{6879189C-8C0C-4ADE-888D-17601B1A87FB}" name="Column10607" dataDxfId="5781"/>
    <tableColumn id="10615" xr3:uid="{7B861883-2EB0-46D8-80FD-A60F357C4594}" name="Column10608" dataDxfId="5780"/>
    <tableColumn id="10616" xr3:uid="{CB38AF65-A3EB-4F55-82A3-D3ABCCCA8651}" name="Column10609" dataDxfId="5779"/>
    <tableColumn id="10617" xr3:uid="{FB2DFEBB-C3CC-49FB-AD14-70A7B5354904}" name="Column10610" dataDxfId="5778"/>
    <tableColumn id="10618" xr3:uid="{3B696A65-95E6-4EC7-B87F-4A81C3CF89EE}" name="Column10611" dataDxfId="5777"/>
    <tableColumn id="10619" xr3:uid="{3851C3CD-ACF1-47B4-AACC-96258D61180C}" name="Column10612" dataDxfId="5776"/>
    <tableColumn id="10620" xr3:uid="{31962D81-54C4-4671-A95F-DA244C9625B9}" name="Column10613" dataDxfId="5775"/>
    <tableColumn id="10621" xr3:uid="{14744B4C-9523-4E22-ACE9-B23025A92C2C}" name="Column10614" dataDxfId="5774"/>
    <tableColumn id="10622" xr3:uid="{7FA7C3ED-5861-4DA9-8CDC-F34B25871A7A}" name="Column10615" dataDxfId="5773"/>
    <tableColumn id="10623" xr3:uid="{9CEDEC6A-3FB9-4958-8F19-BC837FCAE46B}" name="Column10616" dataDxfId="5772"/>
    <tableColumn id="10624" xr3:uid="{53A04709-7FA4-452C-B8B5-DBE5B438806D}" name="Column10617" dataDxfId="5771"/>
    <tableColumn id="10625" xr3:uid="{A60CD739-FC8E-447D-807A-1D69C1BD4920}" name="Column10618" dataDxfId="5770"/>
    <tableColumn id="10626" xr3:uid="{010B8E0F-2220-4E3C-A3C2-FD968D2D18E4}" name="Column10619" dataDxfId="5769"/>
    <tableColumn id="10627" xr3:uid="{A320D98A-A056-48AB-8DAD-1D3476519060}" name="Column10620" dataDxfId="5768"/>
    <tableColumn id="10628" xr3:uid="{07AA1CDE-4F0C-4674-911E-0AE1E37F3C2C}" name="Column10621" dataDxfId="5767"/>
    <tableColumn id="10629" xr3:uid="{61E4E780-F92A-423E-9C7E-5B490D194539}" name="Column10622" dataDxfId="5766"/>
    <tableColumn id="10630" xr3:uid="{4B405BA6-B087-4519-9F00-A793ABB6D99A}" name="Column10623" dataDxfId="5765"/>
    <tableColumn id="10631" xr3:uid="{15981855-3EF2-4222-B54F-4FF1EAC96132}" name="Column10624" dataDxfId="5764"/>
    <tableColumn id="10632" xr3:uid="{459C63A3-DA0C-4F45-B3FC-B2BF2FC8A557}" name="Column10625" dataDxfId="5763"/>
    <tableColumn id="10633" xr3:uid="{B49960C9-F09D-4900-BC7B-FF5BF2B5156F}" name="Column10626" dataDxfId="5762"/>
    <tableColumn id="10634" xr3:uid="{A677A983-9A46-4B92-89E2-8E7205D9B8B7}" name="Column10627" dataDxfId="5761"/>
    <tableColumn id="10635" xr3:uid="{44AD6903-9D58-46C3-AEF1-1AF77353A002}" name="Column10628" dataDxfId="5760"/>
    <tableColumn id="10636" xr3:uid="{57E055A8-D85A-4A4B-B77F-ADED9CDA7A3E}" name="Column10629" dataDxfId="5759"/>
    <tableColumn id="10637" xr3:uid="{49DAC1B2-1A5B-4A1E-A8AA-AC38E6F0AF12}" name="Column10630" dataDxfId="5758"/>
    <tableColumn id="10638" xr3:uid="{24986720-ADCF-4DC8-A3B3-2F4CC5E60666}" name="Column10631" dataDxfId="5757"/>
    <tableColumn id="10639" xr3:uid="{C55057FF-11BA-4BB2-A719-A00C325084C0}" name="Column10632" dataDxfId="5756"/>
    <tableColumn id="10640" xr3:uid="{4EE6B989-78CF-43D4-AAA6-C3C4EAB6A04C}" name="Column10633" dataDxfId="5755"/>
    <tableColumn id="10641" xr3:uid="{D44B6D23-91A6-415F-89A8-301C6CFE25AF}" name="Column10634" dataDxfId="5754"/>
    <tableColumn id="10642" xr3:uid="{AFB8E9A2-1160-4BFD-B124-2B47FE9D4CCF}" name="Column10635" dataDxfId="5753"/>
    <tableColumn id="10643" xr3:uid="{F4E808CE-4BDC-4ECA-9A82-0EACCD86BDEE}" name="Column10636" dataDxfId="5752"/>
    <tableColumn id="10644" xr3:uid="{42F08DE5-3FD2-445A-85AB-261626575F32}" name="Column10637" dataDxfId="5751"/>
    <tableColumn id="10645" xr3:uid="{41640192-F005-4ABC-90EA-96BA708CEBCE}" name="Column10638" dataDxfId="5750"/>
    <tableColumn id="10646" xr3:uid="{CB17A506-2FF6-4ECA-BFF8-B2FECDFF1772}" name="Column10639" dataDxfId="5749"/>
    <tableColumn id="10647" xr3:uid="{AB67BF61-A8DB-4EA0-AABB-D130B6C92214}" name="Column10640" dataDxfId="5748"/>
    <tableColumn id="10648" xr3:uid="{28A5F626-BDC0-40F6-A826-405B5C7FB27F}" name="Column10641" dataDxfId="5747"/>
    <tableColumn id="10649" xr3:uid="{D413B283-9223-4F73-9C9D-FFA49C497D2A}" name="Column10642" dataDxfId="5746"/>
    <tableColumn id="10650" xr3:uid="{F7AD66E2-99E5-4843-A864-CD1E75CA92FA}" name="Column10643" dataDxfId="5745"/>
    <tableColumn id="10651" xr3:uid="{4EA23FCA-B588-4D21-8E66-1ED034C91DA0}" name="Column10644" dataDxfId="5744"/>
    <tableColumn id="10652" xr3:uid="{9CBD51F9-73B0-4976-A8A2-9958F98E7C74}" name="Column10645" dataDxfId="5743"/>
    <tableColumn id="10653" xr3:uid="{37616B41-8223-4196-AD31-D552F76F094A}" name="Column10646" dataDxfId="5742"/>
    <tableColumn id="10654" xr3:uid="{F86A5045-CF68-4F72-8FE8-688E771EF08A}" name="Column10647" dataDxfId="5741"/>
    <tableColumn id="10655" xr3:uid="{4CBF8FBD-260A-4DA6-9935-E8C5C3B98520}" name="Column10648" dataDxfId="5740"/>
    <tableColumn id="10656" xr3:uid="{E5E8B5B4-5DCA-41B7-B627-B18C3B586DFC}" name="Column10649" dataDxfId="5739"/>
    <tableColumn id="10657" xr3:uid="{DCCAAA34-F84D-43A2-8D68-09A01E5E222E}" name="Column10650" dataDxfId="5738"/>
    <tableColumn id="10658" xr3:uid="{6A612664-9DD6-41D2-8B36-454F38718E01}" name="Column10651" dataDxfId="5737"/>
    <tableColumn id="10659" xr3:uid="{C604AAEF-39B4-472C-972B-92C7F8FA0B0B}" name="Column10652" dataDxfId="5736"/>
    <tableColumn id="10660" xr3:uid="{8520657B-AF0A-4793-B2E1-61DDB9964174}" name="Column10653" dataDxfId="5735"/>
    <tableColumn id="10661" xr3:uid="{227FEF5E-C70B-4A02-8347-C55F22FF3F33}" name="Column10654" dataDxfId="5734"/>
    <tableColumn id="10662" xr3:uid="{1EAD2B4B-17C3-46C4-8957-E077C52257C6}" name="Column10655" dataDxfId="5733"/>
    <tableColumn id="10663" xr3:uid="{492B5042-E1DD-447A-9212-4A06B83F513C}" name="Column10656" dataDxfId="5732"/>
    <tableColumn id="10664" xr3:uid="{54D3A71B-A5BE-47BE-8B31-82EDDBD4F4B6}" name="Column10657" dataDxfId="5731"/>
    <tableColumn id="10665" xr3:uid="{C471B5E7-1FA9-4568-AE85-9D69FC014FFD}" name="Column10658" dataDxfId="5730"/>
    <tableColumn id="10666" xr3:uid="{22BACBDC-9270-465E-A892-9BE338371431}" name="Column10659" dataDxfId="5729"/>
    <tableColumn id="10667" xr3:uid="{37D8C457-E4AC-4C4A-A13E-B595D95CFA8F}" name="Column10660" dataDxfId="5728"/>
    <tableColumn id="10668" xr3:uid="{AD191720-F2A2-40F6-8458-7D6AC4165A9F}" name="Column10661" dataDxfId="5727"/>
    <tableColumn id="10669" xr3:uid="{BFE1A639-F626-408C-A4C1-3B4D31EA6567}" name="Column10662" dataDxfId="5726"/>
    <tableColumn id="10670" xr3:uid="{17022BA9-E4CD-4E89-B04A-3B0F6D25CD59}" name="Column10663" dataDxfId="5725"/>
    <tableColumn id="10671" xr3:uid="{8CACDFB5-4B3E-42CD-94D7-69011630DD77}" name="Column10664" dataDxfId="5724"/>
    <tableColumn id="10672" xr3:uid="{F7AF9A48-D0E0-4F79-BA10-E003B289EF89}" name="Column10665" dataDxfId="5723"/>
    <tableColumn id="10673" xr3:uid="{22EA60AF-0A7D-40C6-8068-BA5D8579221A}" name="Column10666" dataDxfId="5722"/>
    <tableColumn id="10674" xr3:uid="{3B678217-7095-4576-9090-84C46A71CA07}" name="Column10667" dataDxfId="5721"/>
    <tableColumn id="10675" xr3:uid="{BE6D54A1-AAB9-4860-B0CA-D8C1B8513F2D}" name="Column10668" dataDxfId="5720"/>
    <tableColumn id="10676" xr3:uid="{6D80E7B5-6059-4490-90F6-5E761C03FE57}" name="Column10669" dataDxfId="5719"/>
    <tableColumn id="10677" xr3:uid="{50B44C2F-50A1-491A-B561-BA44859FAC06}" name="Column10670" dataDxfId="5718"/>
    <tableColumn id="10678" xr3:uid="{C6892019-9942-4849-976A-02F91FAB62A1}" name="Column10671" dataDxfId="5717"/>
    <tableColumn id="10679" xr3:uid="{D5BAC41A-A30C-4699-B604-79B6481F23BF}" name="Column10672" dataDxfId="5716"/>
    <tableColumn id="10680" xr3:uid="{0B3761F4-AFE3-49A9-852B-95391BAC065E}" name="Column10673" dataDxfId="5715"/>
    <tableColumn id="10681" xr3:uid="{E33DE733-AA2B-4071-A2DA-9E2103E6A0F7}" name="Column10674" dataDxfId="5714"/>
    <tableColumn id="10682" xr3:uid="{12DCE0A5-7705-43A2-B0BF-9463D95A2D6E}" name="Column10675" dataDxfId="5713"/>
    <tableColumn id="10683" xr3:uid="{3483D1F9-9F98-4283-83DD-5C9602BB270C}" name="Column10676" dataDxfId="5712"/>
    <tableColumn id="10684" xr3:uid="{042C93DE-5550-4187-9F49-B6F58954FB99}" name="Column10677" dataDxfId="5711"/>
    <tableColumn id="10685" xr3:uid="{EF4FDAD2-725F-4BCF-83DD-F9D181802499}" name="Column10678" dataDxfId="5710"/>
    <tableColumn id="10686" xr3:uid="{6F4936FC-E125-4BD5-8D13-36F99D0404E7}" name="Column10679" dataDxfId="5709"/>
    <tableColumn id="10687" xr3:uid="{423E6514-F134-43D8-A43C-26ED95239D6E}" name="Column10680" dataDxfId="5708"/>
    <tableColumn id="10688" xr3:uid="{8F97F6F2-3920-4153-A7E0-877D63863B65}" name="Column10681" dataDxfId="5707"/>
    <tableColumn id="10689" xr3:uid="{6C662D00-0052-4CCF-BCC4-28087A7A6DF0}" name="Column10682" dataDxfId="5706"/>
    <tableColumn id="10690" xr3:uid="{C766A6ED-32A1-4878-8F9E-30846D82C407}" name="Column10683" dataDxfId="5705"/>
    <tableColumn id="10691" xr3:uid="{88AB6914-9A28-4395-80AF-C67A2353ADB9}" name="Column10684" dataDxfId="5704"/>
    <tableColumn id="10692" xr3:uid="{244A72A2-0ABF-486B-A938-74EDCD903E13}" name="Column10685" dataDxfId="5703"/>
    <tableColumn id="10693" xr3:uid="{39EE8FE4-7980-4E83-A2AB-C58146B73086}" name="Column10686" dataDxfId="5702"/>
    <tableColumn id="10694" xr3:uid="{163E20C8-3271-47EF-B6A9-BF8BBE025731}" name="Column10687" dataDxfId="5701"/>
    <tableColumn id="10695" xr3:uid="{B9BF4AC2-BE00-45A9-8FB7-A255FA5EBA00}" name="Column10688" dataDxfId="5700"/>
    <tableColumn id="10696" xr3:uid="{B77C29DF-9949-4581-92E4-13C2ADE85D65}" name="Column10689" dataDxfId="5699"/>
    <tableColumn id="10697" xr3:uid="{27994838-7301-47E1-A462-17158E07A13B}" name="Column10690" dataDxfId="5698"/>
    <tableColumn id="10698" xr3:uid="{8FA9FB76-749C-4A19-8D73-45B898B25E53}" name="Column10691" dataDxfId="5697"/>
    <tableColumn id="10699" xr3:uid="{0FC446CF-0E9F-4013-A0D5-123267F0DED5}" name="Column10692" dataDxfId="5696"/>
    <tableColumn id="10700" xr3:uid="{09148907-53DF-4C75-BAF3-9FF8C57F45D8}" name="Column10693" dataDxfId="5695"/>
    <tableColumn id="10701" xr3:uid="{AE3C4B80-39E0-4D1E-A844-F39CD2990BD3}" name="Column10694" dataDxfId="5694"/>
    <tableColumn id="10702" xr3:uid="{DE47AB97-F062-413E-8E1C-A885768B6A13}" name="Column10695" dataDxfId="5693"/>
    <tableColumn id="10703" xr3:uid="{8B6957D9-59A0-4EE4-93F3-2BFD3C61AF97}" name="Column10696" dataDxfId="5692"/>
    <tableColumn id="10704" xr3:uid="{B9D932D8-9DBF-4217-8D8E-1C3835ED41E7}" name="Column10697" dataDxfId="5691"/>
    <tableColumn id="10705" xr3:uid="{0DF592E2-AFE6-477E-A9D4-CA3F0DA42D99}" name="Column10698" dataDxfId="5690"/>
    <tableColumn id="10706" xr3:uid="{9E23C009-81CD-4DCF-8407-187CF6C1247B}" name="Column10699" dataDxfId="5689"/>
    <tableColumn id="10707" xr3:uid="{5DF7867A-8EA1-4365-8134-0B9E802AC30C}" name="Column10700" dataDxfId="5688"/>
    <tableColumn id="10708" xr3:uid="{7CBB8FC4-DD9A-436B-91A9-1D7D54F52059}" name="Column10701" dataDxfId="5687"/>
    <tableColumn id="10709" xr3:uid="{5AB7C07B-AE8D-4056-B034-B8E9C00E7916}" name="Column10702" dataDxfId="5686"/>
    <tableColumn id="10710" xr3:uid="{5074608A-DDCA-4195-9818-66FE75758D1D}" name="Column10703" dataDxfId="5685"/>
    <tableColumn id="10711" xr3:uid="{BE084976-7277-4BFA-B56B-12C1D48384C8}" name="Column10704" dataDxfId="5684"/>
    <tableColumn id="10712" xr3:uid="{26AFE69C-C8CB-4180-878F-514A1AB1286A}" name="Column10705" dataDxfId="5683"/>
    <tableColumn id="10713" xr3:uid="{F9F66E02-A12C-4314-A45D-76E664C9B294}" name="Column10706" dataDxfId="5682"/>
    <tableColumn id="10714" xr3:uid="{56402183-C08D-4E58-BE34-7D5093C14BFB}" name="Column10707" dataDxfId="5681"/>
    <tableColumn id="10715" xr3:uid="{8AA8434B-8E76-4F83-9326-0B1949D1A589}" name="Column10708" dataDxfId="5680"/>
    <tableColumn id="10716" xr3:uid="{9E9EEA71-A0B6-4B63-9B21-C75B8219B759}" name="Column10709" dataDxfId="5679"/>
    <tableColumn id="10717" xr3:uid="{B5EED58C-E9A1-4F45-951E-3518B89EBC41}" name="Column10710" dataDxfId="5678"/>
    <tableColumn id="10718" xr3:uid="{7716B38B-4481-4D1C-A730-D5F1BC0C6232}" name="Column10711" dataDxfId="5677"/>
    <tableColumn id="10719" xr3:uid="{56A61EC0-9BBE-4307-8C79-B2A95EAEC7C8}" name="Column10712" dataDxfId="5676"/>
    <tableColumn id="10720" xr3:uid="{171B3D31-A248-402F-89C0-D60F21A99676}" name="Column10713" dataDxfId="5675"/>
    <tableColumn id="10721" xr3:uid="{50CF9B8E-E911-49F2-82D2-09B8B5E682C4}" name="Column10714" dataDxfId="5674"/>
    <tableColumn id="10722" xr3:uid="{CFAFB422-62DA-4735-8B27-C41CF1516BFF}" name="Column10715" dataDxfId="5673"/>
    <tableColumn id="10723" xr3:uid="{EF60BF49-C5FE-4798-BC6E-48B69E931BE8}" name="Column10716" dataDxfId="5672"/>
    <tableColumn id="10724" xr3:uid="{4D3F8ECC-04F6-48B0-A294-1436FD0E51D0}" name="Column10717" dataDxfId="5671"/>
    <tableColumn id="10725" xr3:uid="{3694DBF9-DF1B-4F3B-B827-DEB97A44A765}" name="Column10718" dataDxfId="5670"/>
    <tableColumn id="10726" xr3:uid="{2D7493FA-329F-4702-9234-B45566F2E4CF}" name="Column10719" dataDxfId="5669"/>
    <tableColumn id="10727" xr3:uid="{2D65DDC3-1483-4A80-BF8E-E4843C14D303}" name="Column10720" dataDxfId="5668"/>
    <tableColumn id="10728" xr3:uid="{D2D40B14-302A-4721-82DE-01877496B328}" name="Column10721" dataDxfId="5667"/>
    <tableColumn id="10729" xr3:uid="{21E674EA-97FC-4550-A026-105B3790F6E5}" name="Column10722" dataDxfId="5666"/>
    <tableColumn id="10730" xr3:uid="{3420282E-0E6E-4249-AAE6-68684E52E66D}" name="Column10723" dataDxfId="5665"/>
    <tableColumn id="10731" xr3:uid="{A8DB066F-9AC2-418F-8A25-AB4FBF6E2B6C}" name="Column10724" dataDxfId="5664"/>
    <tableColumn id="10732" xr3:uid="{70196366-4FB3-4CBA-977D-B7801D9E54A1}" name="Column10725" dataDxfId="5663"/>
    <tableColumn id="10733" xr3:uid="{3153506A-11D3-4AB1-BBE0-517169954A47}" name="Column10726" dataDxfId="5662"/>
    <tableColumn id="10734" xr3:uid="{DA7F52D2-6388-41A5-9211-539269A4048D}" name="Column10727" dataDxfId="5661"/>
    <tableColumn id="10735" xr3:uid="{0565B473-59CD-47F6-AC75-333EE0EFD039}" name="Column10728" dataDxfId="5660"/>
    <tableColumn id="10736" xr3:uid="{379B116C-D3B9-4FC7-8E89-A2AC7B9D09B3}" name="Column10729" dataDxfId="5659"/>
    <tableColumn id="10737" xr3:uid="{28AFFF1D-9496-4E2F-8B91-D9D340DB5A79}" name="Column10730" dataDxfId="5658"/>
    <tableColumn id="10738" xr3:uid="{85E2CAA5-84E5-44E7-80F4-A84B60484B1A}" name="Column10731" dataDxfId="5657"/>
    <tableColumn id="10739" xr3:uid="{749D4416-1A7A-4592-9A22-4979DB52B640}" name="Column10732" dataDxfId="5656"/>
    <tableColumn id="10740" xr3:uid="{DBB66D25-A6D3-4C8B-943B-AEE4197B1259}" name="Column10733" dataDxfId="5655"/>
    <tableColumn id="10741" xr3:uid="{B932CB15-C68C-4DB8-96D6-BD98B55472F0}" name="Column10734" dataDxfId="5654"/>
    <tableColumn id="10742" xr3:uid="{9FD1266E-E54D-4EBD-A962-6C4106726504}" name="Column10735" dataDxfId="5653"/>
    <tableColumn id="10743" xr3:uid="{D9FE743E-01C9-4B32-9342-A8FAE9895943}" name="Column10736" dataDxfId="5652"/>
    <tableColumn id="10744" xr3:uid="{28698255-F036-431C-A5F0-9B5E6869B798}" name="Column10737" dataDxfId="5651"/>
    <tableColumn id="10745" xr3:uid="{6CC8F359-80A3-4F47-804A-6D2DAA8C37DC}" name="Column10738" dataDxfId="5650"/>
    <tableColumn id="10746" xr3:uid="{549EE44F-DC61-4A75-8ECB-53C1967B6E19}" name="Column10739" dataDxfId="5649"/>
    <tableColumn id="10747" xr3:uid="{3C5DAB86-5FDC-4C16-BFCD-EEB314B48AAD}" name="Column10740" dataDxfId="5648"/>
    <tableColumn id="10748" xr3:uid="{6CB9AA42-F4A6-4191-AF24-241678A0652D}" name="Column10741" dataDxfId="5647"/>
    <tableColumn id="10749" xr3:uid="{B270F290-42C7-4841-83FF-38DCA1A69E21}" name="Column10742" dataDxfId="5646"/>
    <tableColumn id="10750" xr3:uid="{3549288A-6EC7-46CB-80EE-9D00094CAEAA}" name="Column10743" dataDxfId="5645"/>
    <tableColumn id="10751" xr3:uid="{F3003C8B-EEAC-433A-B583-068690DB3BD1}" name="Column10744" dataDxfId="5644"/>
    <tableColumn id="10752" xr3:uid="{67334B9A-29FA-4994-BF23-7E8795DB29BE}" name="Column10745" dataDxfId="5643"/>
    <tableColumn id="10753" xr3:uid="{1E0B4EB2-24D5-4492-B70E-72465C96399B}" name="Column10746" dataDxfId="5642"/>
    <tableColumn id="10754" xr3:uid="{9FD31909-DA88-4B0D-8E65-54C144D06C80}" name="Column10747" dataDxfId="5641"/>
    <tableColumn id="10755" xr3:uid="{3E83D734-EF40-447F-B1B6-08F871800EC9}" name="Column10748" dataDxfId="5640"/>
    <tableColumn id="10756" xr3:uid="{8CB84857-99B8-47F9-8314-D89D76C1EE3F}" name="Column10749" dataDxfId="5639"/>
    <tableColumn id="10757" xr3:uid="{D423BFF4-0B43-432E-9F03-E8D9EC2D1671}" name="Column10750" dataDxfId="5638"/>
    <tableColumn id="10758" xr3:uid="{8F7D769E-599C-4EE0-A180-C3900368A707}" name="Column10751" dataDxfId="5637"/>
    <tableColumn id="10759" xr3:uid="{4FF2DC60-DA25-48E8-8924-53808C4F3E68}" name="Column10752" dataDxfId="5636"/>
    <tableColumn id="10760" xr3:uid="{61A7666B-1FCB-4A77-9F1A-0A388E961B70}" name="Column10753" dataDxfId="5635"/>
    <tableColumn id="10761" xr3:uid="{6DFE2AEB-8812-444B-9B80-91C3C3BB580B}" name="Column10754" dataDxfId="5634"/>
    <tableColumn id="10762" xr3:uid="{2524DEE6-0889-41A6-8E80-20F374932E76}" name="Column10755" dataDxfId="5633"/>
    <tableColumn id="10763" xr3:uid="{3BA14381-DE65-415A-867B-18B22D18752F}" name="Column10756" dataDxfId="5632"/>
    <tableColumn id="10764" xr3:uid="{F0A996BA-DDD1-41A6-8FC7-7A5FAEE443C8}" name="Column10757" dataDxfId="5631"/>
    <tableColumn id="10765" xr3:uid="{59EFF174-4D0E-4FD9-8AD7-297C70502595}" name="Column10758" dataDxfId="5630"/>
    <tableColumn id="10766" xr3:uid="{CC9FABB9-1902-4CC0-B04D-764E20FF1CE2}" name="Column10759" dataDxfId="5629"/>
    <tableColumn id="10767" xr3:uid="{2C681CB6-D2AC-4430-B580-57F73CC6CBAB}" name="Column10760" dataDxfId="5628"/>
    <tableColumn id="10768" xr3:uid="{D08069F5-AF6E-4B5B-828A-5BC41842E65B}" name="Column10761" dataDxfId="5627"/>
    <tableColumn id="10769" xr3:uid="{650F01D8-AD15-446A-8587-CDCBF55912F2}" name="Column10762" dataDxfId="5626"/>
    <tableColumn id="10770" xr3:uid="{C4763E73-FB69-4CCB-B53E-BD05E3B3B798}" name="Column10763" dataDxfId="5625"/>
    <tableColumn id="10771" xr3:uid="{6F8AF6A6-969F-437A-8034-0FB5D5CF1383}" name="Column10764" dataDxfId="5624"/>
    <tableColumn id="10772" xr3:uid="{F591FCFD-40B7-4231-B492-FE9BED7BEB26}" name="Column10765" dataDxfId="5623"/>
    <tableColumn id="10773" xr3:uid="{257E777E-9711-48A5-8E8E-BC3CF7414700}" name="Column10766" dataDxfId="5622"/>
    <tableColumn id="10774" xr3:uid="{F2B6EC82-FD56-46DE-8B55-66A7EF8F12C2}" name="Column10767" dataDxfId="5621"/>
    <tableColumn id="10775" xr3:uid="{3893AABF-14DC-4C21-A176-0BAE60FDD5A2}" name="Column10768" dataDxfId="5620"/>
    <tableColumn id="10776" xr3:uid="{E0DFEF32-1D0C-4EFE-8FB4-5D726C892E4A}" name="Column10769" dataDxfId="5619"/>
    <tableColumn id="10777" xr3:uid="{240006CB-0A3B-46D1-8B47-FBB38BC0793F}" name="Column10770" dataDxfId="5618"/>
    <tableColumn id="10778" xr3:uid="{771D4572-3A0C-40E6-A586-53790B35EE8F}" name="Column10771" dataDxfId="5617"/>
    <tableColumn id="10779" xr3:uid="{8DA005A3-02EA-4CDE-AF41-771C9B64894D}" name="Column10772" dataDxfId="5616"/>
    <tableColumn id="10780" xr3:uid="{AFD4BB25-41D3-4AF2-9FC4-8977C224FF15}" name="Column10773" dataDxfId="5615"/>
    <tableColumn id="10781" xr3:uid="{451E51A3-C5C5-423A-BB57-8D3433B82C31}" name="Column10774" dataDxfId="5614"/>
    <tableColumn id="10782" xr3:uid="{F8E7974E-DB30-4154-BD4C-9A4C6EACCBF2}" name="Column10775" dataDxfId="5613"/>
    <tableColumn id="10783" xr3:uid="{2C1FCB78-D324-4D76-AF28-E72AE94FD305}" name="Column10776" dataDxfId="5612"/>
    <tableColumn id="10784" xr3:uid="{5A765FD2-3710-483A-A9A8-D3E2267AB323}" name="Column10777" dataDxfId="5611"/>
    <tableColumn id="10785" xr3:uid="{C021D0B3-9BFB-4022-85D7-CFAA2257C553}" name="Column10778" dataDxfId="5610"/>
    <tableColumn id="10786" xr3:uid="{6C7AFA69-4FD9-4DC2-98C6-068A9AA7C7FA}" name="Column10779" dataDxfId="5609"/>
    <tableColumn id="10787" xr3:uid="{194D832E-809F-4D5B-ABFF-38873FC096B7}" name="Column10780" dataDxfId="5608"/>
    <tableColumn id="10788" xr3:uid="{0B5CE431-C2C0-41FA-8947-E6225898D4DE}" name="Column10781" dataDxfId="5607"/>
    <tableColumn id="10789" xr3:uid="{7EA3D145-91A1-4184-A5F3-AAC646605F08}" name="Column10782" dataDxfId="5606"/>
    <tableColumn id="10790" xr3:uid="{EF1B9B11-9C09-4ADD-A2ED-5451572F6B42}" name="Column10783" dataDxfId="5605"/>
    <tableColumn id="10791" xr3:uid="{A579ABB9-756B-4B7F-A8EB-59FA85F50215}" name="Column10784" dataDxfId="5604"/>
    <tableColumn id="10792" xr3:uid="{ADC298F6-8B49-4D6C-872E-FDDF144F1CD1}" name="Column10785" dataDxfId="5603"/>
    <tableColumn id="10793" xr3:uid="{D1C80E1D-BC0A-4CAF-A7AB-1DA96149E7E2}" name="Column10786" dataDxfId="5602"/>
    <tableColumn id="10794" xr3:uid="{CA068916-065A-4EA7-8690-B2090ADCCBD3}" name="Column10787" dataDxfId="5601"/>
    <tableColumn id="10795" xr3:uid="{7FEB9943-E232-46CA-A24E-366708DA9591}" name="Column10788" dataDxfId="5600"/>
    <tableColumn id="10796" xr3:uid="{98A3C278-947B-4156-BB1E-1DA6EDD6AE05}" name="Column10789" dataDxfId="5599"/>
    <tableColumn id="10797" xr3:uid="{CA825C11-C04B-46D5-8DA8-3ABA6DE630CC}" name="Column10790" dataDxfId="5598"/>
    <tableColumn id="10798" xr3:uid="{00F6B0F1-5A1F-45EE-9370-8440355DC498}" name="Column10791" dataDxfId="5597"/>
    <tableColumn id="10799" xr3:uid="{788FF1D6-59AF-46CE-9C13-73CC66DF7EEB}" name="Column10792" dataDxfId="5596"/>
    <tableColumn id="10800" xr3:uid="{D162C465-896E-4FD4-8B6B-0621EE500914}" name="Column10793" dataDxfId="5595"/>
    <tableColumn id="10801" xr3:uid="{F798039A-5FD7-4DF4-92C3-B0CF182615E7}" name="Column10794" dataDxfId="5594"/>
    <tableColumn id="10802" xr3:uid="{B15BBACA-7A2F-4AE9-883C-954469C7C515}" name="Column10795" dataDxfId="5593"/>
    <tableColumn id="10803" xr3:uid="{4109987A-D801-42F9-9221-123F624079CC}" name="Column10796" dataDxfId="5592"/>
    <tableColumn id="10804" xr3:uid="{B2675063-76B7-444D-8443-21075A841831}" name="Column10797" dataDxfId="5591"/>
    <tableColumn id="10805" xr3:uid="{1EFFC7AA-E528-4875-A38F-935488AF3714}" name="Column10798" dataDxfId="5590"/>
    <tableColumn id="10806" xr3:uid="{25933EC9-9FAC-4DF3-9048-A3443DB3ACD8}" name="Column10799" dataDxfId="5589"/>
    <tableColumn id="10807" xr3:uid="{66BBA3A9-824E-4AA2-A651-216E02F0F004}" name="Column10800" dataDxfId="5588"/>
    <tableColumn id="10808" xr3:uid="{7A264AFC-B180-45A3-A467-876C9AD9999B}" name="Column10801" dataDxfId="5587"/>
    <tableColumn id="10809" xr3:uid="{C184DA7E-EC4A-47E4-8168-56E6D9FC09A0}" name="Column10802" dataDxfId="5586"/>
    <tableColumn id="10810" xr3:uid="{A6B30296-CB88-413D-8CC5-67F8122C932C}" name="Column10803" dataDxfId="5585"/>
    <tableColumn id="10811" xr3:uid="{A4E1E125-684E-4464-873E-F67A3EFA0C91}" name="Column10804" dataDxfId="5584"/>
    <tableColumn id="10812" xr3:uid="{C70883BB-206A-4645-9D33-30698E1331D4}" name="Column10805" dataDxfId="5583"/>
    <tableColumn id="10813" xr3:uid="{6981B7D9-98C5-4416-8CC3-CE212EE75706}" name="Column10806" dataDxfId="5582"/>
    <tableColumn id="10814" xr3:uid="{478899A7-CFD4-4273-804F-80853E8A4B82}" name="Column10807" dataDxfId="5581"/>
    <tableColumn id="10815" xr3:uid="{1FA7A447-2F53-4125-8E87-B2F18BF3F70A}" name="Column10808" dataDxfId="5580"/>
    <tableColumn id="10816" xr3:uid="{A97F98A6-26E4-4C09-8E1F-2CF6AC7885B9}" name="Column10809" dataDxfId="5579"/>
    <tableColumn id="10817" xr3:uid="{E62FC744-A9AA-41F0-89BC-6B6C0D03686F}" name="Column10810" dataDxfId="5578"/>
    <tableColumn id="10818" xr3:uid="{550CFB20-2A65-492B-AB39-F83024CFC843}" name="Column10811" dataDxfId="5577"/>
    <tableColumn id="10819" xr3:uid="{4FC9E53D-DBBF-4494-95A4-D14A9CCAD65B}" name="Column10812" dataDxfId="5576"/>
    <tableColumn id="10820" xr3:uid="{51A9239D-0FF5-4695-AB58-8EC2C91A0804}" name="Column10813" dataDxfId="5575"/>
    <tableColumn id="10821" xr3:uid="{6BBB7862-6613-485A-9D38-3BCEB46FED8D}" name="Column10814" dataDxfId="5574"/>
    <tableColumn id="10822" xr3:uid="{8C958777-7E6E-4AC3-B803-45B6ED439351}" name="Column10815" dataDxfId="5573"/>
    <tableColumn id="10823" xr3:uid="{F114B970-DEA3-42D1-8474-DE0257C71FC4}" name="Column10816" dataDxfId="5572"/>
    <tableColumn id="10824" xr3:uid="{B29BFEBB-FFA7-43F2-982C-5195DC53339C}" name="Column10817" dataDxfId="5571"/>
    <tableColumn id="10825" xr3:uid="{10C9D821-C688-468E-823E-E5F4B042010B}" name="Column10818" dataDxfId="5570"/>
    <tableColumn id="10826" xr3:uid="{E1090189-C31E-4020-A2E8-4628BA15A991}" name="Column10819" dataDxfId="5569"/>
    <tableColumn id="10827" xr3:uid="{B568A204-3EA1-423A-8AED-298979754B90}" name="Column10820" dataDxfId="5568"/>
    <tableColumn id="10828" xr3:uid="{1761273E-18C6-424A-9A35-51B53214F828}" name="Column10821" dataDxfId="5567"/>
    <tableColumn id="10829" xr3:uid="{749F2E27-5547-463F-B984-5A465740BFD3}" name="Column10822" dataDxfId="5566"/>
    <tableColumn id="10830" xr3:uid="{48A59C71-0933-4094-AB31-381CC1197760}" name="Column10823" dataDxfId="5565"/>
    <tableColumn id="10831" xr3:uid="{28BD1E5B-4C07-49F3-8F17-9D403BBBFB48}" name="Column10824" dataDxfId="5564"/>
    <tableColumn id="10832" xr3:uid="{E55AFF93-2CD1-40A4-AF52-9F2073A2DAD9}" name="Column10825" dataDxfId="5563"/>
    <tableColumn id="10833" xr3:uid="{ACFA7EFE-8FB8-452A-86B9-7B8BFB02D5F2}" name="Column10826" dataDxfId="5562"/>
    <tableColumn id="10834" xr3:uid="{0E679D15-51AC-4CAA-9B23-FAE91DA1E7EE}" name="Column10827" dataDxfId="5561"/>
    <tableColumn id="10835" xr3:uid="{F7B2FE9C-EBF0-41F8-8C1B-6C8503ECB219}" name="Column10828" dataDxfId="5560"/>
    <tableColumn id="10836" xr3:uid="{DACAA566-7823-4DF8-8DDE-C301C0835F4E}" name="Column10829" dataDxfId="5559"/>
    <tableColumn id="10837" xr3:uid="{D3C5FC94-E77A-47FB-B5A4-83ED591AEC04}" name="Column10830" dataDxfId="5558"/>
    <tableColumn id="10838" xr3:uid="{16C2B6AD-A17A-47F9-8FF0-2961C1049879}" name="Column10831" dataDxfId="5557"/>
    <tableColumn id="10839" xr3:uid="{1F03CB8D-E808-4CDC-BF2C-A9C070B6CA1B}" name="Column10832" dataDxfId="5556"/>
    <tableColumn id="10840" xr3:uid="{1FC7E08B-CE4D-400D-85DA-A2BAEE2430E1}" name="Column10833" dataDxfId="5555"/>
    <tableColumn id="10841" xr3:uid="{B18AFAE8-833B-44BC-AA7F-F11A14293280}" name="Column10834" dataDxfId="5554"/>
    <tableColumn id="10842" xr3:uid="{65509948-39A7-4FB5-B0BA-7F7BED1AB80B}" name="Column10835" dataDxfId="5553"/>
    <tableColumn id="10843" xr3:uid="{8258165E-D0A2-4F96-B178-852B3FF4F9B5}" name="Column10836" dataDxfId="5552"/>
    <tableColumn id="10844" xr3:uid="{22B6CC2F-4C41-440B-9320-F30A89587931}" name="Column10837" dataDxfId="5551"/>
    <tableColumn id="10845" xr3:uid="{429DB222-434A-477A-8C8A-DD88D922A2E5}" name="Column10838" dataDxfId="5550"/>
    <tableColumn id="10846" xr3:uid="{966E79E4-24ED-4314-B0A4-50DF280B7E32}" name="Column10839" dataDxfId="5549"/>
    <tableColumn id="10847" xr3:uid="{92ECA6E9-4385-4C0F-9039-37FBECC28DEE}" name="Column10840" dataDxfId="5548"/>
    <tableColumn id="10848" xr3:uid="{0E4054F5-50B5-430A-BB6A-4DA09A8024E2}" name="Column10841" dataDxfId="5547"/>
    <tableColumn id="10849" xr3:uid="{5F422835-995C-4043-9294-1776FADEEAB1}" name="Column10842" dataDxfId="5546"/>
    <tableColumn id="10850" xr3:uid="{1D6A1E06-1560-49D7-A728-F768D4FAB95F}" name="Column10843" dataDxfId="5545"/>
    <tableColumn id="10851" xr3:uid="{0AA532FF-3A9B-4DC1-9E75-7D517E9ED23F}" name="Column10844" dataDxfId="5544"/>
    <tableColumn id="10852" xr3:uid="{2B7CBAA4-6D3F-42E0-9A00-461F58383407}" name="Column10845" dataDxfId="5543"/>
    <tableColumn id="10853" xr3:uid="{0A31FBB6-2B23-49D6-8D46-4FE90A80DC7F}" name="Column10846" dataDxfId="5542"/>
    <tableColumn id="10854" xr3:uid="{A0C0263F-68E0-40C6-9898-9CD5CFABB327}" name="Column10847" dataDxfId="5541"/>
    <tableColumn id="10855" xr3:uid="{ACBDF9D8-B054-46EF-9A2D-3208F8B91BDD}" name="Column10848" dataDxfId="5540"/>
    <tableColumn id="10856" xr3:uid="{980ACEBC-AFC9-4E3C-AD74-F2830A2C2357}" name="Column10849" dataDxfId="5539"/>
    <tableColumn id="10857" xr3:uid="{29D6B548-AA51-4197-A315-D4FAC7D9D534}" name="Column10850" dataDxfId="5538"/>
    <tableColumn id="10858" xr3:uid="{A7A0897D-1F8E-43AE-A7DA-1887DE6D3B2F}" name="Column10851" dataDxfId="5537"/>
    <tableColumn id="10859" xr3:uid="{65734307-117F-457F-9B66-42DFB6D3767F}" name="Column10852" dataDxfId="5536"/>
    <tableColumn id="10860" xr3:uid="{73DB27C1-C292-4772-AC0F-B0DA67A186A0}" name="Column10853" dataDxfId="5535"/>
    <tableColumn id="10861" xr3:uid="{64D59EAF-C548-4E0C-A1AC-B1003B9F5559}" name="Column10854" dataDxfId="5534"/>
    <tableColumn id="10862" xr3:uid="{BB9A6ADA-6850-4C6B-B5C7-E033DDC9126A}" name="Column10855" dataDxfId="5533"/>
    <tableColumn id="10863" xr3:uid="{9770D568-1F77-4A11-80DB-2B8D1B54B748}" name="Column10856" dataDxfId="5532"/>
    <tableColumn id="10864" xr3:uid="{94CCDD2A-5F23-4ED5-9D2C-578DAB528F83}" name="Column10857" dataDxfId="5531"/>
    <tableColumn id="10865" xr3:uid="{3F594A92-64C7-4EB5-9844-375E8D09CCD7}" name="Column10858" dataDxfId="5530"/>
    <tableColumn id="10866" xr3:uid="{BAC1D789-0339-47FA-AD02-7BC99B5B8EF2}" name="Column10859" dataDxfId="5529"/>
    <tableColumn id="10867" xr3:uid="{2EEF25D7-4533-475D-93E7-452B205B10CC}" name="Column10860" dataDxfId="5528"/>
    <tableColumn id="10868" xr3:uid="{6D55D12A-88B6-4248-9D96-DAF7EBB4A14B}" name="Column10861" dataDxfId="5527"/>
    <tableColumn id="10869" xr3:uid="{AA5B0E22-2AFE-4514-A61C-A8F5115D81C4}" name="Column10862" dataDxfId="5526"/>
    <tableColumn id="10870" xr3:uid="{6933093A-5179-4C36-A53B-554ECB37D72D}" name="Column10863" dataDxfId="5525"/>
    <tableColumn id="10871" xr3:uid="{809D2C9C-3E85-4539-BFB4-C6BA719DAC9C}" name="Column10864" dataDxfId="5524"/>
    <tableColumn id="10872" xr3:uid="{FFD21E88-5BD8-4959-A185-965513450D37}" name="Column10865" dataDxfId="5523"/>
    <tableColumn id="10873" xr3:uid="{B52D4EE2-9E33-480D-8A4E-63FD75E78E3D}" name="Column10866" dataDxfId="5522"/>
    <tableColumn id="10874" xr3:uid="{9E45133B-9C3F-4A35-AE58-A9765BBEF1CA}" name="Column10867" dataDxfId="5521"/>
    <tableColumn id="10875" xr3:uid="{377B28BA-C83A-462D-A266-1F8B289206BD}" name="Column10868" dataDxfId="5520"/>
    <tableColumn id="10876" xr3:uid="{4167650A-FBF1-4EB0-A047-40E0C52BDC2D}" name="Column10869" dataDxfId="5519"/>
    <tableColumn id="10877" xr3:uid="{AE45B042-06F3-4677-907E-C27D5CBA0C8D}" name="Column10870" dataDxfId="5518"/>
    <tableColumn id="10878" xr3:uid="{0148FE13-0442-4FD6-A23A-B827265CE310}" name="Column10871" dataDxfId="5517"/>
    <tableColumn id="10879" xr3:uid="{2A379E0B-D392-40CF-8620-FC2AF36C841E}" name="Column10872" dataDxfId="5516"/>
    <tableColumn id="10880" xr3:uid="{591F9257-A419-4ECF-A570-8D8F1DB3655C}" name="Column10873" dataDxfId="5515"/>
    <tableColumn id="10881" xr3:uid="{7344BA8A-DEAB-4834-8A19-6D823F3A9AB2}" name="Column10874" dataDxfId="5514"/>
    <tableColumn id="10882" xr3:uid="{3C5CFED0-3B94-4018-B701-48AAE48A03E0}" name="Column10875" dataDxfId="5513"/>
    <tableColumn id="10883" xr3:uid="{17D199AC-DF83-4A11-97B2-BE3FA9B52F5A}" name="Column10876" dataDxfId="5512"/>
    <tableColumn id="10884" xr3:uid="{42FE6577-7C94-45DA-88EB-E6CED2FF2569}" name="Column10877" dataDxfId="5511"/>
    <tableColumn id="10885" xr3:uid="{6C0CAA6E-F966-4FB2-856B-99856AAB0851}" name="Column10878" dataDxfId="5510"/>
    <tableColumn id="10886" xr3:uid="{6CB8BE54-7DF9-4E18-AC2B-FD2F3ACB3F1C}" name="Column10879" dataDxfId="5509"/>
    <tableColumn id="10887" xr3:uid="{E4A67CBC-CFA7-41EB-B8F0-D6566B97D00D}" name="Column10880" dataDxfId="5508"/>
    <tableColumn id="10888" xr3:uid="{FA1A2050-3045-4353-986B-0D61BA720FC0}" name="Column10881" dataDxfId="5507"/>
    <tableColumn id="10889" xr3:uid="{FA4CA7D9-2FCD-4A66-8E52-0DAD9B9BE43C}" name="Column10882" dataDxfId="5506"/>
    <tableColumn id="10890" xr3:uid="{CE3702B2-2ACE-442E-9B52-A07C679FD87E}" name="Column10883" dataDxfId="5505"/>
    <tableColumn id="10891" xr3:uid="{514B3533-F914-4B2D-BA09-2C4AA98C81F2}" name="Column10884" dataDxfId="5504"/>
    <tableColumn id="10892" xr3:uid="{9332D991-5A57-47A9-9D0A-EDCD5640EA30}" name="Column10885" dataDxfId="5503"/>
    <tableColumn id="10893" xr3:uid="{5EFD70C1-E46A-44D6-AF2C-87E1F84BAAAA}" name="Column10886" dataDxfId="5502"/>
    <tableColumn id="10894" xr3:uid="{4063202B-9280-4FF5-9913-273D3CF0BA8D}" name="Column10887" dataDxfId="5501"/>
    <tableColumn id="10895" xr3:uid="{83EFAD92-E0B5-48CE-BC06-A1912FF1FAD3}" name="Column10888" dataDxfId="5500"/>
    <tableColumn id="10896" xr3:uid="{622F7890-BD02-443A-BF90-504B8894380B}" name="Column10889" dataDxfId="5499"/>
    <tableColumn id="10897" xr3:uid="{3D20DECC-6A83-4EE0-B40F-C81956A1850B}" name="Column10890" dataDxfId="5498"/>
    <tableColumn id="10898" xr3:uid="{02722812-C84F-47A1-84DA-A5A59B978E4C}" name="Column10891" dataDxfId="5497"/>
    <tableColumn id="10899" xr3:uid="{EFACBB46-7AC0-4F29-9126-9BBB9CDA04AD}" name="Column10892" dataDxfId="5496"/>
    <tableColumn id="10900" xr3:uid="{12052291-CFDA-4927-8276-582DDEB73DE0}" name="Column10893" dataDxfId="5495"/>
    <tableColumn id="10901" xr3:uid="{F650F602-B5E6-4B89-9574-E5A2FC6BF2E8}" name="Column10894" dataDxfId="5494"/>
    <tableColumn id="10902" xr3:uid="{688F3807-00D4-4790-A62B-9012AB59FB39}" name="Column10895" dataDxfId="5493"/>
    <tableColumn id="10903" xr3:uid="{9E700045-EA1D-4FD8-B001-B60665843344}" name="Column10896" dataDxfId="5492"/>
    <tableColumn id="10904" xr3:uid="{8096E04E-6396-43F3-9155-37FB094234EB}" name="Column10897" dataDxfId="5491"/>
    <tableColumn id="10905" xr3:uid="{34ED4487-7057-45CE-9923-6D6E4DC813A7}" name="Column10898" dataDxfId="5490"/>
    <tableColumn id="10906" xr3:uid="{22F174A1-612E-4BC6-9EC8-9EA4693655FD}" name="Column10899" dataDxfId="5489"/>
    <tableColumn id="10907" xr3:uid="{1D6C298E-7831-4F2B-9038-E1BCA31C8BC6}" name="Column10900" dataDxfId="5488"/>
    <tableColumn id="10908" xr3:uid="{52AB7B3B-3842-4F5B-A33C-854BAC138E63}" name="Column10901" dataDxfId="5487"/>
    <tableColumn id="10909" xr3:uid="{8E91817D-DCF3-4D85-A272-80E89284F754}" name="Column10902" dataDxfId="5486"/>
    <tableColumn id="10910" xr3:uid="{72A41065-19F7-4955-9C75-960F5BA9E881}" name="Column10903" dataDxfId="5485"/>
    <tableColumn id="10911" xr3:uid="{96B669DD-CDBB-4F3D-9312-60759FA0A881}" name="Column10904" dataDxfId="5484"/>
    <tableColumn id="10912" xr3:uid="{FF23755E-EED8-4D4C-B85C-3D56540E69E7}" name="Column10905" dataDxfId="5483"/>
    <tableColumn id="10913" xr3:uid="{B1AC5A58-39B2-43AE-99A2-51A4D81E1493}" name="Column10906" dataDxfId="5482"/>
    <tableColumn id="10914" xr3:uid="{4C93BE61-4B5C-4A5B-AF96-ADB56C44A647}" name="Column10907" dataDxfId="5481"/>
    <tableColumn id="10915" xr3:uid="{EA028015-AD7F-4568-9428-AE5D0CB4BB14}" name="Column10908" dataDxfId="5480"/>
    <tableColumn id="10916" xr3:uid="{C69C500A-46E6-4F40-86C9-C2B31C23892D}" name="Column10909" dataDxfId="5479"/>
    <tableColumn id="10917" xr3:uid="{5F2C89BA-9D73-4311-8B99-6B274092677E}" name="Column10910" dataDxfId="5478"/>
    <tableColumn id="10918" xr3:uid="{B07D6850-B94D-4C45-B1D9-113E39664AFF}" name="Column10911" dataDxfId="5477"/>
    <tableColumn id="10919" xr3:uid="{74B2261A-0984-488D-B214-6E3622D72544}" name="Column10912" dataDxfId="5476"/>
    <tableColumn id="10920" xr3:uid="{745839D1-F97A-46FC-90BA-C52B76702918}" name="Column10913" dataDxfId="5475"/>
    <tableColumn id="10921" xr3:uid="{F6A204C4-AD3F-4107-A14B-B2A3F81DBC3A}" name="Column10914" dataDxfId="5474"/>
    <tableColumn id="10922" xr3:uid="{F683A3ED-655F-4CDF-AC30-F0B3A28A4F44}" name="Column10915" dataDxfId="5473"/>
    <tableColumn id="10923" xr3:uid="{2EF4E458-CCBB-44DE-9DA0-5EA13B752DBE}" name="Column10916" dataDxfId="5472"/>
    <tableColumn id="10924" xr3:uid="{82E24E17-991F-41AE-828D-8C05DBA0DACB}" name="Column10917" dataDxfId="5471"/>
    <tableColumn id="10925" xr3:uid="{1DAA06AA-DDA8-4A97-8E03-FD729B46326F}" name="Column10918" dataDxfId="5470"/>
    <tableColumn id="10926" xr3:uid="{924422E4-CF1C-4501-9461-E28660A93368}" name="Column10919" dataDxfId="5469"/>
    <tableColumn id="10927" xr3:uid="{519CCA53-ADD5-45F8-B998-44BC2437E9C0}" name="Column10920" dataDxfId="5468"/>
    <tableColumn id="10928" xr3:uid="{8D02EA78-5B18-41A9-82E9-53933E7BB233}" name="Column10921" dataDxfId="5467"/>
    <tableColumn id="10929" xr3:uid="{ED7DA3F7-D613-4604-AA15-44812E1BD8E6}" name="Column10922" dataDxfId="5466"/>
    <tableColumn id="10930" xr3:uid="{348CBF64-8A22-40FE-8814-F0E5CC691EB7}" name="Column10923" dataDxfId="5465"/>
    <tableColumn id="10931" xr3:uid="{521F0289-419F-45FC-84D6-7DD846BD514C}" name="Column10924" dataDxfId="5464"/>
    <tableColumn id="10932" xr3:uid="{7FC467F0-53E0-4A89-8329-D7BA5A4A7B47}" name="Column10925" dataDxfId="5463"/>
    <tableColumn id="10933" xr3:uid="{E4E49EF2-0C22-45D4-B573-217FB9DA29B1}" name="Column10926" dataDxfId="5462"/>
    <tableColumn id="10934" xr3:uid="{F6CDE2F1-E409-4631-B21A-FD954FCB9FFF}" name="Column10927" dataDxfId="5461"/>
    <tableColumn id="10935" xr3:uid="{F5C7D304-D961-4B84-8BB4-CF594B1ADFA5}" name="Column10928" dataDxfId="5460"/>
    <tableColumn id="10936" xr3:uid="{CF3268FE-A4A7-456C-9E21-6F72AC5F52E4}" name="Column10929" dataDxfId="5459"/>
    <tableColumn id="10937" xr3:uid="{8E8D30E7-8432-42C2-9DB2-DFD4CF656F50}" name="Column10930" dataDxfId="5458"/>
    <tableColumn id="10938" xr3:uid="{A141ACF9-9614-4EAA-B01C-4EC573BB822C}" name="Column10931" dataDxfId="5457"/>
    <tableColumn id="10939" xr3:uid="{AC222BB8-79A5-4E75-9A44-DF30E4B62E7C}" name="Column10932" dataDxfId="5456"/>
    <tableColumn id="10940" xr3:uid="{6FD19411-8E5D-4C8B-926D-A63A2007BC9F}" name="Column10933" dataDxfId="5455"/>
    <tableColumn id="10941" xr3:uid="{F70EAEDA-D8A0-49C2-A5FA-F56FDA182878}" name="Column10934" dataDxfId="5454"/>
    <tableColumn id="10942" xr3:uid="{C4A4450F-900C-4F19-B70B-88CD0E25D647}" name="Column10935" dataDxfId="5453"/>
    <tableColumn id="10943" xr3:uid="{6FAF838E-0FE2-4904-BD19-DB03A0395F68}" name="Column10936" dataDxfId="5452"/>
    <tableColumn id="10944" xr3:uid="{7D008C81-4015-4217-8F82-979C119F8B75}" name="Column10937" dataDxfId="5451"/>
    <tableColumn id="10945" xr3:uid="{4E52D6EE-57B8-4A0E-B8D5-B75A1E654121}" name="Column10938" dataDxfId="5450"/>
    <tableColumn id="10946" xr3:uid="{6E316850-5DDC-4ED5-851F-08A0D62D901E}" name="Column10939" dataDxfId="5449"/>
    <tableColumn id="10947" xr3:uid="{C54DDD31-38DD-46C0-BE4D-02E7F9F7F0A8}" name="Column10940" dataDxfId="5448"/>
    <tableColumn id="10948" xr3:uid="{32DEF089-E153-4D75-9E9E-0548B499C440}" name="Column10941" dataDxfId="5447"/>
    <tableColumn id="10949" xr3:uid="{6E2CBB7E-3F12-44BF-9CD5-36B14B9D112D}" name="Column10942" dataDxfId="5446"/>
    <tableColumn id="10950" xr3:uid="{28F89E00-6BC1-42DC-92A1-F2D0AC6AF410}" name="Column10943" dataDxfId="5445"/>
    <tableColumn id="10951" xr3:uid="{BD84844F-01ED-48E0-A8F4-8B4EB9096897}" name="Column10944" dataDxfId="5444"/>
    <tableColumn id="10952" xr3:uid="{6F7F9531-72A1-424A-B75B-43F80C6DDDD2}" name="Column10945" dataDxfId="5443"/>
    <tableColumn id="10953" xr3:uid="{BAC06756-FC68-4095-B212-E45AD65D3F59}" name="Column10946" dataDxfId="5442"/>
    <tableColumn id="10954" xr3:uid="{F2691F67-20F0-44D5-A1D6-E984BD5CE99E}" name="Column10947" dataDxfId="5441"/>
    <tableColumn id="10955" xr3:uid="{FC5E17AC-3B09-466E-A63A-A3C0618B6F31}" name="Column10948" dataDxfId="5440"/>
    <tableColumn id="10956" xr3:uid="{145FDCCF-D905-4393-AB81-651DCDC14C94}" name="Column10949" dataDxfId="5439"/>
    <tableColumn id="10957" xr3:uid="{27950C9C-4FF9-460C-B7E7-3A82D7EABDA3}" name="Column10950" dataDxfId="5438"/>
    <tableColumn id="10958" xr3:uid="{03C88C2D-CE88-4106-AF5F-75B7E6ADEF6E}" name="Column10951" dataDxfId="5437"/>
    <tableColumn id="10959" xr3:uid="{6EA0C170-75D7-4242-A31A-13EB6A73A816}" name="Column10952" dataDxfId="5436"/>
    <tableColumn id="10960" xr3:uid="{9B8F76D0-169D-4CEB-ACBE-F3608B3CE183}" name="Column10953" dataDxfId="5435"/>
    <tableColumn id="10961" xr3:uid="{DB45E29F-CE11-40A9-9AF9-425A45746220}" name="Column10954" dataDxfId="5434"/>
    <tableColumn id="10962" xr3:uid="{D599FD2F-98D5-41AF-8CA9-3795308976AE}" name="Column10955" dataDxfId="5433"/>
    <tableColumn id="10963" xr3:uid="{158B1A06-0191-41B3-841A-8D5D862EABDC}" name="Column10956" dataDxfId="5432"/>
    <tableColumn id="10964" xr3:uid="{6F900C99-E90B-4349-994E-87056DCFFB24}" name="Column10957" dataDxfId="5431"/>
    <tableColumn id="10965" xr3:uid="{50CB78B7-361A-4F63-BA12-638F79F686C2}" name="Column10958" dataDxfId="5430"/>
    <tableColumn id="10966" xr3:uid="{9B266551-15F2-478B-B33B-2D50AE4B57F5}" name="Column10959" dataDxfId="5429"/>
    <tableColumn id="10967" xr3:uid="{12095825-D0A1-4220-B3D3-095C1D698480}" name="Column10960" dataDxfId="5428"/>
    <tableColumn id="10968" xr3:uid="{E63D6186-D8BD-40F9-B272-A1EEEC5E4AAB}" name="Column10961" dataDxfId="5427"/>
    <tableColumn id="10969" xr3:uid="{8F691AE1-72AF-4079-9EA4-14D3B9B314C7}" name="Column10962" dataDxfId="5426"/>
    <tableColumn id="10970" xr3:uid="{F3312376-6B71-4C13-9ACE-319EB59A7897}" name="Column10963" dataDxfId="5425"/>
    <tableColumn id="10971" xr3:uid="{B0D793EC-7B4A-40B8-ACA8-07462A194765}" name="Column10964" dataDxfId="5424"/>
    <tableColumn id="10972" xr3:uid="{96D38135-8E3E-4AE9-9505-870153126058}" name="Column10965" dataDxfId="5423"/>
    <tableColumn id="10973" xr3:uid="{6CBC53F5-C0BD-4866-91DC-6DC3FDB1CC97}" name="Column10966" dataDxfId="5422"/>
    <tableColumn id="10974" xr3:uid="{7BB527BD-3436-423D-BDD5-22CBF4951140}" name="Column10967" dataDxfId="5421"/>
    <tableColumn id="10975" xr3:uid="{2AC9A183-49B2-4A0E-B9BA-20C5C46DD5DA}" name="Column10968" dataDxfId="5420"/>
    <tableColumn id="10976" xr3:uid="{BB4512B9-751A-47FC-A9E2-194828033084}" name="Column10969" dataDxfId="5419"/>
    <tableColumn id="10977" xr3:uid="{757A9E8A-EF29-4E8F-8E66-4CD9494F1A33}" name="Column10970" dataDxfId="5418"/>
    <tableColumn id="10978" xr3:uid="{FF2E965C-AC1D-4E52-B85B-ACBF06A6E818}" name="Column10971" dataDxfId="5417"/>
    <tableColumn id="10979" xr3:uid="{841E90ED-E252-4CDE-994C-ADE0385B8289}" name="Column10972" dataDxfId="5416"/>
    <tableColumn id="10980" xr3:uid="{AB8E3E36-6A8E-4852-9516-AC90569D88C2}" name="Column10973" dataDxfId="5415"/>
    <tableColumn id="10981" xr3:uid="{3F68D4B4-DA46-44FA-9098-FDCFB4C62324}" name="Column10974" dataDxfId="5414"/>
    <tableColumn id="10982" xr3:uid="{CE45E390-A83E-46C9-A5F1-C6CF998E4F7A}" name="Column10975" dataDxfId="5413"/>
    <tableColumn id="10983" xr3:uid="{E5FFDDF9-2785-4E18-B2F8-1791FCF62E49}" name="Column10976" dataDxfId="5412"/>
    <tableColumn id="10984" xr3:uid="{BA46F613-820E-4607-B3AB-CC1D70324A79}" name="Column10977" dataDxfId="5411"/>
    <tableColumn id="10985" xr3:uid="{806899E1-8434-4124-9D78-FB9CD15BADE3}" name="Column10978" dataDxfId="5410"/>
    <tableColumn id="10986" xr3:uid="{313E96A7-F594-4B2E-BD50-04A9264165FD}" name="Column10979" dataDxfId="5409"/>
    <tableColumn id="10987" xr3:uid="{AE20FC67-08C0-4366-8143-F0B15D1ED24E}" name="Column10980" dataDxfId="5408"/>
    <tableColumn id="10988" xr3:uid="{E6949796-55FA-44BD-9D0F-F7455959C423}" name="Column10981" dataDxfId="5407"/>
    <tableColumn id="10989" xr3:uid="{FD291811-F6FA-4607-9EAE-F78346669AF7}" name="Column10982" dataDxfId="5406"/>
    <tableColumn id="10990" xr3:uid="{C101E3E0-4825-4E33-BF26-D563F2D9312C}" name="Column10983" dataDxfId="5405"/>
    <tableColumn id="10991" xr3:uid="{CBA860CC-8492-4ABF-8F04-7B3DE04CAF1D}" name="Column10984" dataDxfId="5404"/>
    <tableColumn id="10992" xr3:uid="{60FCF098-A4D1-4C28-B7B7-5C3E3C8AAD22}" name="Column10985" dataDxfId="5403"/>
    <tableColumn id="10993" xr3:uid="{CDDAE1E3-2E0F-4D80-8A70-EA073E05A6F0}" name="Column10986" dataDxfId="5402"/>
    <tableColumn id="10994" xr3:uid="{4A1CF830-24D5-456E-A491-59E54832B6FB}" name="Column10987" dataDxfId="5401"/>
    <tableColumn id="10995" xr3:uid="{286DA7A0-C0C4-4C76-9E7D-E639E7612C3A}" name="Column10988" dataDxfId="5400"/>
    <tableColumn id="10996" xr3:uid="{A060B6B1-98C1-4B5F-8FD1-B2B98D915514}" name="Column10989" dataDxfId="5399"/>
    <tableColumn id="10997" xr3:uid="{3EE91C1C-60FF-4007-A5A4-CD08A31FE1AC}" name="Column10990" dataDxfId="5398"/>
    <tableColumn id="10998" xr3:uid="{E06E4AB1-C9F1-4349-AF00-211826A958D3}" name="Column10991" dataDxfId="5397"/>
    <tableColumn id="10999" xr3:uid="{7EDC085A-FC5A-458E-B463-83AE60F02DEC}" name="Column10992" dataDxfId="5396"/>
    <tableColumn id="11000" xr3:uid="{1CFDE6A7-A273-4B0B-A70C-98F0A2FB8181}" name="Column10993" dataDxfId="5395"/>
    <tableColumn id="11001" xr3:uid="{EC2A541F-4888-4871-A633-F363F3B44864}" name="Column10994" dataDxfId="5394"/>
    <tableColumn id="11002" xr3:uid="{CF631538-ED1E-428B-9266-66AA7FC4CD7C}" name="Column10995" dataDxfId="5393"/>
    <tableColumn id="11003" xr3:uid="{20ECF928-6B4F-4340-B342-65C30138D68F}" name="Column10996" dataDxfId="5392"/>
    <tableColumn id="11004" xr3:uid="{7E0C97B4-67D5-4EE0-B136-EED5B8A3800E}" name="Column10997" dataDxfId="5391"/>
    <tableColumn id="11005" xr3:uid="{9D951C48-B9A5-4381-98E6-FA4FEC08384A}" name="Column10998" dataDxfId="5390"/>
    <tableColumn id="11006" xr3:uid="{DA4C2AB0-DA55-4FDE-88B6-5449AB501728}" name="Column10999" dataDxfId="5389"/>
    <tableColumn id="11007" xr3:uid="{6B8FC731-4128-4C09-B411-3ED79215B845}" name="Column11000" dataDxfId="5388"/>
    <tableColumn id="11008" xr3:uid="{15B4A915-DE03-4C9D-ABA6-5CDD08843A3B}" name="Column11001" dataDxfId="5387"/>
    <tableColumn id="11009" xr3:uid="{F1F241B9-834C-483C-91F1-11205773EBE7}" name="Column11002" dataDxfId="5386"/>
    <tableColumn id="11010" xr3:uid="{A7808E11-4AA7-420B-A1EF-A909933DDB30}" name="Column11003" dataDxfId="5385"/>
    <tableColumn id="11011" xr3:uid="{625EB43C-8A85-4FC9-B464-A6A01CB2A0E5}" name="Column11004" dataDxfId="5384"/>
    <tableColumn id="11012" xr3:uid="{F690F54A-6135-46CA-8651-29EA529EB724}" name="Column11005" dataDxfId="5383"/>
    <tableColumn id="11013" xr3:uid="{D240F5D6-5C90-427A-98AB-3217BBA10DD8}" name="Column11006" dataDxfId="5382"/>
    <tableColumn id="11014" xr3:uid="{E9EE7C36-21C7-4028-9F65-550E06DD7F64}" name="Column11007" dataDxfId="5381"/>
    <tableColumn id="11015" xr3:uid="{1AE2B026-F049-4165-9783-F719F43616A1}" name="Column11008" dataDxfId="5380"/>
    <tableColumn id="11016" xr3:uid="{3BD5324C-40DE-4F84-8FBA-67D72783F4F9}" name="Column11009" dataDxfId="5379"/>
    <tableColumn id="11017" xr3:uid="{3EE3DBA5-11FB-445B-8A8F-CA99679E0AF0}" name="Column11010" dataDxfId="5378"/>
    <tableColumn id="11018" xr3:uid="{36D6CE12-D574-49CD-8EC1-CEA8E36A1CAD}" name="Column11011" dataDxfId="5377"/>
    <tableColumn id="11019" xr3:uid="{05D62DD7-A61C-4DE6-AA01-4C58D2948FA8}" name="Column11012" dataDxfId="5376"/>
    <tableColumn id="11020" xr3:uid="{5CF42208-5BF3-408F-A8FD-83700B94E027}" name="Column11013" dataDxfId="5375"/>
    <tableColumn id="11021" xr3:uid="{5B380A73-D08A-41AF-8C27-86F28B110D16}" name="Column11014" dataDxfId="5374"/>
    <tableColumn id="11022" xr3:uid="{5AE8BFF7-95A4-46B6-9F04-9731D934FD18}" name="Column11015" dataDxfId="5373"/>
    <tableColumn id="11023" xr3:uid="{34C5AFDF-49B8-4EE0-9CB0-5B951027F16E}" name="Column11016" dataDxfId="5372"/>
    <tableColumn id="11024" xr3:uid="{F66E9FE1-B0D5-438B-B187-6D0F2DBD1AF4}" name="Column11017" dataDxfId="5371"/>
    <tableColumn id="11025" xr3:uid="{1CC4CF88-A888-4B49-B218-A6FD0BF49E54}" name="Column11018" dataDxfId="5370"/>
    <tableColumn id="11026" xr3:uid="{5A1B29B3-367C-4217-960C-94D4E4CB3BEF}" name="Column11019" dataDxfId="5369"/>
    <tableColumn id="11027" xr3:uid="{C82D56CB-C574-40B6-9803-F2BC126D0300}" name="Column11020" dataDxfId="5368"/>
    <tableColumn id="11028" xr3:uid="{A9B8E8A1-A62D-4F44-8ADC-D2E0E3589636}" name="Column11021" dataDxfId="5367"/>
    <tableColumn id="11029" xr3:uid="{50363D18-F832-4729-A1DC-8E9AB41AFA8B}" name="Column11022" dataDxfId="5366"/>
    <tableColumn id="11030" xr3:uid="{4DC7CCB1-E08B-4CF8-B264-94E04642DE6C}" name="Column11023" dataDxfId="5365"/>
    <tableColumn id="11031" xr3:uid="{D6965BAB-6E9A-44F1-9A5D-F5DD1E4D4689}" name="Column11024" dataDxfId="5364"/>
    <tableColumn id="11032" xr3:uid="{2ADD1007-ED17-46CA-8810-5FF76574C189}" name="Column11025" dataDxfId="5363"/>
    <tableColumn id="11033" xr3:uid="{F80290BB-A365-43CD-8727-E8889E84BAE7}" name="Column11026" dataDxfId="5362"/>
    <tableColumn id="11034" xr3:uid="{C4EE7826-D13E-41C3-B1CE-55746ED50315}" name="Column11027" dataDxfId="5361"/>
    <tableColumn id="11035" xr3:uid="{E2799992-2625-4EEB-BD7F-E3E9D27E4123}" name="Column11028" dataDxfId="5360"/>
    <tableColumn id="11036" xr3:uid="{EBEB10A6-2AE3-4AB0-B0A2-C70290C4D8D1}" name="Column11029" dataDxfId="5359"/>
    <tableColumn id="11037" xr3:uid="{D2161BF9-992B-4A12-88AA-DA9E90709325}" name="Column11030" dataDxfId="5358"/>
    <tableColumn id="11038" xr3:uid="{0448A153-7425-4A17-ADF0-9EA50D8A5E5F}" name="Column11031" dataDxfId="5357"/>
    <tableColumn id="11039" xr3:uid="{A2FC6645-785C-42A9-91F3-E435A83DBF23}" name="Column11032" dataDxfId="5356"/>
    <tableColumn id="11040" xr3:uid="{4E0C16F5-3639-43B6-9B84-E4926F2B5F09}" name="Column11033" dataDxfId="5355"/>
    <tableColumn id="11041" xr3:uid="{A4BBF1CC-8A61-4B32-AC1A-668082B43089}" name="Column11034" dataDxfId="5354"/>
    <tableColumn id="11042" xr3:uid="{1C9DF5DE-25A5-4604-9727-673932A6F790}" name="Column11035" dataDxfId="5353"/>
    <tableColumn id="11043" xr3:uid="{CDE129C9-27D8-460E-B68E-DD53508A750F}" name="Column11036" dataDxfId="5352"/>
    <tableColumn id="11044" xr3:uid="{05F60866-294F-4386-9CA7-8AC4139A7A75}" name="Column11037" dataDxfId="5351"/>
    <tableColumn id="11045" xr3:uid="{40B77AAC-F7D4-4142-85F3-5F1C488D938A}" name="Column11038" dataDxfId="5350"/>
    <tableColumn id="11046" xr3:uid="{CEECCB19-0422-41A3-A2BC-39B342D27F11}" name="Column11039" dataDxfId="5349"/>
    <tableColumn id="11047" xr3:uid="{231C008C-BAD6-483E-A188-0025DB50FC96}" name="Column11040" dataDxfId="5348"/>
    <tableColumn id="11048" xr3:uid="{5F5AC866-1F68-41DC-9F97-0D289C9943C7}" name="Column11041" dataDxfId="5347"/>
    <tableColumn id="11049" xr3:uid="{013541EB-FA77-491D-9148-7FE309F4E1CB}" name="Column11042" dataDxfId="5346"/>
    <tableColumn id="11050" xr3:uid="{7C696875-947E-41C2-9D1C-AA7658BB1900}" name="Column11043" dataDxfId="5345"/>
    <tableColumn id="11051" xr3:uid="{0EBD4AE7-A0D8-4155-96AF-25601FB54F4B}" name="Column11044" dataDxfId="5344"/>
    <tableColumn id="11052" xr3:uid="{4B1B5D4E-63EE-41A2-8EA9-55D17BF89979}" name="Column11045" dataDxfId="5343"/>
    <tableColumn id="11053" xr3:uid="{B80525D2-9D5C-45E1-AD18-E69A5BB7C4D6}" name="Column11046" dataDxfId="5342"/>
    <tableColumn id="11054" xr3:uid="{F4176E8F-5C04-49B7-98BE-9A57D64E3794}" name="Column11047" dataDxfId="5341"/>
    <tableColumn id="11055" xr3:uid="{28D99AB5-AC7B-4F85-AB4F-7A1936979529}" name="Column11048" dataDxfId="5340"/>
    <tableColumn id="11056" xr3:uid="{6E8C744B-45D2-4237-B05B-F2397720E9AD}" name="Column11049" dataDxfId="5339"/>
    <tableColumn id="11057" xr3:uid="{EEE05472-1614-409A-AE33-76C6A6921740}" name="Column11050" dataDxfId="5338"/>
    <tableColumn id="11058" xr3:uid="{431011D3-EF7F-4B46-84C4-143AB5C93F8A}" name="Column11051" dataDxfId="5337"/>
    <tableColumn id="11059" xr3:uid="{C558F7E3-3D6B-4CDE-827E-933A972EAD20}" name="Column11052" dataDxfId="5336"/>
    <tableColumn id="11060" xr3:uid="{56E5EC04-E8F6-4399-BD7D-180D7BAC32D5}" name="Column11053" dataDxfId="5335"/>
    <tableColumn id="11061" xr3:uid="{DA1C5670-06D3-437B-A5B0-BD2FE5B540AA}" name="Column11054" dataDxfId="5334"/>
    <tableColumn id="11062" xr3:uid="{DE6418F2-D373-4084-90BE-962DA7C30DAA}" name="Column11055" dataDxfId="5333"/>
    <tableColumn id="11063" xr3:uid="{BD9A1CAC-A638-4FFB-81DB-78F59A724805}" name="Column11056" dataDxfId="5332"/>
    <tableColumn id="11064" xr3:uid="{E2614E84-439C-4778-9215-F7699E1BE14A}" name="Column11057" dataDxfId="5331"/>
    <tableColumn id="11065" xr3:uid="{847A4A5A-C596-422C-8984-ABAE7A1E619F}" name="Column11058" dataDxfId="5330"/>
    <tableColumn id="11066" xr3:uid="{CC630061-9A6C-462E-90DA-814E9D6A7AED}" name="Column11059" dataDxfId="5329"/>
    <tableColumn id="11067" xr3:uid="{9BFF413E-4273-4989-B598-EFBF4D422ED2}" name="Column11060" dataDxfId="5328"/>
    <tableColumn id="11068" xr3:uid="{C1F53437-E4CD-418F-8E90-483C81E3E01B}" name="Column11061" dataDxfId="5327"/>
    <tableColumn id="11069" xr3:uid="{B3A71F15-EA1A-4868-B230-D507B84997BF}" name="Column11062" dataDxfId="5326"/>
    <tableColumn id="11070" xr3:uid="{AE481417-58E0-4B1A-B37F-4462917E6598}" name="Column11063" dataDxfId="5325"/>
    <tableColumn id="11071" xr3:uid="{B6719410-29A3-400A-8405-E0556C242197}" name="Column11064" dataDxfId="5324"/>
    <tableColumn id="11072" xr3:uid="{ABB7F331-D573-477F-A884-7C24FB254EE0}" name="Column11065" dataDxfId="5323"/>
    <tableColumn id="11073" xr3:uid="{FEEBCD60-F503-4D24-B7DD-0AFE23040913}" name="Column11066" dataDxfId="5322"/>
    <tableColumn id="11074" xr3:uid="{54C46595-2ED4-488F-BB3E-7B5443689498}" name="Column11067" dataDxfId="5321"/>
    <tableColumn id="11075" xr3:uid="{DD27DAB7-D8F0-4D86-85AD-56F84E04C223}" name="Column11068" dataDxfId="5320"/>
    <tableColumn id="11076" xr3:uid="{FF8856E8-B728-4C35-83E0-E76A399BBCD8}" name="Column11069" dataDxfId="5319"/>
    <tableColumn id="11077" xr3:uid="{165F46BB-9FF5-43DA-87F5-419746D5EAE6}" name="Column11070" dataDxfId="5318"/>
    <tableColumn id="11078" xr3:uid="{927ADD1F-2DD4-464B-A575-4A1CAE409EBE}" name="Column11071" dataDxfId="5317"/>
    <tableColumn id="11079" xr3:uid="{721E91EC-9BCF-4C55-8FD3-F69F4DA37A98}" name="Column11072" dataDxfId="5316"/>
    <tableColumn id="11080" xr3:uid="{8D70E642-42B1-4091-804A-6E5E47D0AD9A}" name="Column11073" dataDxfId="5315"/>
    <tableColumn id="11081" xr3:uid="{B8C5994A-2A9A-4031-92AB-FD9BF115F4AB}" name="Column11074" dataDxfId="5314"/>
    <tableColumn id="11082" xr3:uid="{23A34A53-69D6-484E-893A-F60A98EBB614}" name="Column11075" dataDxfId="5313"/>
    <tableColumn id="11083" xr3:uid="{A7189F51-01ED-4B6D-BEE0-91DD84CD0E87}" name="Column11076" dataDxfId="5312"/>
    <tableColumn id="11084" xr3:uid="{BC05CA22-6C77-4936-BC56-6D25639684CA}" name="Column11077" dataDxfId="5311"/>
    <tableColumn id="11085" xr3:uid="{58BC18C2-7A4F-422D-BFCF-3B5C9337352F}" name="Column11078" dataDxfId="5310"/>
    <tableColumn id="11086" xr3:uid="{9A1961CB-09C6-4387-A915-E8312DB0E724}" name="Column11079" dataDxfId="5309"/>
    <tableColumn id="11087" xr3:uid="{96666321-D8C2-4907-A1D3-D689D3D13182}" name="Column11080" dataDxfId="5308"/>
    <tableColumn id="11088" xr3:uid="{F481C3E5-0A39-4D04-8AD7-FA936C9A9FAA}" name="Column11081" dataDxfId="5307"/>
    <tableColumn id="11089" xr3:uid="{58E45A63-589F-421D-A7B1-48479124A871}" name="Column11082" dataDxfId="5306"/>
    <tableColumn id="11090" xr3:uid="{5500018E-6B0F-452D-8996-CF7303960B76}" name="Column11083" dataDxfId="5305"/>
    <tableColumn id="11091" xr3:uid="{3C55F6CE-C88E-4CC6-B605-14A6DDD93B60}" name="Column11084" dataDxfId="5304"/>
    <tableColumn id="11092" xr3:uid="{357F0085-FF86-4397-9F1C-277BC2382425}" name="Column11085" dataDxfId="5303"/>
    <tableColumn id="11093" xr3:uid="{1E6B872C-B133-46DF-B666-F8945FE033AC}" name="Column11086" dataDxfId="5302"/>
    <tableColumn id="11094" xr3:uid="{96EDC0B2-738F-4B01-B434-3892AA254550}" name="Column11087" dataDxfId="5301"/>
    <tableColumn id="11095" xr3:uid="{0416B566-533E-41C0-9926-1127A243D0BB}" name="Column11088" dataDxfId="5300"/>
    <tableColumn id="11096" xr3:uid="{D7A84B07-5F20-4BFE-9BD2-9F211B38DE13}" name="Column11089" dataDxfId="5299"/>
    <tableColumn id="11097" xr3:uid="{89A77525-B24D-4513-9FC8-6280400C499D}" name="Column11090" dataDxfId="5298"/>
    <tableColumn id="11098" xr3:uid="{0458A5C3-8D18-4648-BC89-EF74C1E97157}" name="Column11091" dataDxfId="5297"/>
    <tableColumn id="11099" xr3:uid="{B99F9F64-83E8-48C3-981C-DEBCE5C68ACE}" name="Column11092" dataDxfId="5296"/>
    <tableColumn id="11100" xr3:uid="{F2EF0E2C-0ADA-4F64-A26B-0C1F7F57A479}" name="Column11093" dataDxfId="5295"/>
    <tableColumn id="11101" xr3:uid="{42DA492D-1007-4A9F-BB72-098F88FCC9AF}" name="Column11094" dataDxfId="5294"/>
    <tableColumn id="11102" xr3:uid="{D3FFA7E9-32D3-431C-8634-506D7CA93250}" name="Column11095" dataDxfId="5293"/>
    <tableColumn id="11103" xr3:uid="{519A97D4-9D77-400A-9C27-15BD9ADBE857}" name="Column11096" dataDxfId="5292"/>
    <tableColumn id="11104" xr3:uid="{C7933451-497C-40B3-98EC-602E2E0C5589}" name="Column11097" dataDxfId="5291"/>
    <tableColumn id="11105" xr3:uid="{2D8D017F-F8A7-44B1-BB7E-359BCE9226BB}" name="Column11098" dataDxfId="5290"/>
    <tableColumn id="11106" xr3:uid="{3053448A-9B85-4753-B4DA-B7B35C5C34BC}" name="Column11099" dataDxfId="5289"/>
    <tableColumn id="11107" xr3:uid="{BA5540F6-347C-4904-821D-72B592C96DC8}" name="Column11100" dataDxfId="5288"/>
    <tableColumn id="11108" xr3:uid="{D916840F-A327-4574-AF8F-A154E20E2A64}" name="Column11101" dataDxfId="5287"/>
    <tableColumn id="11109" xr3:uid="{6D369667-E704-4335-8C86-F9EA80A45516}" name="Column11102" dataDxfId="5286"/>
    <tableColumn id="11110" xr3:uid="{741EBE69-D8BD-4E94-A654-7E84DEC32AE7}" name="Column11103" dataDxfId="5285"/>
    <tableColumn id="11111" xr3:uid="{5F539BF0-2A48-4795-A8E7-93D84AB20BA2}" name="Column11104" dataDxfId="5284"/>
    <tableColumn id="11112" xr3:uid="{99B77020-B3F6-45A2-B4D1-842ED5583724}" name="Column11105" dataDxfId="5283"/>
    <tableColumn id="11113" xr3:uid="{416B51C0-0B69-4815-873D-9CAF29A04737}" name="Column11106" dataDxfId="5282"/>
    <tableColumn id="11114" xr3:uid="{3B8BE1DC-4B94-484A-A507-FA714D156911}" name="Column11107" dataDxfId="5281"/>
    <tableColumn id="11115" xr3:uid="{CC34A5D3-443B-4F36-9E02-1EEC2EF65D30}" name="Column11108" dataDxfId="5280"/>
    <tableColumn id="11116" xr3:uid="{1695EFB2-AC66-46E1-A563-4E3D94AD4074}" name="Column11109" dataDxfId="5279"/>
    <tableColumn id="11117" xr3:uid="{F20B311E-9259-48C9-938D-D77C543B92BA}" name="Column11110" dataDxfId="5278"/>
    <tableColumn id="11118" xr3:uid="{FE9CCBE8-F728-4B08-AC1C-2E16744C620A}" name="Column11111" dataDxfId="5277"/>
    <tableColumn id="11119" xr3:uid="{68601CD9-5BF1-46D5-86AD-3775FED586C7}" name="Column11112" dataDxfId="5276"/>
    <tableColumn id="11120" xr3:uid="{B4F38AE2-3635-4E30-9640-665C3CD129F7}" name="Column11113" dataDxfId="5275"/>
    <tableColumn id="11121" xr3:uid="{1A47DCA0-CD50-4AAB-930B-03CB31FDC2D5}" name="Column11114" dataDxfId="5274"/>
    <tableColumn id="11122" xr3:uid="{2E00A510-8057-4956-B38B-8371004D2EAA}" name="Column11115" dataDxfId="5273"/>
    <tableColumn id="11123" xr3:uid="{D0FE8CE2-1F3F-4393-B49D-0DB7A1CD47E1}" name="Column11116" dataDxfId="5272"/>
    <tableColumn id="11124" xr3:uid="{E142C9D6-87ED-494D-9EDE-C72AA235BA6D}" name="Column11117" dataDxfId="5271"/>
    <tableColumn id="11125" xr3:uid="{979C1E8F-AA01-4652-9CEE-E8419D6CABE1}" name="Column11118" dataDxfId="5270"/>
    <tableColumn id="11126" xr3:uid="{DA588552-CCAF-4E7B-A355-DEB7FC36754D}" name="Column11119" dataDxfId="5269"/>
    <tableColumn id="11127" xr3:uid="{4C943D77-5650-4BA1-A0CE-F306CAAE7D13}" name="Column11120" dataDxfId="5268"/>
    <tableColumn id="11128" xr3:uid="{2094D128-461D-411E-B773-84637C835A73}" name="Column11121" dataDxfId="5267"/>
    <tableColumn id="11129" xr3:uid="{38E51CB5-597C-4A31-854E-4E6977BA49AB}" name="Column11122" dataDxfId="5266"/>
    <tableColumn id="11130" xr3:uid="{62C65B67-450E-4F84-83C4-DD285FD8F616}" name="Column11123" dataDxfId="5265"/>
    <tableColumn id="11131" xr3:uid="{4AD22AD9-D2B2-4EE2-A799-7E89E2F5E113}" name="Column11124" dataDxfId="5264"/>
    <tableColumn id="11132" xr3:uid="{2238BFF4-7B3C-40B5-9DE5-90E958100DB5}" name="Column11125" dataDxfId="5263"/>
    <tableColumn id="11133" xr3:uid="{FE792169-B9E8-40C1-B3DC-022ECA88F7FA}" name="Column11126" dataDxfId="5262"/>
    <tableColumn id="11134" xr3:uid="{EB07303D-F3D6-44A6-9524-495169F78BF4}" name="Column11127" dataDxfId="5261"/>
    <tableColumn id="11135" xr3:uid="{BF0CDF2C-13CB-4611-A8B8-611F4712918C}" name="Column11128" dataDxfId="5260"/>
    <tableColumn id="11136" xr3:uid="{BAD78BEF-AD23-456B-85B0-2C61F0976CBD}" name="Column11129" dataDxfId="5259"/>
    <tableColumn id="11137" xr3:uid="{FD3B3A2D-4B9F-488F-B05A-6145F3378306}" name="Column11130" dataDxfId="5258"/>
    <tableColumn id="11138" xr3:uid="{1AED0ACE-876A-4401-ACDD-8A3F35DD6F4D}" name="Column11131" dataDxfId="5257"/>
    <tableColumn id="11139" xr3:uid="{96C39B21-AF7A-437E-8912-529D33617951}" name="Column11132" dataDxfId="5256"/>
    <tableColumn id="11140" xr3:uid="{93F7BC31-22E0-4716-815A-518EA8DA44E4}" name="Column11133" dataDxfId="5255"/>
    <tableColumn id="11141" xr3:uid="{C52D2EFA-C078-4A1E-9EC8-1B678170EC9E}" name="Column11134" dataDxfId="5254"/>
    <tableColumn id="11142" xr3:uid="{3E1E3BBE-E083-4E0B-9BB6-C270C39CF39C}" name="Column11135" dataDxfId="5253"/>
    <tableColumn id="11143" xr3:uid="{2F51EE06-0784-43AF-A89E-4AF49960E1DB}" name="Column11136" dataDxfId="5252"/>
    <tableColumn id="11144" xr3:uid="{0E5C7C8B-E17F-44BA-B215-5F60EF8AB9AE}" name="Column11137" dataDxfId="5251"/>
    <tableColumn id="11145" xr3:uid="{9D4846CE-108A-4684-A6F6-8E4D9AE9DF20}" name="Column11138" dataDxfId="5250"/>
    <tableColumn id="11146" xr3:uid="{26D64DEC-126C-4956-90CC-CB359E8DA227}" name="Column11139" dataDxfId="5249"/>
    <tableColumn id="11147" xr3:uid="{A7AA5359-29E9-42BC-9C97-F6DF4F8E4F46}" name="Column11140" dataDxfId="5248"/>
    <tableColumn id="11148" xr3:uid="{51654931-FBFF-487F-BD4C-25A825D55979}" name="Column11141" dataDxfId="5247"/>
    <tableColumn id="11149" xr3:uid="{C6A79261-387D-4A31-8CC6-76BB91C859A7}" name="Column11142" dataDxfId="5246"/>
    <tableColumn id="11150" xr3:uid="{0C0B962E-6F22-40EA-9707-A42779CBD9C9}" name="Column11143" dataDxfId="5245"/>
    <tableColumn id="11151" xr3:uid="{3710BEB2-F948-4BF8-ADFF-FB788BD07C63}" name="Column11144" dataDxfId="5244"/>
    <tableColumn id="11152" xr3:uid="{00CDE0CA-9F35-4EEE-9D73-4BA2AB07ED05}" name="Column11145" dataDxfId="5243"/>
    <tableColumn id="11153" xr3:uid="{CAC5E99F-DC26-44B4-B87B-E1265665A56F}" name="Column11146" dataDxfId="5242"/>
    <tableColumn id="11154" xr3:uid="{11927C57-7A41-41A9-800B-2E07083AD0C2}" name="Column11147" dataDxfId="5241"/>
    <tableColumn id="11155" xr3:uid="{A44F3921-7DA5-468F-AE5F-8F869FBD9826}" name="Column11148" dataDxfId="5240"/>
    <tableColumn id="11156" xr3:uid="{18D6639A-317D-4AF4-AA96-179DBD3C366A}" name="Column11149" dataDxfId="5239"/>
    <tableColumn id="11157" xr3:uid="{65C1C051-12E8-46F7-920B-A13B1F50771C}" name="Column11150" dataDxfId="5238"/>
    <tableColumn id="11158" xr3:uid="{0F859AC3-62BF-4ED0-890F-F4AFC5ECA9B5}" name="Column11151" dataDxfId="5237"/>
    <tableColumn id="11159" xr3:uid="{0396DDAB-CBBE-4568-A8D6-21710E3E42E5}" name="Column11152" dataDxfId="5236"/>
    <tableColumn id="11160" xr3:uid="{FA6C0CF8-1F17-4470-B943-F08A98109720}" name="Column11153" dataDxfId="5235"/>
    <tableColumn id="11161" xr3:uid="{7B45BE15-A858-4FA0-A58D-F3E9533A5C68}" name="Column11154" dataDxfId="5234"/>
    <tableColumn id="11162" xr3:uid="{D0478EB2-6606-4860-BD38-A5E8AB46F1EF}" name="Column11155" dataDxfId="5233"/>
    <tableColumn id="11163" xr3:uid="{2521BFEF-E523-4781-9D2D-575005C41578}" name="Column11156" dataDxfId="5232"/>
    <tableColumn id="11164" xr3:uid="{ED554E1C-6F75-4426-8A61-0B60E220AC9B}" name="Column11157" dataDxfId="5231"/>
    <tableColumn id="11165" xr3:uid="{EA06ED3C-1275-49FF-B833-1CF5476C48A1}" name="Column11158" dataDxfId="5230"/>
    <tableColumn id="11166" xr3:uid="{C4E26DB0-BE07-4461-8ACE-DF25D24DC866}" name="Column11159" dataDxfId="5229"/>
    <tableColumn id="11167" xr3:uid="{78D31837-A4A9-4715-A9B9-6AD94CB5122A}" name="Column11160" dataDxfId="5228"/>
    <tableColumn id="11168" xr3:uid="{B0BA8ABF-12DF-4DC9-B454-C373C9782DEE}" name="Column11161" dataDxfId="5227"/>
    <tableColumn id="11169" xr3:uid="{3DB1A484-246F-40F5-BE1C-9764C6F78862}" name="Column11162" dataDxfId="5226"/>
    <tableColumn id="11170" xr3:uid="{56E27A26-2F25-4B04-8115-8028A42C95FD}" name="Column11163" dataDxfId="5225"/>
    <tableColumn id="11171" xr3:uid="{ACB4A2DA-FBB3-459F-8581-D5503E5D561B}" name="Column11164" dataDxfId="5224"/>
    <tableColumn id="11172" xr3:uid="{FD2ECAA6-080F-4130-B4DA-D00A0D2F6718}" name="Column11165" dataDxfId="5223"/>
    <tableColumn id="11173" xr3:uid="{352A412F-FDBB-48F9-80EA-81D328FB72EE}" name="Column11166" dataDxfId="5222"/>
    <tableColumn id="11174" xr3:uid="{8E4A180D-B7A2-4465-9E53-D3DEFFACE68F}" name="Column11167" dataDxfId="5221"/>
    <tableColumn id="11175" xr3:uid="{C925E268-081A-4B68-B01F-5A208C1A6F5E}" name="Column11168" dataDxfId="5220"/>
    <tableColumn id="11176" xr3:uid="{B06BB364-6648-431C-882A-341C0482F2B2}" name="Column11169" dataDxfId="5219"/>
    <tableColumn id="11177" xr3:uid="{70546293-32B8-4990-997A-64F8C9A1E02A}" name="Column11170" dataDxfId="5218"/>
    <tableColumn id="11178" xr3:uid="{E067F173-7AD5-4749-8751-A2D6729C9099}" name="Column11171" dataDxfId="5217"/>
    <tableColumn id="11179" xr3:uid="{58D071FE-110D-46B5-8DC5-E511D11DA8F4}" name="Column11172" dataDxfId="5216"/>
    <tableColumn id="11180" xr3:uid="{EB076D6B-D801-42F9-937A-8950ACF5D23E}" name="Column11173" dataDxfId="5215"/>
    <tableColumn id="11181" xr3:uid="{ABDF2E01-4902-44CA-B8B0-034E4A968760}" name="Column11174" dataDxfId="5214"/>
    <tableColumn id="11182" xr3:uid="{639A9AEA-B95B-43B9-91A3-CE7FCBBC047B}" name="Column11175" dataDxfId="5213"/>
    <tableColumn id="11183" xr3:uid="{8DF62430-39C4-406D-9A19-34835AC48DDD}" name="Column11176" dataDxfId="5212"/>
    <tableColumn id="11184" xr3:uid="{7831C352-195F-4693-8870-5634C42C676F}" name="Column11177" dataDxfId="5211"/>
    <tableColumn id="11185" xr3:uid="{8AABA459-0DF4-4DC5-8CF4-9CA8BB304534}" name="Column11178" dataDxfId="5210"/>
    <tableColumn id="11186" xr3:uid="{07E1AE6B-2B5A-432E-8EE1-DB400A9661AB}" name="Column11179" dataDxfId="5209"/>
    <tableColumn id="11187" xr3:uid="{FA884BF0-B221-4B05-A60E-62400AEAE5BA}" name="Column11180" dataDxfId="5208"/>
    <tableColumn id="11188" xr3:uid="{5BFA12AF-C26B-4BAA-AFA0-55202BEA650B}" name="Column11181" dataDxfId="5207"/>
    <tableColumn id="11189" xr3:uid="{5FC3F512-8A50-4A71-9C3A-AEC07008367C}" name="Column11182" dataDxfId="5206"/>
    <tableColumn id="11190" xr3:uid="{BC276F73-74BE-4D69-AA7C-394F9125BD5D}" name="Column11183" dataDxfId="5205"/>
    <tableColumn id="11191" xr3:uid="{1C02AFCE-DAD4-41F1-B7BB-8F8BCCF70528}" name="Column11184" dataDxfId="5204"/>
    <tableColumn id="11192" xr3:uid="{59A3A1DA-13D8-4FC0-A971-FD190A4C5B6B}" name="Column11185" dataDxfId="5203"/>
    <tableColumn id="11193" xr3:uid="{83DBDE4F-B9C8-4FF9-BA6C-9D0659DD6430}" name="Column11186" dataDxfId="5202"/>
    <tableColumn id="11194" xr3:uid="{44EC9DEE-CF46-4A89-84CA-D08D03AE8D38}" name="Column11187" dataDxfId="5201"/>
    <tableColumn id="11195" xr3:uid="{5AC81A65-547E-4D47-BCAD-BCD95750DE47}" name="Column11188" dataDxfId="5200"/>
    <tableColumn id="11196" xr3:uid="{1555830F-0CA4-4A7C-8DF9-9511D1E7A523}" name="Column11189" dataDxfId="5199"/>
    <tableColumn id="11197" xr3:uid="{3D852804-5001-4962-8090-C3F3A81B14FC}" name="Column11190" dataDxfId="5198"/>
    <tableColumn id="11198" xr3:uid="{F9EFD787-8DC6-4337-86DA-12BF81028FCB}" name="Column11191" dataDxfId="5197"/>
    <tableColumn id="11199" xr3:uid="{AA15BB3B-004F-468F-858E-922461FAF500}" name="Column11192" dataDxfId="5196"/>
    <tableColumn id="11200" xr3:uid="{4412A657-D6B1-4B09-AC3B-5A11E7B23981}" name="Column11193" dataDxfId="5195"/>
    <tableColumn id="11201" xr3:uid="{D61922F7-14F8-4826-8AA6-A5E900343A40}" name="Column11194" dataDxfId="5194"/>
    <tableColumn id="11202" xr3:uid="{5885E30A-E551-4F44-BB2F-9796CC93146E}" name="Column11195" dataDxfId="5193"/>
    <tableColumn id="11203" xr3:uid="{E5364806-A374-4B76-9603-6EFEC7EE8A97}" name="Column11196" dataDxfId="5192"/>
    <tableColumn id="11204" xr3:uid="{9C0608DE-2757-4A7E-9EDB-00FD5B862079}" name="Column11197" dataDxfId="5191"/>
    <tableColumn id="11205" xr3:uid="{466C3317-F1F9-4668-922F-D1435886D493}" name="Column11198" dataDxfId="5190"/>
    <tableColumn id="11206" xr3:uid="{1B8AB56D-D6E8-47D9-A4A6-71F73D445437}" name="Column11199" dataDxfId="5189"/>
    <tableColumn id="11207" xr3:uid="{DC64E780-63F1-45C1-9D20-DB8766BAEF31}" name="Column11200" dataDxfId="5188"/>
    <tableColumn id="11208" xr3:uid="{A3CD0D1F-BD4D-4891-B7C7-02A1B86D14FF}" name="Column11201" dataDxfId="5187"/>
    <tableColumn id="11209" xr3:uid="{28BD1510-89EE-45DE-B076-5A5415B4F8C3}" name="Column11202" dataDxfId="5186"/>
    <tableColumn id="11210" xr3:uid="{1FB7C9F2-E89F-4C91-8EC0-469F4C22A46E}" name="Column11203" dataDxfId="5185"/>
    <tableColumn id="11211" xr3:uid="{3E3A2495-12A9-4BAE-83DD-181FDFB3B0B0}" name="Column11204" dataDxfId="5184"/>
    <tableColumn id="11212" xr3:uid="{E9A545D2-925D-427E-ABE5-88E3240B46D4}" name="Column11205" dataDxfId="5183"/>
    <tableColumn id="11213" xr3:uid="{C54A9389-F81F-48FA-85CB-AD4111E71692}" name="Column11206" dataDxfId="5182"/>
    <tableColumn id="11214" xr3:uid="{1C990849-2973-4785-8C62-4388C2EEF7C3}" name="Column11207" dataDxfId="5181"/>
    <tableColumn id="11215" xr3:uid="{5463D3F9-9E61-42AD-A24C-5CD584E296B3}" name="Column11208" dataDxfId="5180"/>
    <tableColumn id="11216" xr3:uid="{48C82B53-0C34-4636-87DA-C0077D0F5971}" name="Column11209" dataDxfId="5179"/>
    <tableColumn id="11217" xr3:uid="{D6DF30FF-4F08-42D1-BCD7-CA5C5ADF8CE3}" name="Column11210" dataDxfId="5178"/>
    <tableColumn id="11218" xr3:uid="{8064C58F-1B50-45CB-A9A2-B95770E02A52}" name="Column11211" dataDxfId="5177"/>
    <tableColumn id="11219" xr3:uid="{0BE0C0CD-82E1-4D27-8909-3316E40D9CD5}" name="Column11212" dataDxfId="5176"/>
    <tableColumn id="11220" xr3:uid="{351263C5-3375-4294-85E0-71414C90C602}" name="Column11213" dataDxfId="5175"/>
    <tableColumn id="11221" xr3:uid="{AAFEAC4C-C7CA-45B8-B650-63553612DDF7}" name="Column11214" dataDxfId="5174"/>
    <tableColumn id="11222" xr3:uid="{CAA3D07C-1022-475B-9A70-C9063CFAFBAD}" name="Column11215" dataDxfId="5173"/>
    <tableColumn id="11223" xr3:uid="{5E5CE77D-DA06-4546-A901-A1E8945FB9D4}" name="Column11216" dataDxfId="5172"/>
    <tableColumn id="11224" xr3:uid="{3AFF95F4-BF87-420B-83EC-1E1F4B49EC9D}" name="Column11217" dataDxfId="5171"/>
    <tableColumn id="11225" xr3:uid="{B6CDABC7-65A4-4EED-8978-27FAF2AEC0CC}" name="Column11218" dataDxfId="5170"/>
    <tableColumn id="11226" xr3:uid="{95D381BD-8740-41AE-9DB7-4716EC582112}" name="Column11219" dataDxfId="5169"/>
    <tableColumn id="11227" xr3:uid="{4D6FDAF0-BC2C-44EA-8A88-BB7B67711F07}" name="Column11220" dataDxfId="5168"/>
    <tableColumn id="11228" xr3:uid="{912B468C-A9F4-4DE2-B3AD-6265901A73B9}" name="Column11221" dataDxfId="5167"/>
    <tableColumn id="11229" xr3:uid="{AEB7464F-C81C-42A8-9BC5-4477B41CDD5C}" name="Column11222" dataDxfId="5166"/>
    <tableColumn id="11230" xr3:uid="{84D9E6A9-8FF8-4E50-83F8-AD56CF51B87C}" name="Column11223" dataDxfId="5165"/>
    <tableColumn id="11231" xr3:uid="{8B4308AA-65BC-48C8-B2E9-4E3268B73FCC}" name="Column11224" dataDxfId="5164"/>
    <tableColumn id="11232" xr3:uid="{42704C18-82A8-4F81-93EC-3CFEC7002122}" name="Column11225" dataDxfId="5163"/>
    <tableColumn id="11233" xr3:uid="{063E3BC6-297E-4560-9D71-26929A018FAA}" name="Column11226" dataDxfId="5162"/>
    <tableColumn id="11234" xr3:uid="{0F9504B1-6EB4-49A4-A7A2-31E858A79DD5}" name="Column11227" dataDxfId="5161"/>
    <tableColumn id="11235" xr3:uid="{2B97B46E-76C9-46ED-9786-FAB2328FE69E}" name="Column11228" dataDxfId="5160"/>
    <tableColumn id="11236" xr3:uid="{C2D4EE1C-FF84-43BC-93DD-4902F83F542F}" name="Column11229" dataDxfId="5159"/>
    <tableColumn id="11237" xr3:uid="{826D097B-2988-4E37-B451-8697593570CB}" name="Column11230" dataDxfId="5158"/>
    <tableColumn id="11238" xr3:uid="{B694CBEE-693E-42F2-BDB9-8D3CFE5BB051}" name="Column11231" dataDxfId="5157"/>
    <tableColumn id="11239" xr3:uid="{06F8D88D-B28E-4059-AF0C-18F66916DD11}" name="Column11232" dataDxfId="5156"/>
    <tableColumn id="11240" xr3:uid="{7F6ED0A5-E542-42F8-A1DA-CCB631B51E7D}" name="Column11233" dataDxfId="5155"/>
    <tableColumn id="11241" xr3:uid="{97F96EED-5D44-4378-8FA6-481AC7F73A9D}" name="Column11234" dataDxfId="5154"/>
    <tableColumn id="11242" xr3:uid="{5BB272A6-CD17-4531-B92D-DAE740986611}" name="Column11235" dataDxfId="5153"/>
    <tableColumn id="11243" xr3:uid="{0B0D32D4-3AB4-4065-97EA-A0BD65CB35FC}" name="Column11236" dataDxfId="5152"/>
    <tableColumn id="11244" xr3:uid="{C9176C40-09C6-484A-BE23-6173EBEF353E}" name="Column11237" dataDxfId="5151"/>
    <tableColumn id="11245" xr3:uid="{68EC068A-BC8F-452C-A73D-9547836A6BA0}" name="Column11238" dataDxfId="5150"/>
    <tableColumn id="11246" xr3:uid="{B1DA6CA7-29FE-443E-BB15-FD3005E1517E}" name="Column11239" dataDxfId="5149"/>
    <tableColumn id="11247" xr3:uid="{4AD01DB4-06C3-4059-90BB-4968809D1C93}" name="Column11240" dataDxfId="5148"/>
    <tableColumn id="11248" xr3:uid="{E91D9D82-3008-4C0A-84EA-FF2142FB2B9D}" name="Column11241" dataDxfId="5147"/>
    <tableColumn id="11249" xr3:uid="{7D36254F-1BC9-4B6D-A17C-94C4E9582711}" name="Column11242" dataDxfId="5146"/>
    <tableColumn id="11250" xr3:uid="{9157CBD3-ABD2-4892-AA35-63D381294789}" name="Column11243" dataDxfId="5145"/>
    <tableColumn id="11251" xr3:uid="{3FA9D3F1-719E-4AF1-899A-4A23C0EC3305}" name="Column11244" dataDxfId="5144"/>
    <tableColumn id="11252" xr3:uid="{F95C5B93-7284-44C6-BC4A-BA191D9DA41E}" name="Column11245" dataDxfId="5143"/>
    <tableColumn id="11253" xr3:uid="{DEDC90BC-0DF9-4316-8727-BBC8407D73C3}" name="Column11246" dataDxfId="5142"/>
    <tableColumn id="11254" xr3:uid="{7CE7C418-38F2-40E6-AD72-31AFAF685EBB}" name="Column11247" dataDxfId="5141"/>
    <tableColumn id="11255" xr3:uid="{B86809FC-E7C3-4BE1-AB61-C417A463A612}" name="Column11248" dataDxfId="5140"/>
    <tableColumn id="11256" xr3:uid="{414ABAB9-F6C0-4A13-A6BF-A0581296077C}" name="Column11249" dataDxfId="5139"/>
    <tableColumn id="11257" xr3:uid="{FB8B19F3-642B-444C-B6EB-F1E7006ADF07}" name="Column11250" dataDxfId="5138"/>
    <tableColumn id="11258" xr3:uid="{B2F4BD07-FBF2-4BF7-9BF7-6933975AA84C}" name="Column11251" dataDxfId="5137"/>
    <tableColumn id="11259" xr3:uid="{42C5C07D-3C00-4358-8FCF-8EABE2EB382F}" name="Column11252" dataDxfId="5136"/>
    <tableColumn id="11260" xr3:uid="{9B768F70-7232-46D9-A3B2-1F4819EFEE12}" name="Column11253" dataDxfId="5135"/>
    <tableColumn id="11261" xr3:uid="{C0766B3A-928C-45C6-BE1D-18F16D9CCC71}" name="Column11254" dataDxfId="5134"/>
    <tableColumn id="11262" xr3:uid="{44FDA8DD-C0EF-4766-967B-D4A7BC226223}" name="Column11255" dataDxfId="5133"/>
    <tableColumn id="11263" xr3:uid="{64421282-3E34-4212-8162-F30CBEC5BA35}" name="Column11256" dataDxfId="5132"/>
    <tableColumn id="11264" xr3:uid="{5617DCAF-AA89-4972-B7EB-37DD200A0F8B}" name="Column11257" dataDxfId="5131"/>
    <tableColumn id="11265" xr3:uid="{0BD182AA-92EB-4021-8976-648EECA33365}" name="Column11258" dataDxfId="5130"/>
    <tableColumn id="11266" xr3:uid="{CE04C9AB-91F1-4CEB-8F1E-224C2E7DE96C}" name="Column11259" dataDxfId="5129"/>
    <tableColumn id="11267" xr3:uid="{0DE381F4-BE60-4529-AA6A-369153C4BF08}" name="Column11260" dataDxfId="5128"/>
    <tableColumn id="11268" xr3:uid="{3B00D5C7-C257-403E-BEA8-9525016220D0}" name="Column11261" dataDxfId="5127"/>
    <tableColumn id="11269" xr3:uid="{8F28BC57-67E0-43BD-A1F1-F38DD0E1C238}" name="Column11262" dataDxfId="5126"/>
    <tableColumn id="11270" xr3:uid="{CE766C65-124E-4F8E-B736-321A5F87C08A}" name="Column11263" dataDxfId="5125"/>
    <tableColumn id="11271" xr3:uid="{6694E606-724F-4CCA-A5E7-F37D3FAE3F99}" name="Column11264" dataDxfId="5124"/>
    <tableColumn id="11272" xr3:uid="{2DD11FAF-F258-4ED9-B2A9-577DB53E718C}" name="Column11265" dataDxfId="5123"/>
    <tableColumn id="11273" xr3:uid="{077D8E1E-4E58-42BC-8B54-201DFB4A71CA}" name="Column11266" dataDxfId="5122"/>
    <tableColumn id="11274" xr3:uid="{85AF1559-67B9-4779-99CD-8BB62BC68752}" name="Column11267" dataDxfId="5121"/>
    <tableColumn id="11275" xr3:uid="{06351632-215F-4AF5-BF7D-112EC6EE41F6}" name="Column11268" dataDxfId="5120"/>
    <tableColumn id="11276" xr3:uid="{A484AAD6-B04D-4FAD-A81E-AC5A3DAC7F08}" name="Column11269" dataDxfId="5119"/>
    <tableColumn id="11277" xr3:uid="{DF88B226-9C89-425D-A688-6F5349D141AF}" name="Column11270" dataDxfId="5118"/>
    <tableColumn id="11278" xr3:uid="{6E074F88-E66E-41E2-A6EC-457D922D7F34}" name="Column11271" dataDxfId="5117"/>
    <tableColumn id="11279" xr3:uid="{DDD5607E-637D-49D9-9D70-33423A98BEA7}" name="Column11272" dataDxfId="5116"/>
    <tableColumn id="11280" xr3:uid="{57E02590-54CC-4A17-A198-51889C720630}" name="Column11273" dataDxfId="5115"/>
    <tableColumn id="11281" xr3:uid="{546610D7-256C-497F-97AE-7B4D492CDE48}" name="Column11274" dataDxfId="5114"/>
    <tableColumn id="11282" xr3:uid="{E6BFD10D-4F69-4FE0-8752-FDF25D53B257}" name="Column11275" dataDxfId="5113"/>
    <tableColumn id="11283" xr3:uid="{F53935FF-118A-49F3-AB2A-2C3A0AC155EC}" name="Column11276" dataDxfId="5112"/>
    <tableColumn id="11284" xr3:uid="{9C6443A7-0306-404C-9BE7-051314F48186}" name="Column11277" dataDxfId="5111"/>
    <tableColumn id="11285" xr3:uid="{B84BF027-4715-4F33-8249-52B4E85E1A33}" name="Column11278" dataDxfId="5110"/>
    <tableColumn id="11286" xr3:uid="{4DD68FC0-EBC6-4269-A5A6-26DBCA9C4DA7}" name="Column11279" dataDxfId="5109"/>
    <tableColumn id="11287" xr3:uid="{09B5DA28-5218-4601-A8C6-719A2D23A828}" name="Column11280" dataDxfId="5108"/>
    <tableColumn id="11288" xr3:uid="{09119DA9-3C77-4B19-BF1A-428630D768B6}" name="Column11281" dataDxfId="5107"/>
    <tableColumn id="11289" xr3:uid="{48DC4A0C-9F4A-4CEE-8AF1-7EAD0D7D84AA}" name="Column11282" dataDxfId="5106"/>
    <tableColumn id="11290" xr3:uid="{3A5D109D-BF1F-4A58-BAFF-FFEF4B3B1D14}" name="Column11283" dataDxfId="5105"/>
    <tableColumn id="11291" xr3:uid="{C3796EC5-DFE7-4464-84AD-F5531C6A86AB}" name="Column11284" dataDxfId="5104"/>
    <tableColumn id="11292" xr3:uid="{A373536B-EFD5-441C-BBAB-EC035FD1CADD}" name="Column11285" dataDxfId="5103"/>
    <tableColumn id="11293" xr3:uid="{DEF72D17-865A-425B-AF93-5362E85CBE97}" name="Column11286" dataDxfId="5102"/>
    <tableColumn id="11294" xr3:uid="{776A059A-C3CD-496A-A551-AF9FBFFCE0E6}" name="Column11287" dataDxfId="5101"/>
    <tableColumn id="11295" xr3:uid="{A575594E-5B77-43F0-A43A-64908FBFE833}" name="Column11288" dataDxfId="5100"/>
    <tableColumn id="11296" xr3:uid="{C3DFAF12-5E48-46DB-A0BE-187E80D39723}" name="Column11289" dataDxfId="5099"/>
    <tableColumn id="11297" xr3:uid="{9482BD11-F243-4D72-B3C9-3D2CD76F1850}" name="Column11290" dataDxfId="5098"/>
    <tableColumn id="11298" xr3:uid="{E579625A-4CB0-4309-A32E-16F9665B34A2}" name="Column11291" dataDxfId="5097"/>
    <tableColumn id="11299" xr3:uid="{BB555D45-7EFB-42BA-A947-F55CF452EBC9}" name="Column11292" dataDxfId="5096"/>
    <tableColumn id="11300" xr3:uid="{B207660F-367D-4792-902B-3B54C745DDCE}" name="Column11293" dataDxfId="5095"/>
    <tableColumn id="11301" xr3:uid="{AE3478F1-F7CF-4552-A600-3825D7DB5939}" name="Column11294" dataDxfId="5094"/>
    <tableColumn id="11302" xr3:uid="{FA29CA48-D305-43A8-AB8B-119B508B2B1A}" name="Column11295" dataDxfId="5093"/>
    <tableColumn id="11303" xr3:uid="{A362BEBD-4744-41DC-A98B-EFACEF6FA85C}" name="Column11296" dataDxfId="5092"/>
    <tableColumn id="11304" xr3:uid="{91B92100-478E-4D0A-A74B-11B4AA5401FF}" name="Column11297" dataDxfId="5091"/>
    <tableColumn id="11305" xr3:uid="{51009FFD-C6A8-48FB-940D-E90DD5832B3C}" name="Column11298" dataDxfId="5090"/>
    <tableColumn id="11306" xr3:uid="{E13E7C03-709E-4068-AA36-5B42F219E652}" name="Column11299" dataDxfId="5089"/>
    <tableColumn id="11307" xr3:uid="{42BE10A4-B775-45EF-B02D-C5C45AF37EDE}" name="Column11300" dataDxfId="5088"/>
    <tableColumn id="11308" xr3:uid="{E93A4766-D780-4B3A-B514-B6CE3B2F6060}" name="Column11301" dataDxfId="5087"/>
    <tableColumn id="11309" xr3:uid="{0DC05192-0509-4158-8FF0-52598A1EEF3D}" name="Column11302" dataDxfId="5086"/>
    <tableColumn id="11310" xr3:uid="{63986EB0-CB0E-47FD-AF3B-4D879CAC70F4}" name="Column11303" dataDxfId="5085"/>
    <tableColumn id="11311" xr3:uid="{8EA9985F-4146-45BE-BB15-40695FD5A582}" name="Column11304" dataDxfId="5084"/>
    <tableColumn id="11312" xr3:uid="{61A8C548-134C-4F9A-835B-BB1D4250CDF0}" name="Column11305" dataDxfId="5083"/>
    <tableColumn id="11313" xr3:uid="{CFBA9AAF-8CF4-4441-A2CA-76AA4CF1751E}" name="Column11306" dataDxfId="5082"/>
    <tableColumn id="11314" xr3:uid="{2FD24A5B-F5C3-493C-9D32-392962355DFA}" name="Column11307" dataDxfId="5081"/>
    <tableColumn id="11315" xr3:uid="{67D9B7B7-6482-4792-A58D-232A67B6B6C9}" name="Column11308" dataDxfId="5080"/>
    <tableColumn id="11316" xr3:uid="{BF0F0E3D-5BA9-419C-A5FB-82499722398D}" name="Column11309" dataDxfId="5079"/>
    <tableColumn id="11317" xr3:uid="{107406CE-BCF3-4343-B815-2AA31BA95A7C}" name="Column11310" dataDxfId="5078"/>
    <tableColumn id="11318" xr3:uid="{9B3E6794-650E-4CA6-BF7A-0375D012A7FD}" name="Column11311" dataDxfId="5077"/>
    <tableColumn id="11319" xr3:uid="{C370EA5E-7B6E-4A61-B3C4-FBAE0664A4CE}" name="Column11312" dataDxfId="5076"/>
    <tableColumn id="11320" xr3:uid="{A64BC940-8BDD-4C4B-B4F1-2D321B6F01A8}" name="Column11313" dataDxfId="5075"/>
    <tableColumn id="11321" xr3:uid="{89854C18-F44D-4C2C-A3F2-0E1228C7C0BF}" name="Column11314" dataDxfId="5074"/>
    <tableColumn id="11322" xr3:uid="{E3375E0F-65BE-459F-B624-1674E31567E7}" name="Column11315" dataDxfId="5073"/>
    <tableColumn id="11323" xr3:uid="{FF852C05-353C-4F83-8423-A65794787FC4}" name="Column11316" dataDxfId="5072"/>
    <tableColumn id="11324" xr3:uid="{DC2255AE-FBA9-407B-B55C-F6DD4830CEDD}" name="Column11317" dataDxfId="5071"/>
    <tableColumn id="11325" xr3:uid="{1FB6DA63-06CD-45BB-8AE3-51EC85602443}" name="Column11318" dataDxfId="5070"/>
    <tableColumn id="11326" xr3:uid="{4003EC13-772F-42B8-8103-C4B0FED6155A}" name="Column11319" dataDxfId="5069"/>
    <tableColumn id="11327" xr3:uid="{69F420A6-A50B-461A-BDE4-37853AF710D1}" name="Column11320" dataDxfId="5068"/>
    <tableColumn id="11328" xr3:uid="{A3C0FA77-FEA1-4543-B1E8-A2C3CA90B1D7}" name="Column11321" dataDxfId="5067"/>
    <tableColumn id="11329" xr3:uid="{91F1202D-C2E5-4230-8F1C-E82B6DFB4305}" name="Column11322" dataDxfId="5066"/>
    <tableColumn id="11330" xr3:uid="{3872AF32-85C1-4ACA-AF2E-133B9AA91A90}" name="Column11323" dataDxfId="5065"/>
    <tableColumn id="11331" xr3:uid="{5D88846F-DC1F-4DE1-BE25-CD8CBBB63B3E}" name="Column11324" dataDxfId="5064"/>
    <tableColumn id="11332" xr3:uid="{D5A0ED83-3AEC-4411-A028-FCE9D1D12420}" name="Column11325" dataDxfId="5063"/>
    <tableColumn id="11333" xr3:uid="{22A4270C-2C48-4AD9-B385-8314AFAAD3CA}" name="Column11326" dataDxfId="5062"/>
    <tableColumn id="11334" xr3:uid="{C85F2B63-0AEB-49AA-8744-4A104BD58754}" name="Column11327" dataDxfId="5061"/>
    <tableColumn id="11335" xr3:uid="{DE7DCC85-5C25-4100-B536-EF7505F89964}" name="Column11328" dataDxfId="5060"/>
    <tableColumn id="11336" xr3:uid="{926507DF-3044-491E-B5A2-31B8ED3A04BE}" name="Column11329" dataDxfId="5059"/>
    <tableColumn id="11337" xr3:uid="{37B910FF-05E8-48FD-B514-B9B8FEBF5F1C}" name="Column11330" dataDxfId="5058"/>
    <tableColumn id="11338" xr3:uid="{A0FC6A78-8025-45A2-8067-F4110AC80179}" name="Column11331" dataDxfId="5057"/>
    <tableColumn id="11339" xr3:uid="{CFDAF3F2-1945-492D-ABBE-5EFD97016367}" name="Column11332" dataDxfId="5056"/>
    <tableColumn id="11340" xr3:uid="{00514B9C-DA83-4F40-AADD-33FBE8543E9F}" name="Column11333" dataDxfId="5055"/>
    <tableColumn id="11341" xr3:uid="{30986F50-AD54-4C8B-B5C3-0EF488C8A0F4}" name="Column11334" dataDxfId="5054"/>
    <tableColumn id="11342" xr3:uid="{C1AF860F-AEC2-485E-B819-FB3FC599EC1A}" name="Column11335" dataDxfId="5053"/>
    <tableColumn id="11343" xr3:uid="{BA4A4280-8355-45D4-925A-F730B129F9FF}" name="Column11336" dataDxfId="5052"/>
    <tableColumn id="11344" xr3:uid="{22AB2C31-F624-48CB-AD63-6A87CA5801B7}" name="Column11337" dataDxfId="5051"/>
    <tableColumn id="11345" xr3:uid="{AE41BE8B-B24D-479A-9BDD-3F54BE728CEF}" name="Column11338" dataDxfId="5050"/>
    <tableColumn id="11346" xr3:uid="{1003AE44-F8FF-4DFB-827B-417F57CE4558}" name="Column11339" dataDxfId="5049"/>
    <tableColumn id="11347" xr3:uid="{9FCE724C-7D50-4B92-A40A-B51C76C4DF2C}" name="Column11340" dataDxfId="5048"/>
    <tableColumn id="11348" xr3:uid="{381C4B42-47FB-4E64-9803-B25F5524E3BA}" name="Column11341" dataDxfId="5047"/>
    <tableColumn id="11349" xr3:uid="{A71089C8-A262-41EB-A4E6-62742E0FC0F1}" name="Column11342" dataDxfId="5046"/>
    <tableColumn id="11350" xr3:uid="{A9E66375-45DE-4B24-957D-BD0E1987B5F0}" name="Column11343" dataDxfId="5045"/>
    <tableColumn id="11351" xr3:uid="{58CF9E1B-5168-4C06-9CC0-1DE40E332A1C}" name="Column11344" dataDxfId="5044"/>
    <tableColumn id="11352" xr3:uid="{453D9326-4390-4FE3-9015-E24B3C6A97E6}" name="Column11345" dataDxfId="5043"/>
    <tableColumn id="11353" xr3:uid="{6EA7D311-89A0-435F-89F5-1B79AF59A178}" name="Column11346" dataDxfId="5042"/>
    <tableColumn id="11354" xr3:uid="{31DBDE54-FE04-4DE7-8A7C-40D38F7E229A}" name="Column11347" dataDxfId="5041"/>
    <tableColumn id="11355" xr3:uid="{E04EA134-6432-4841-8613-A9AF459066BE}" name="Column11348" dataDxfId="5040"/>
    <tableColumn id="11356" xr3:uid="{E244FD7E-5EDB-4362-94AD-7E7150DE9A68}" name="Column11349" dataDxfId="5039"/>
    <tableColumn id="11357" xr3:uid="{A0EDBE58-7C43-4F9E-BDFC-82C8ABBD6287}" name="Column11350" dataDxfId="5038"/>
    <tableColumn id="11358" xr3:uid="{330C0B89-A3A3-4CD9-99C2-EE5981248C60}" name="Column11351" dataDxfId="5037"/>
    <tableColumn id="11359" xr3:uid="{03499CE2-EC1B-4FD6-9D30-390030A5415C}" name="Column11352" dataDxfId="5036"/>
    <tableColumn id="11360" xr3:uid="{1FFCBCB6-0A72-4010-A2EC-E383F22AC9AF}" name="Column11353" dataDxfId="5035"/>
    <tableColumn id="11361" xr3:uid="{13C81BA8-DCD4-4FF8-93B5-D07CDD3C8371}" name="Column11354" dataDxfId="5034"/>
    <tableColumn id="11362" xr3:uid="{BB838583-EE1D-4659-8822-000752FD772C}" name="Column11355" dataDxfId="5033"/>
    <tableColumn id="11363" xr3:uid="{33B1F1F2-9988-41A2-92EE-2E2782B17E43}" name="Column11356" dataDxfId="5032"/>
    <tableColumn id="11364" xr3:uid="{2E610F7F-FB38-426B-ACFF-D656E3E6779F}" name="Column11357" dataDxfId="5031"/>
    <tableColumn id="11365" xr3:uid="{38D562C1-4AA3-4B1D-AD35-6F484671D217}" name="Column11358" dataDxfId="5030"/>
    <tableColumn id="11366" xr3:uid="{DF1E6795-06BF-40E2-8A66-3270408F0A63}" name="Column11359" dataDxfId="5029"/>
    <tableColumn id="11367" xr3:uid="{05499F5A-4CA8-4607-BBA1-9A963F557D06}" name="Column11360" dataDxfId="5028"/>
    <tableColumn id="11368" xr3:uid="{B81A8E64-EA1A-4B00-87A2-555351CA3A8E}" name="Column11361" dataDxfId="5027"/>
    <tableColumn id="11369" xr3:uid="{9DF03744-2125-400B-AEC5-EBEE0C19C973}" name="Column11362" dataDxfId="5026"/>
    <tableColumn id="11370" xr3:uid="{36F7DFCE-A366-4A83-9929-0D1E708CA89E}" name="Column11363" dataDxfId="5025"/>
    <tableColumn id="11371" xr3:uid="{6F60557E-7071-42B5-ADAE-1C3E6C6C52F2}" name="Column11364" dataDxfId="5024"/>
    <tableColumn id="11372" xr3:uid="{430FD8E0-318C-4B68-80A8-F9AFAD2E25CB}" name="Column11365" dataDxfId="5023"/>
    <tableColumn id="11373" xr3:uid="{AC97B0E7-A14C-4227-B071-25387D9B2BE0}" name="Column11366" dataDxfId="5022"/>
    <tableColumn id="11374" xr3:uid="{A0E473AC-D730-4871-853B-33E830F2BAF1}" name="Column11367" dataDxfId="5021"/>
    <tableColumn id="11375" xr3:uid="{3F2FE5AB-1E89-4514-9261-36F73406C8AC}" name="Column11368" dataDxfId="5020"/>
    <tableColumn id="11376" xr3:uid="{FC8F9838-4C90-44D7-A06D-A0F0D1838603}" name="Column11369" dataDxfId="5019"/>
    <tableColumn id="11377" xr3:uid="{AEB63A1A-50DC-4829-8AAE-997D7F8400B7}" name="Column11370" dataDxfId="5018"/>
    <tableColumn id="11378" xr3:uid="{7F1580AA-533A-48DF-B6E5-AD577EF426EA}" name="Column11371" dataDxfId="5017"/>
    <tableColumn id="11379" xr3:uid="{ABCFD509-FC70-4F32-9F61-F850D89972AB}" name="Column11372" dataDxfId="5016"/>
    <tableColumn id="11380" xr3:uid="{C44FDA4E-66B3-4A0B-9653-BDA742DE4C0F}" name="Column11373" dataDxfId="5015"/>
    <tableColumn id="11381" xr3:uid="{6A88032D-F786-419E-BBAD-E718CCE0CF1C}" name="Column11374" dataDxfId="5014"/>
    <tableColumn id="11382" xr3:uid="{0F79B141-619B-4844-A3EB-0E334E1D1D7D}" name="Column11375" dataDxfId="5013"/>
    <tableColumn id="11383" xr3:uid="{2DD4849C-5394-4894-A704-E6CDE13E8E63}" name="Column11376" dataDxfId="5012"/>
    <tableColumn id="11384" xr3:uid="{A93EF24F-57EF-4096-84AA-FF73E086D3C1}" name="Column11377" dataDxfId="5011"/>
    <tableColumn id="11385" xr3:uid="{89E67846-2BF6-491D-A2C4-4A022413C7E9}" name="Column11378" dataDxfId="5010"/>
    <tableColumn id="11386" xr3:uid="{64D35923-4F96-4D5B-97B2-6AF99936C3BA}" name="Column11379" dataDxfId="5009"/>
    <tableColumn id="11387" xr3:uid="{A43B2E04-FC77-40EC-BE37-DF3D9539AB7F}" name="Column11380" dataDxfId="5008"/>
    <tableColumn id="11388" xr3:uid="{A9CC9EC0-057B-4C61-9C05-48811DFC3E41}" name="Column11381" dataDxfId="5007"/>
    <tableColumn id="11389" xr3:uid="{5CD20F1F-EB2B-48F8-ADAF-3404B2D35377}" name="Column11382" dataDxfId="5006"/>
    <tableColumn id="11390" xr3:uid="{53F82566-F710-4C83-A684-8CAD29856E44}" name="Column11383" dataDxfId="5005"/>
    <tableColumn id="11391" xr3:uid="{1AA51BB1-BDA0-451C-A784-4F3163B44AFD}" name="Column11384" dataDxfId="5004"/>
    <tableColumn id="11392" xr3:uid="{4B8D09E5-A1B6-4E3C-8F09-BCD3C8924A37}" name="Column11385" dataDxfId="5003"/>
    <tableColumn id="11393" xr3:uid="{D75066CD-32CF-434A-B8A7-B4F2EFDA029F}" name="Column11386" dataDxfId="5002"/>
    <tableColumn id="11394" xr3:uid="{6D73D7CB-4A86-4B15-AD9C-62ABBB920AE6}" name="Column11387" dataDxfId="5001"/>
    <tableColumn id="11395" xr3:uid="{B24CAF2E-F473-4E03-A94B-A07007C5E1FC}" name="Column11388" dataDxfId="5000"/>
    <tableColumn id="11396" xr3:uid="{351A4CA6-0A65-4122-96F6-919C0683B8B2}" name="Column11389" dataDxfId="4999"/>
    <tableColumn id="11397" xr3:uid="{A3481101-4363-417B-A685-9956233BCE4E}" name="Column11390" dataDxfId="4998"/>
    <tableColumn id="11398" xr3:uid="{CABD43AD-2AB2-48BA-8745-2185F28284AE}" name="Column11391" dataDxfId="4997"/>
    <tableColumn id="11399" xr3:uid="{06DEFD5E-A0D9-43F5-8D4D-D1754C7A316F}" name="Column11392" dataDxfId="4996"/>
    <tableColumn id="11400" xr3:uid="{0846D104-3584-41A5-ABC5-EFE5A8FB240C}" name="Column11393" dataDxfId="4995"/>
    <tableColumn id="11401" xr3:uid="{6D839F1B-8DF8-4A4E-B2C6-FA2972153A67}" name="Column11394" dataDxfId="4994"/>
    <tableColumn id="11402" xr3:uid="{0988C690-9909-43B3-9BDE-57FBB646BA85}" name="Column11395" dataDxfId="4993"/>
    <tableColumn id="11403" xr3:uid="{C7C9CC22-3371-4840-B609-36E341DD489A}" name="Column11396" dataDxfId="4992"/>
    <tableColumn id="11404" xr3:uid="{0B6296DD-AE9C-431F-BB75-D1D21409DCBC}" name="Column11397" dataDxfId="4991"/>
    <tableColumn id="11405" xr3:uid="{DA076172-40B3-4914-8DCD-3E914DEF3A7C}" name="Column11398" dataDxfId="4990"/>
    <tableColumn id="11406" xr3:uid="{36F32E0E-7566-410D-AC1A-57CF538BBBCF}" name="Column11399" dataDxfId="4989"/>
    <tableColumn id="11407" xr3:uid="{6D877991-1EDC-45C3-96AC-EC73AABA5EA1}" name="Column11400" dataDxfId="4988"/>
    <tableColumn id="11408" xr3:uid="{CF1AA123-DCB4-4B5F-8081-B7FF249D3E1C}" name="Column11401" dataDxfId="4987"/>
    <tableColumn id="11409" xr3:uid="{70ED1A79-DE81-48E4-B89C-A1A2C38D8618}" name="Column11402" dataDxfId="4986"/>
    <tableColumn id="11410" xr3:uid="{6E907D6D-B674-4104-99D7-1A7069F2EA6F}" name="Column11403" dataDxfId="4985"/>
    <tableColumn id="11411" xr3:uid="{8566A052-9557-4E74-AF05-773246D831B7}" name="Column11404" dataDxfId="4984"/>
    <tableColumn id="11412" xr3:uid="{0C8835AF-1A97-4057-913A-F59B23A5C9DA}" name="Column11405" dataDxfId="4983"/>
    <tableColumn id="11413" xr3:uid="{F736F974-F5C6-4936-AF97-393E3C2A3982}" name="Column11406" dataDxfId="4982"/>
    <tableColumn id="11414" xr3:uid="{C2D5D764-ED63-4C12-89BC-23DA7048C87A}" name="Column11407" dataDxfId="4981"/>
    <tableColumn id="11415" xr3:uid="{99605729-4352-4B17-B6D8-5AD139D593B6}" name="Column11408" dataDxfId="4980"/>
    <tableColumn id="11416" xr3:uid="{A4E4AAE7-47E8-46E4-9517-42AE5B833F7D}" name="Column11409" dataDxfId="4979"/>
    <tableColumn id="11417" xr3:uid="{F4E53243-C674-475F-B5CD-470E7C61AB4E}" name="Column11410" dataDxfId="4978"/>
    <tableColumn id="11418" xr3:uid="{65960E6D-9CD4-4BC2-BB7A-63BC26EF5A54}" name="Column11411" dataDxfId="4977"/>
    <tableColumn id="11419" xr3:uid="{1A3EB5AE-F91C-4201-B11E-09A297C33524}" name="Column11412" dataDxfId="4976"/>
    <tableColumn id="11420" xr3:uid="{4BB68EBE-F2EA-4729-B221-F2E3F7D64CC1}" name="Column11413" dataDxfId="4975"/>
    <tableColumn id="11421" xr3:uid="{6D8F75CE-7B54-447C-8437-B7DF27F4331B}" name="Column11414" dataDxfId="4974"/>
    <tableColumn id="11422" xr3:uid="{EEB20F67-CF34-4BEC-94A4-5BBBD4946B68}" name="Column11415" dataDxfId="4973"/>
    <tableColumn id="11423" xr3:uid="{EEFCEF11-A211-4C57-9753-C702639741D8}" name="Column11416" dataDxfId="4972"/>
    <tableColumn id="11424" xr3:uid="{CF30C126-7825-4682-8C5E-3A2335D68D84}" name="Column11417" dataDxfId="4971"/>
    <tableColumn id="11425" xr3:uid="{788B9BEC-D32D-4B2C-B550-7F2836027A5B}" name="Column11418" dataDxfId="4970"/>
    <tableColumn id="11426" xr3:uid="{6C04AD60-9141-419C-9598-8D8C509A326D}" name="Column11419" dataDxfId="4969"/>
    <tableColumn id="11427" xr3:uid="{D0D2FD57-14EA-4DC2-98FA-FA835A262B84}" name="Column11420" dataDxfId="4968"/>
    <tableColumn id="11428" xr3:uid="{175D312C-03C2-4DD2-9A79-AE21502FFE56}" name="Column11421" dataDxfId="4967"/>
    <tableColumn id="11429" xr3:uid="{68C20AA8-6B30-4102-960D-131D8B06A622}" name="Column11422" dataDxfId="4966"/>
    <tableColumn id="11430" xr3:uid="{EDFFAC38-BE60-49E5-9A0F-3D622EFE5368}" name="Column11423" dataDxfId="4965"/>
    <tableColumn id="11431" xr3:uid="{59598FEF-BD0F-4DB3-A26B-9D0BE44E36B6}" name="Column11424" dataDxfId="4964"/>
    <tableColumn id="11432" xr3:uid="{5623D92C-1C91-4EC8-867A-4CB0BAF095D3}" name="Column11425" dataDxfId="4963"/>
    <tableColumn id="11433" xr3:uid="{BDBCE90B-133D-4F0A-ADEC-AA5D2A691FA6}" name="Column11426" dataDxfId="4962"/>
    <tableColumn id="11434" xr3:uid="{F37B3C53-B6C3-4D49-BDCE-E2733DC8D02A}" name="Column11427" dataDxfId="4961"/>
    <tableColumn id="11435" xr3:uid="{740931D3-FFC4-4A57-9D1B-B9133C5CF3F4}" name="Column11428" dataDxfId="4960"/>
    <tableColumn id="11436" xr3:uid="{EF801BA6-5587-44B1-9598-82F5528BD50A}" name="Column11429" dataDxfId="4959"/>
    <tableColumn id="11437" xr3:uid="{CB388051-A60D-4D55-812B-CFC9E619FCA0}" name="Column11430" dataDxfId="4958"/>
    <tableColumn id="11438" xr3:uid="{2DFC4777-2B24-482B-B4A6-B6C06190E86F}" name="Column11431" dataDxfId="4957"/>
    <tableColumn id="11439" xr3:uid="{1AD9038C-5653-48BB-801C-20DEA78C9C3F}" name="Column11432" dataDxfId="4956"/>
    <tableColumn id="11440" xr3:uid="{79E52F42-0EA0-430F-A3B7-3658F8144A42}" name="Column11433" dataDxfId="4955"/>
    <tableColumn id="11441" xr3:uid="{578B5F20-10C5-43F6-A8D7-1970B070611B}" name="Column11434" dataDxfId="4954"/>
    <tableColumn id="11442" xr3:uid="{1EDC7DF1-9DB7-44C1-815E-846754A6834F}" name="Column11435" dataDxfId="4953"/>
    <tableColumn id="11443" xr3:uid="{B8BA0918-F3C8-4851-960A-D32D2FEFDF00}" name="Column11436" dataDxfId="4952"/>
    <tableColumn id="11444" xr3:uid="{154D9A9C-AF0B-4AA8-B809-63C473CE04B6}" name="Column11437" dataDxfId="4951"/>
    <tableColumn id="11445" xr3:uid="{DB1C90F8-FF5E-4777-AA02-A2B0D24255CC}" name="Column11438" dataDxfId="4950"/>
    <tableColumn id="11446" xr3:uid="{A3A991E2-5B7E-4FF7-B7A4-8F524CC39B09}" name="Column11439" dataDxfId="4949"/>
    <tableColumn id="11447" xr3:uid="{AD4CEA59-001F-4159-B852-888F48E513B4}" name="Column11440" dataDxfId="4948"/>
    <tableColumn id="11448" xr3:uid="{01E9F2FF-E71F-4953-9A7A-F8A8AC793B5D}" name="Column11441" dataDxfId="4947"/>
    <tableColumn id="11449" xr3:uid="{982B3606-D622-48BA-A9AB-CF7112F3585D}" name="Column11442" dataDxfId="4946"/>
    <tableColumn id="11450" xr3:uid="{E9855C61-626D-406D-A090-3D543FC9C4B8}" name="Column11443" dataDxfId="4945"/>
    <tableColumn id="11451" xr3:uid="{529E92BB-E85D-4D31-AB17-8994ADFB40D3}" name="Column11444" dataDxfId="4944"/>
    <tableColumn id="11452" xr3:uid="{416DEAB9-E13D-4F87-B3C2-E0EF83755165}" name="Column11445" dataDxfId="4943"/>
    <tableColumn id="11453" xr3:uid="{354BE11F-5178-45B3-B230-3A0DA889634D}" name="Column11446" dataDxfId="4942"/>
    <tableColumn id="11454" xr3:uid="{84B2878D-7E3D-46A7-B518-32FD92F1DAB7}" name="Column11447" dataDxfId="4941"/>
    <tableColumn id="11455" xr3:uid="{3891C99D-BD8E-4A3C-858E-458B93D73F2F}" name="Column11448" dataDxfId="4940"/>
    <tableColumn id="11456" xr3:uid="{63865C30-2F99-45C1-A745-B8A9AAA9358C}" name="Column11449" dataDxfId="4939"/>
    <tableColumn id="11457" xr3:uid="{ED96B320-9101-468C-B582-6CAC4E53A152}" name="Column11450" dataDxfId="4938"/>
    <tableColumn id="11458" xr3:uid="{F14B694B-E8A2-428C-B03A-DD7A67F67D9B}" name="Column11451" dataDxfId="4937"/>
    <tableColumn id="11459" xr3:uid="{D7DFFE5C-E0F9-4E93-A19E-24E2B5F07149}" name="Column11452" dataDxfId="4936"/>
    <tableColumn id="11460" xr3:uid="{4AB1AC15-9A4E-4321-98D3-D1821B6E2D49}" name="Column11453" dataDxfId="4935"/>
    <tableColumn id="11461" xr3:uid="{6B49AFDE-10B5-4F05-B9F5-CE131A7B1C1B}" name="Column11454" dataDxfId="4934"/>
    <tableColumn id="11462" xr3:uid="{6F800098-E6D9-4051-8096-EE55C72E0693}" name="Column11455" dataDxfId="4933"/>
    <tableColumn id="11463" xr3:uid="{CD34A154-A027-4BFD-A948-D45AF0E3DE2A}" name="Column11456" dataDxfId="4932"/>
    <tableColumn id="11464" xr3:uid="{E5392727-6540-42E4-8354-35E7CB0EE0F3}" name="Column11457" dataDxfId="4931"/>
    <tableColumn id="11465" xr3:uid="{ADA4109D-CA63-4544-8E4E-5637042C5953}" name="Column11458" dataDxfId="4930"/>
    <tableColumn id="11466" xr3:uid="{E53BCB39-E60D-4B94-ADE2-40BD8F10C654}" name="Column11459" dataDxfId="4929"/>
    <tableColumn id="11467" xr3:uid="{D0C2DF62-3B1F-41AB-A681-171A641D3EDE}" name="Column11460" dataDxfId="4928"/>
    <tableColumn id="11468" xr3:uid="{FE3F5234-D0F0-4FD0-910E-7EC88C157D12}" name="Column11461" dataDxfId="4927"/>
    <tableColumn id="11469" xr3:uid="{4D74A113-D1FC-425E-BF95-E083DD211189}" name="Column11462" dataDxfId="4926"/>
    <tableColumn id="11470" xr3:uid="{4A65BECB-023F-4724-BC31-A52E3CC27575}" name="Column11463" dataDxfId="4925"/>
    <tableColumn id="11471" xr3:uid="{ECA95ACF-B4E4-40E2-AE82-2012BA63F6FA}" name="Column11464" dataDxfId="4924"/>
    <tableColumn id="11472" xr3:uid="{7927C687-7A41-430C-A18C-66B59132DF4D}" name="Column11465" dataDxfId="4923"/>
    <tableColumn id="11473" xr3:uid="{679364A8-4928-487D-928E-7E2A94309C73}" name="Column11466" dataDxfId="4922"/>
    <tableColumn id="11474" xr3:uid="{6CA3995A-EDE7-4247-A4EF-9DC0F06FE4F2}" name="Column11467" dataDxfId="4921"/>
    <tableColumn id="11475" xr3:uid="{0BD588FE-8798-4B19-A8C2-4540DCFFD183}" name="Column11468" dataDxfId="4920"/>
    <tableColumn id="11476" xr3:uid="{48309759-6389-4E0B-9465-295F190DEE22}" name="Column11469" dataDxfId="4919"/>
    <tableColumn id="11477" xr3:uid="{A152E816-AED8-438E-8293-E17641C10C04}" name="Column11470" dataDxfId="4918"/>
    <tableColumn id="11478" xr3:uid="{80882294-1293-4E1A-93AF-70957A58C87A}" name="Column11471" dataDxfId="4917"/>
    <tableColumn id="11479" xr3:uid="{ECFC7026-443C-4073-B522-4AE0B3A126DC}" name="Column11472" dataDxfId="4916"/>
    <tableColumn id="11480" xr3:uid="{67A12C73-3F42-4BDD-9A53-E314837268CD}" name="Column11473" dataDxfId="4915"/>
    <tableColumn id="11481" xr3:uid="{AF220D42-7888-4024-9649-7A5F503392DA}" name="Column11474" dataDxfId="4914"/>
    <tableColumn id="11482" xr3:uid="{08D218A1-7D61-4C35-AFDF-81AB156C0006}" name="Column11475" dataDxfId="4913"/>
    <tableColumn id="11483" xr3:uid="{8CF11D74-D3BC-48E4-95B4-86ED848343A1}" name="Column11476" dataDxfId="4912"/>
    <tableColumn id="11484" xr3:uid="{91BDB900-3E7C-49AC-86D8-F25B3C9550CB}" name="Column11477" dataDxfId="4911"/>
    <tableColumn id="11485" xr3:uid="{C97E18F9-2344-45DC-B761-41405A6D55E4}" name="Column11478" dataDxfId="4910"/>
    <tableColumn id="11486" xr3:uid="{B2EDCD66-76D6-4979-84B1-3B559492A52A}" name="Column11479" dataDxfId="4909"/>
    <tableColumn id="11487" xr3:uid="{4563D97A-C27A-496A-818D-9012AD78DE1B}" name="Column11480" dataDxfId="4908"/>
    <tableColumn id="11488" xr3:uid="{2205EF42-BAD4-4849-872A-5CE34D83CC5C}" name="Column11481" dataDxfId="4907"/>
    <tableColumn id="11489" xr3:uid="{4AB5CF09-0F0C-4EF1-A2B4-BB48EECF5B5F}" name="Column11482" dataDxfId="4906"/>
    <tableColumn id="11490" xr3:uid="{C2BD8FA4-FCD1-4DDC-B132-010AFF2B802E}" name="Column11483" dataDxfId="4905"/>
    <tableColumn id="11491" xr3:uid="{E04590F4-AFCB-480E-B462-036FB114A9CC}" name="Column11484" dataDxfId="4904"/>
    <tableColumn id="11492" xr3:uid="{DE05BFE0-02C4-44D8-9C88-46899221DCCA}" name="Column11485" dataDxfId="4903"/>
    <tableColumn id="11493" xr3:uid="{21122DEA-45F7-4517-8A74-B3D02DA57444}" name="Column11486" dataDxfId="4902"/>
    <tableColumn id="11494" xr3:uid="{A1A49B37-EFBA-4DE0-A2D7-74458914E2D3}" name="Column11487" dataDxfId="4901"/>
    <tableColumn id="11495" xr3:uid="{A6B4A4CC-3CE6-48F6-85D0-4E3DAB62398E}" name="Column11488" dataDxfId="4900"/>
    <tableColumn id="11496" xr3:uid="{A2CA5693-AFE5-468A-8C92-4629F85E5C13}" name="Column11489" dataDxfId="4899"/>
    <tableColumn id="11497" xr3:uid="{93DC00BB-554D-4789-AC61-1D208F22E5C3}" name="Column11490" dataDxfId="4898"/>
    <tableColumn id="11498" xr3:uid="{6EF9D9C7-4D60-42BF-B304-8B9A761811B5}" name="Column11491" dataDxfId="4897"/>
    <tableColumn id="11499" xr3:uid="{0F93FD2B-C23D-408B-BCF1-EEC1FB58B4B0}" name="Column11492" dataDxfId="4896"/>
    <tableColumn id="11500" xr3:uid="{3227DFCE-AD72-4B89-82C3-2E081F3F988E}" name="Column11493" dataDxfId="4895"/>
    <tableColumn id="11501" xr3:uid="{D149B388-2CC8-42E1-8AF0-13B4C892B70B}" name="Column11494" dataDxfId="4894"/>
    <tableColumn id="11502" xr3:uid="{546AACB8-0F15-4684-BFA8-BFA7A522E4D1}" name="Column11495" dataDxfId="4893"/>
    <tableColumn id="11503" xr3:uid="{2D90985F-B0DF-4740-8F5E-7C544A48F88C}" name="Column11496" dataDxfId="4892"/>
    <tableColumn id="11504" xr3:uid="{C96A71B3-445C-40E9-8BA3-FB324E051601}" name="Column11497" dataDxfId="4891"/>
    <tableColumn id="11505" xr3:uid="{1A9A86A8-72DB-488F-BA4D-F250C38F15B7}" name="Column11498" dataDxfId="4890"/>
    <tableColumn id="11506" xr3:uid="{6C26656A-5688-4BD6-9E58-E3220384207A}" name="Column11499" dataDxfId="4889"/>
    <tableColumn id="11507" xr3:uid="{C87809A3-2C64-4F15-91BE-8FD4CF2D8B76}" name="Column11500" dataDxfId="4888"/>
    <tableColumn id="11508" xr3:uid="{904FF529-CA24-431C-BB4E-3F4268E25839}" name="Column11501" dataDxfId="4887"/>
    <tableColumn id="11509" xr3:uid="{9C11A94B-53DA-4F79-93EF-4DC9B637744C}" name="Column11502" dataDxfId="4886"/>
    <tableColumn id="11510" xr3:uid="{349EA20C-264D-42C9-A006-B843371F3700}" name="Column11503" dataDxfId="4885"/>
    <tableColumn id="11511" xr3:uid="{7EB2EEA4-BACC-42D1-962E-3B2B0D6F775E}" name="Column11504" dataDxfId="4884"/>
    <tableColumn id="11512" xr3:uid="{0EF3E486-29F0-4F44-BA15-65211084DB9D}" name="Column11505" dataDxfId="4883"/>
    <tableColumn id="11513" xr3:uid="{43580F7C-979E-4FF4-84C6-2B9889FA3B62}" name="Column11506" dataDxfId="4882"/>
    <tableColumn id="11514" xr3:uid="{4BDF5D09-1CEC-46C1-8795-342932CA9808}" name="Column11507" dataDxfId="4881"/>
    <tableColumn id="11515" xr3:uid="{73C87FCF-E9E9-40D8-8D30-872564E4186E}" name="Column11508" dataDxfId="4880"/>
    <tableColumn id="11516" xr3:uid="{28DBDCAA-B651-462D-8A20-18A06BC343A3}" name="Column11509" dataDxfId="4879"/>
    <tableColumn id="11517" xr3:uid="{BB7C1EDC-D199-4A9F-87DB-805F4A262BFE}" name="Column11510" dataDxfId="4878"/>
    <tableColumn id="11518" xr3:uid="{78FE85CF-AFB9-4A57-A1D7-F38E022B2029}" name="Column11511" dataDxfId="4877"/>
    <tableColumn id="11519" xr3:uid="{21B4DB8E-6A61-4A42-975F-3490283094DD}" name="Column11512" dataDxfId="4876"/>
    <tableColumn id="11520" xr3:uid="{EC758AC7-D199-490D-BE7B-868401B6A8E7}" name="Column11513" dataDxfId="4875"/>
    <tableColumn id="11521" xr3:uid="{310E7BB1-32EA-4D63-8B56-BD6F4A5A9738}" name="Column11514" dataDxfId="4874"/>
    <tableColumn id="11522" xr3:uid="{E0C657D8-C308-44EA-9D86-218519D3CCA3}" name="Column11515" dataDxfId="4873"/>
    <tableColumn id="11523" xr3:uid="{EF78756C-246D-4F90-8EC5-2FB9C7146189}" name="Column11516" dataDxfId="4872"/>
    <tableColumn id="11524" xr3:uid="{B9B20454-5162-4E73-8AAE-4FEC2EF29209}" name="Column11517" dataDxfId="4871"/>
    <tableColumn id="11525" xr3:uid="{2C30CC42-E523-433D-BF74-65E50DFADD9E}" name="Column11518" dataDxfId="4870"/>
    <tableColumn id="11526" xr3:uid="{AFBEE565-73ED-4560-857F-37DE7B88D4AC}" name="Column11519" dataDxfId="4869"/>
    <tableColumn id="11527" xr3:uid="{4F84A78D-4820-4FBA-B243-219A89029A51}" name="Column11520" dataDxfId="4868"/>
    <tableColumn id="11528" xr3:uid="{E49BF8A7-ACD0-4B85-A5E0-E52158EFF7AE}" name="Column11521" dataDxfId="4867"/>
    <tableColumn id="11529" xr3:uid="{985B24EE-DF56-4D04-BA23-9B6E9E7E870D}" name="Column11522" dataDxfId="4866"/>
    <tableColumn id="11530" xr3:uid="{71D9B0F2-7876-4A0C-A574-D42F8C6B3AAB}" name="Column11523" dataDxfId="4865"/>
    <tableColumn id="11531" xr3:uid="{19AAF087-1B2B-45D9-B436-E848D0520A75}" name="Column11524" dataDxfId="4864"/>
    <tableColumn id="11532" xr3:uid="{4737DF62-3CE2-4461-B60E-67C2640C1F71}" name="Column11525" dataDxfId="4863"/>
    <tableColumn id="11533" xr3:uid="{134ADCEA-C0D7-42C3-A66D-AE35370C457C}" name="Column11526" dataDxfId="4862"/>
    <tableColumn id="11534" xr3:uid="{4AD118F6-DA65-4691-937E-11257225C7A8}" name="Column11527" dataDxfId="4861"/>
    <tableColumn id="11535" xr3:uid="{970A865A-B995-4858-B517-6FA272DDF580}" name="Column11528" dataDxfId="4860"/>
    <tableColumn id="11536" xr3:uid="{AC12C98F-5D4F-46F4-8F16-8180FAFE93A9}" name="Column11529" dataDxfId="4859"/>
    <tableColumn id="11537" xr3:uid="{F16915E1-87D2-4680-9553-BFCF8F15DBE9}" name="Column11530" dataDxfId="4858"/>
    <tableColumn id="11538" xr3:uid="{B3F1BF37-DDA2-4526-BF98-69124D6C51E8}" name="Column11531" dataDxfId="4857"/>
    <tableColumn id="11539" xr3:uid="{23F31C8F-E258-40ED-8175-BD8656C96561}" name="Column11532" dataDxfId="4856"/>
    <tableColumn id="11540" xr3:uid="{3C8B27CA-8C1D-4C09-8EC1-5291850964C6}" name="Column11533" dataDxfId="4855"/>
    <tableColumn id="11541" xr3:uid="{697DA44C-06FA-44CB-9F34-3D7BDEE827FA}" name="Column11534" dataDxfId="4854"/>
    <tableColumn id="11542" xr3:uid="{8B491707-3285-4BAC-8303-D96A787E194D}" name="Column11535" dataDxfId="4853"/>
    <tableColumn id="11543" xr3:uid="{D0C82E1E-98C2-4739-99EE-F94AE1E94105}" name="Column11536" dataDxfId="4852"/>
    <tableColumn id="11544" xr3:uid="{E2B138DA-D531-4D6B-9800-D768A83DAF7D}" name="Column11537" dataDxfId="4851"/>
    <tableColumn id="11545" xr3:uid="{E813EC3E-F4B4-4195-BDEE-1058A33A82C3}" name="Column11538" dataDxfId="4850"/>
    <tableColumn id="11546" xr3:uid="{B152465A-6D23-47C3-B2B4-C1EF39556B13}" name="Column11539" dataDxfId="4849"/>
    <tableColumn id="11547" xr3:uid="{D4979EAB-DE3F-4AC8-99EB-FC0B31831F1E}" name="Column11540" dataDxfId="4848"/>
    <tableColumn id="11548" xr3:uid="{08243CDF-818B-4646-A116-6BF8885914C4}" name="Column11541" dataDxfId="4847"/>
    <tableColumn id="11549" xr3:uid="{6182DDF4-F97F-46AF-AA1B-CD0E9D8C3DCB}" name="Column11542" dataDxfId="4846"/>
    <tableColumn id="11550" xr3:uid="{0020E558-CAF8-44A8-8265-72135E5D1144}" name="Column11543" dataDxfId="4845"/>
    <tableColumn id="11551" xr3:uid="{11DE0192-BBAA-4430-942D-943DDA3F24E6}" name="Column11544" dataDxfId="4844"/>
    <tableColumn id="11552" xr3:uid="{EDF5E03F-0FC7-47D2-AF34-723069A47F6B}" name="Column11545" dataDxfId="4843"/>
    <tableColumn id="11553" xr3:uid="{AEED5EF5-485C-400D-8571-EFC110CC1D81}" name="Column11546" dataDxfId="4842"/>
    <tableColumn id="11554" xr3:uid="{825154C5-3F8A-4AB3-B6C8-A1B3AE8D5722}" name="Column11547" dataDxfId="4841"/>
    <tableColumn id="11555" xr3:uid="{7BF3BC9C-6B5E-4A3F-928E-E94A2280DB4C}" name="Column11548" dataDxfId="4840"/>
    <tableColumn id="11556" xr3:uid="{78EC1C2C-14EA-4461-A2BF-7EF7871FD688}" name="Column11549" dataDxfId="4839"/>
    <tableColumn id="11557" xr3:uid="{E2A8EAB6-C5E0-41A2-8E8D-A1F8C9FB404B}" name="Column11550" dataDxfId="4838"/>
    <tableColumn id="11558" xr3:uid="{9099349D-8CF3-4D8E-AC54-6F8EF4C1C4D3}" name="Column11551" dataDxfId="4837"/>
    <tableColumn id="11559" xr3:uid="{7EF00C7C-3EF5-481C-9512-4543B071A7B0}" name="Column11552" dataDxfId="4836"/>
    <tableColumn id="11560" xr3:uid="{0F78B1BD-C3C6-44B3-8B9B-71C8853C4656}" name="Column11553" dataDxfId="4835"/>
    <tableColumn id="11561" xr3:uid="{CBB6AF04-08A8-46B7-BB68-E7E56B9BE247}" name="Column11554" dataDxfId="4834"/>
    <tableColumn id="11562" xr3:uid="{7053928E-8DCC-4DD1-9083-FD60E084D8A6}" name="Column11555" dataDxfId="4833"/>
    <tableColumn id="11563" xr3:uid="{99E86E56-72FA-4D94-8973-E66BCAC645D0}" name="Column11556" dataDxfId="4832"/>
    <tableColumn id="11564" xr3:uid="{4EECF826-C42D-4968-9522-B2396F8F6553}" name="Column11557" dataDxfId="4831"/>
    <tableColumn id="11565" xr3:uid="{1371AE29-2C86-46AE-8931-0B33BE563C8B}" name="Column11558" dataDxfId="4830"/>
    <tableColumn id="11566" xr3:uid="{0A5BA633-83CF-4334-9645-4C41710EFE28}" name="Column11559" dataDxfId="4829"/>
    <tableColumn id="11567" xr3:uid="{7A9FD750-EAFA-4339-8558-866430128C76}" name="Column11560" dataDxfId="4828"/>
    <tableColumn id="11568" xr3:uid="{87F9450A-F733-4CE7-9314-7221607E7C9B}" name="Column11561" dataDxfId="4827"/>
    <tableColumn id="11569" xr3:uid="{66BA0FF4-B5ED-4608-AA4D-F2902B252591}" name="Column11562" dataDxfId="4826"/>
    <tableColumn id="11570" xr3:uid="{1A5F94A6-AB67-443E-905C-56383EE18D8F}" name="Column11563" dataDxfId="4825"/>
    <tableColumn id="11571" xr3:uid="{5254AD89-207C-4941-9E7D-1600170A27A4}" name="Column11564" dataDxfId="4824"/>
    <tableColumn id="11572" xr3:uid="{BA4D5D98-962C-4AC3-A52F-2F9715C617C4}" name="Column11565" dataDxfId="4823"/>
    <tableColumn id="11573" xr3:uid="{7331623F-2095-4ADC-9E40-36987CF7E1E9}" name="Column11566" dataDxfId="4822"/>
    <tableColumn id="11574" xr3:uid="{572F8E9C-A8C4-4666-ACB2-DD8444E39412}" name="Column11567" dataDxfId="4821"/>
    <tableColumn id="11575" xr3:uid="{E1A5A78A-AAEF-40A5-B0EA-87C73726BEF4}" name="Column11568" dataDxfId="4820"/>
    <tableColumn id="11576" xr3:uid="{296BDF27-801D-47FD-91B8-33C7B4CA52D6}" name="Column11569" dataDxfId="4819"/>
    <tableColumn id="11577" xr3:uid="{B0EAE99A-BE1E-46F5-BDB9-D9CBC3775364}" name="Column11570" dataDxfId="4818"/>
    <tableColumn id="11578" xr3:uid="{62037F77-505E-4D82-AA1B-2A2986A01A6F}" name="Column11571" dataDxfId="4817"/>
    <tableColumn id="11579" xr3:uid="{483C2DCA-F885-4E0A-B136-B9E8122D79A7}" name="Column11572" dataDxfId="4816"/>
    <tableColumn id="11580" xr3:uid="{5DF8C8F4-BB55-4DD7-A831-F947BA7D48DE}" name="Column11573" dataDxfId="4815"/>
    <tableColumn id="11581" xr3:uid="{E39638AC-5EDD-4C42-A8CE-3E9EA6D12C5F}" name="Column11574" dataDxfId="4814"/>
    <tableColumn id="11582" xr3:uid="{6ACFF632-FDCB-4947-BD79-A262D6776E0E}" name="Column11575" dataDxfId="4813"/>
    <tableColumn id="11583" xr3:uid="{C6FE1234-5E90-4817-B9D3-EA1944C6C8B8}" name="Column11576" dataDxfId="4812"/>
    <tableColumn id="11584" xr3:uid="{F3399667-D1D3-4F5B-BB27-514E20B3B5CB}" name="Column11577" dataDxfId="4811"/>
    <tableColumn id="11585" xr3:uid="{7308C1E6-0171-42E2-82B4-1D25DF805487}" name="Column11578" dataDxfId="4810"/>
    <tableColumn id="11586" xr3:uid="{8CD3D6F5-5396-485B-A5FD-F2CE68DEE6D9}" name="Column11579" dataDxfId="4809"/>
    <tableColumn id="11587" xr3:uid="{0AAD96F4-E666-4D4F-A6C2-DE36289B3C90}" name="Column11580" dataDxfId="4808"/>
    <tableColumn id="11588" xr3:uid="{A1818BAF-8CBD-4CAA-A925-C4E9A469BACD}" name="Column11581" dataDxfId="4807"/>
    <tableColumn id="11589" xr3:uid="{BF954C5E-45E8-4BA8-9736-2F1277F1A8B6}" name="Column11582" dataDxfId="4806"/>
    <tableColumn id="11590" xr3:uid="{969B8613-70CF-47BA-A510-5C5AD67EF427}" name="Column11583" dataDxfId="4805"/>
    <tableColumn id="11591" xr3:uid="{7F7D6F80-ED05-48DB-BDF8-D65E1F20EE5A}" name="Column11584" dataDxfId="4804"/>
    <tableColumn id="11592" xr3:uid="{D9CE0927-B0DC-4A9A-9E8A-B8F4CCA98D06}" name="Column11585" dataDxfId="4803"/>
    <tableColumn id="11593" xr3:uid="{0889D64B-941A-47F8-94A5-55D846B09E8B}" name="Column11586" dataDxfId="4802"/>
    <tableColumn id="11594" xr3:uid="{0CA1B05B-1FAA-4D07-844D-2C2A6905CA8E}" name="Column11587" dataDxfId="4801"/>
    <tableColumn id="11595" xr3:uid="{467E6BC3-3F12-4AF1-8BC4-D56692650AB2}" name="Column11588" dataDxfId="4800"/>
    <tableColumn id="11596" xr3:uid="{CAF7B086-EDA1-423E-A6DD-0D3EAB04EDB0}" name="Column11589" dataDxfId="4799"/>
    <tableColumn id="11597" xr3:uid="{8912A415-9074-4800-92AA-3087CD8D1345}" name="Column11590" dataDxfId="4798"/>
    <tableColumn id="11598" xr3:uid="{6A81009C-4194-465D-86FA-3D0713321B70}" name="Column11591" dataDxfId="4797"/>
    <tableColumn id="11599" xr3:uid="{118828AA-C388-4895-8C45-36AC938357C1}" name="Column11592" dataDxfId="4796"/>
    <tableColumn id="11600" xr3:uid="{B566E158-553F-4BA0-88FB-AEE4053BE198}" name="Column11593" dataDxfId="4795"/>
    <tableColumn id="11601" xr3:uid="{D861B6A8-5233-4754-A17D-75DFF66DC1D2}" name="Column11594" dataDxfId="4794"/>
    <tableColumn id="11602" xr3:uid="{B809D248-D9E4-4305-82F0-FC8A41A0EA74}" name="Column11595" dataDxfId="4793"/>
    <tableColumn id="11603" xr3:uid="{24463A1F-F5DB-4245-8BDB-0C5A602522B0}" name="Column11596" dataDxfId="4792"/>
    <tableColumn id="11604" xr3:uid="{BB4A8708-9B0C-41BD-A427-9328A4FCBAB2}" name="Column11597" dataDxfId="4791"/>
    <tableColumn id="11605" xr3:uid="{7F2388CF-697E-4683-BCD2-0D0CA185AA6B}" name="Column11598" dataDxfId="4790"/>
    <tableColumn id="11606" xr3:uid="{A84A008C-247E-4776-A355-2B42A275982D}" name="Column11599" dataDxfId="4789"/>
    <tableColumn id="11607" xr3:uid="{B8168B97-15C6-4AC9-88E3-41E8485655E3}" name="Column11600" dataDxfId="4788"/>
    <tableColumn id="11608" xr3:uid="{2DF8CC56-CBF0-43DA-A64F-91412F85A2E5}" name="Column11601" dataDxfId="4787"/>
    <tableColumn id="11609" xr3:uid="{F63F65D6-0730-4AF9-B479-CD3A8278907F}" name="Column11602" dataDxfId="4786"/>
    <tableColumn id="11610" xr3:uid="{C3B3544E-65C4-44BA-80FE-9A76CF63ABFE}" name="Column11603" dataDxfId="4785"/>
    <tableColumn id="11611" xr3:uid="{9B5FE6A0-DAD4-41BC-9941-0DA02DD33E10}" name="Column11604" dataDxfId="4784"/>
    <tableColumn id="11612" xr3:uid="{ABCF7113-013F-496B-88E3-A55CDD8439FF}" name="Column11605" dataDxfId="4783"/>
    <tableColumn id="11613" xr3:uid="{C4B2F578-A7A5-4F2C-AB88-2F1698BBA407}" name="Column11606" dataDxfId="4782"/>
    <tableColumn id="11614" xr3:uid="{59B4B69D-6FE0-4CE0-91D9-0609A0F88A3F}" name="Column11607" dataDxfId="4781"/>
    <tableColumn id="11615" xr3:uid="{5430A4B2-68BD-4C10-9CB2-87915A215AC3}" name="Column11608" dataDxfId="4780"/>
    <tableColumn id="11616" xr3:uid="{4B116B51-80C8-4589-8C50-A4DE94D69DA2}" name="Column11609" dataDxfId="4779"/>
    <tableColumn id="11617" xr3:uid="{F279A82B-24A6-47F8-B6AA-7FDD276C7D72}" name="Column11610" dataDxfId="4778"/>
    <tableColumn id="11618" xr3:uid="{E5474705-F1CD-424D-8EF1-C6D73BE8DE5A}" name="Column11611" dataDxfId="4777"/>
    <tableColumn id="11619" xr3:uid="{47176A9A-A406-4D87-8158-5051866C8DDE}" name="Column11612" dataDxfId="4776"/>
    <tableColumn id="11620" xr3:uid="{178D4B00-F322-430B-91B5-0A619C831D8F}" name="Column11613" dataDxfId="4775"/>
    <tableColumn id="11621" xr3:uid="{1F089B78-5F6A-45E9-807C-70EAABEFADB9}" name="Column11614" dataDxfId="4774"/>
    <tableColumn id="11622" xr3:uid="{0BA152E0-7C06-476D-9C15-B180735CF0EF}" name="Column11615" dataDxfId="4773"/>
    <tableColumn id="11623" xr3:uid="{C58449EB-27B8-4E11-950A-D7B088A33327}" name="Column11616" dataDxfId="4772"/>
    <tableColumn id="11624" xr3:uid="{30D48810-248A-4EE7-9B81-9125CCC38426}" name="Column11617" dataDxfId="4771"/>
    <tableColumn id="11625" xr3:uid="{51345CA5-439D-4B69-BA0F-E86508D80A2B}" name="Column11618" dataDxfId="4770"/>
    <tableColumn id="11626" xr3:uid="{012F7C09-946D-4B98-8354-82F3D9C97262}" name="Column11619" dataDxfId="4769"/>
    <tableColumn id="11627" xr3:uid="{1B6616CE-2E8E-41E4-9105-0A181BB25644}" name="Column11620" dataDxfId="4768"/>
    <tableColumn id="11628" xr3:uid="{6EA192B3-12F9-4F79-B151-A6E0255BFD22}" name="Column11621" dataDxfId="4767"/>
    <tableColumn id="11629" xr3:uid="{166D7A4D-B9D6-4781-A201-DC6EBE717EE0}" name="Column11622" dataDxfId="4766"/>
    <tableColumn id="11630" xr3:uid="{BB11FC4D-083C-4DC8-9FC5-D850C2F8CFE5}" name="Column11623" dataDxfId="4765"/>
    <tableColumn id="11631" xr3:uid="{F9E2DD8D-17C4-405D-9167-9D899E0D57F2}" name="Column11624" dataDxfId="4764"/>
    <tableColumn id="11632" xr3:uid="{9D989E07-3085-42D5-B5D3-37C5CC993F0B}" name="Column11625" dataDxfId="4763"/>
    <tableColumn id="11633" xr3:uid="{2A9DD121-6DE3-400C-BBBC-355C9F11AD8D}" name="Column11626" dataDxfId="4762"/>
    <tableColumn id="11634" xr3:uid="{E42E3713-8968-41ED-80C9-C73D96DF39F1}" name="Column11627" dataDxfId="4761"/>
    <tableColumn id="11635" xr3:uid="{81DAA928-6891-46EE-91DF-F899822CF436}" name="Column11628" dataDxfId="4760"/>
    <tableColumn id="11636" xr3:uid="{7F5B3BEB-8C41-4604-8144-53F4D343D958}" name="Column11629" dataDxfId="4759"/>
    <tableColumn id="11637" xr3:uid="{74DC1A12-1D62-4729-93CC-FE5DB9397E40}" name="Column11630" dataDxfId="4758"/>
    <tableColumn id="11638" xr3:uid="{E0BC3A1C-FCAC-40D3-9A31-7178DD7F6E2B}" name="Column11631" dataDxfId="4757"/>
    <tableColumn id="11639" xr3:uid="{2CF7255F-00D4-40B8-9A23-90486778FE93}" name="Column11632" dataDxfId="4756"/>
    <tableColumn id="11640" xr3:uid="{59A71AE1-F1AC-4B31-9901-0213B99491BE}" name="Column11633" dataDxfId="4755"/>
    <tableColumn id="11641" xr3:uid="{84774F78-460F-4A55-9F53-AFF2FC62BE14}" name="Column11634" dataDxfId="4754"/>
    <tableColumn id="11642" xr3:uid="{82CD5744-330A-410D-9BA9-F99C0BA2426E}" name="Column11635" dataDxfId="4753"/>
    <tableColumn id="11643" xr3:uid="{EC5FBAB8-4500-426A-B0E4-5DA2BBFBE3E7}" name="Column11636" dataDxfId="4752"/>
    <tableColumn id="11644" xr3:uid="{6D96E519-8B59-435A-99B9-DA91656F0A3B}" name="Column11637" dataDxfId="4751"/>
    <tableColumn id="11645" xr3:uid="{9F80012E-56D0-4FC8-A0B5-A98397353D84}" name="Column11638" dataDxfId="4750"/>
    <tableColumn id="11646" xr3:uid="{7CC2C029-557C-4312-8D62-0946F79502A6}" name="Column11639" dataDxfId="4749"/>
    <tableColumn id="11647" xr3:uid="{66F4A34B-FE84-4392-9AB0-E7978CBB68DF}" name="Column11640" dataDxfId="4748"/>
    <tableColumn id="11648" xr3:uid="{26E158D4-6D7B-4732-B4BD-0358D8BA1793}" name="Column11641" dataDxfId="4747"/>
    <tableColumn id="11649" xr3:uid="{73A9512A-027B-4BCF-A358-14F54AC40762}" name="Column11642" dataDxfId="4746"/>
    <tableColumn id="11650" xr3:uid="{F9A24FF0-844F-4DC9-B1EC-DB84C1B15E7A}" name="Column11643" dataDxfId="4745"/>
    <tableColumn id="11651" xr3:uid="{6DFE9013-28DA-492B-A525-C31CA28F5B43}" name="Column11644" dataDxfId="4744"/>
    <tableColumn id="11652" xr3:uid="{9D7394DE-DD23-4E8A-982E-2560B5AA452C}" name="Column11645" dataDxfId="4743"/>
    <tableColumn id="11653" xr3:uid="{A16782A9-81F2-4E60-8480-9C060F7C65C2}" name="Column11646" dataDxfId="4742"/>
    <tableColumn id="11654" xr3:uid="{B195470B-B829-4206-95A8-46932B111D53}" name="Column11647" dataDxfId="4741"/>
    <tableColumn id="11655" xr3:uid="{D5EE666B-C4A2-45C9-B4E7-89A85F245DEC}" name="Column11648" dataDxfId="4740"/>
    <tableColumn id="11656" xr3:uid="{5B013B38-C757-4F6F-89C8-01855F2F34ED}" name="Column11649" dataDxfId="4739"/>
    <tableColumn id="11657" xr3:uid="{98182FED-8F27-4B7F-B772-ED4DD606FD6D}" name="Column11650" dataDxfId="4738"/>
    <tableColumn id="11658" xr3:uid="{3FC7F9A4-F799-4D39-8B13-E10B357A7D0B}" name="Column11651" dataDxfId="4737"/>
    <tableColumn id="11659" xr3:uid="{E7CC3C6C-F571-4774-BCDD-FAAD769F784B}" name="Column11652" dataDxfId="4736"/>
    <tableColumn id="11660" xr3:uid="{1E706695-B82A-4EC3-9354-52B37A4AB417}" name="Column11653" dataDxfId="4735"/>
    <tableColumn id="11661" xr3:uid="{E3CFC170-E344-4257-A841-B3D637FB8935}" name="Column11654" dataDxfId="4734"/>
    <tableColumn id="11662" xr3:uid="{6438FCD5-EACC-4A52-8341-606C64A1E0B7}" name="Column11655" dataDxfId="4733"/>
    <tableColumn id="11663" xr3:uid="{602B7EC4-5CAC-453A-BBBA-D948FE4B3BF2}" name="Column11656" dataDxfId="4732"/>
    <tableColumn id="11664" xr3:uid="{4270D360-C813-4816-BF65-E0FA94F8F378}" name="Column11657" dataDxfId="4731"/>
    <tableColumn id="11665" xr3:uid="{C77EEE13-04CD-4A8A-A55C-70904D67DEC5}" name="Column11658" dataDxfId="4730"/>
    <tableColumn id="11666" xr3:uid="{155AB230-E336-4A05-9CEA-694732DC10D0}" name="Column11659" dataDxfId="4729"/>
    <tableColumn id="11667" xr3:uid="{93912805-4B63-440C-AD38-A93D2B825DF5}" name="Column11660" dataDxfId="4728"/>
    <tableColumn id="11668" xr3:uid="{6F0BE375-5FBA-467F-92B6-5AACCC6286F8}" name="Column11661" dataDxfId="4727"/>
    <tableColumn id="11669" xr3:uid="{EB18397B-E8DC-43E9-A6A5-9A9C06FD8572}" name="Column11662" dataDxfId="4726"/>
    <tableColumn id="11670" xr3:uid="{891F7584-3DCE-4E11-92E9-6CBF8D07F824}" name="Column11663" dataDxfId="4725"/>
    <tableColumn id="11671" xr3:uid="{6B1E516A-126E-4942-8318-1B2487C757BB}" name="Column11664" dataDxfId="4724"/>
    <tableColumn id="11672" xr3:uid="{0AB9921C-4416-461B-B3B7-5FF530B3773A}" name="Column11665" dataDxfId="4723"/>
    <tableColumn id="11673" xr3:uid="{BAD2FC22-A1F8-46FE-B03B-E443EDF2D502}" name="Column11666" dataDxfId="4722"/>
    <tableColumn id="11674" xr3:uid="{4C8FB156-FEC3-4856-91A4-00D29339F28D}" name="Column11667" dataDxfId="4721"/>
    <tableColumn id="11675" xr3:uid="{2768A3B9-AC1C-401B-93BB-E0A94C3A8367}" name="Column11668" dataDxfId="4720"/>
    <tableColumn id="11676" xr3:uid="{4D0E3E9A-7774-494F-A861-DAF63B369CCA}" name="Column11669" dataDxfId="4719"/>
    <tableColumn id="11677" xr3:uid="{60E89F03-3EA1-49BF-96D1-1B75896C8199}" name="Column11670" dataDxfId="4718"/>
    <tableColumn id="11678" xr3:uid="{D6F5D455-CC34-4879-A597-EF17F7AD1FA2}" name="Column11671" dataDxfId="4717"/>
    <tableColumn id="11679" xr3:uid="{262F5410-3797-463A-BB71-5140C08A4687}" name="Column11672" dataDxfId="4716"/>
    <tableColumn id="11680" xr3:uid="{D38B2C30-46C1-46E6-85F0-27FDE3CABE89}" name="Column11673" dataDxfId="4715"/>
    <tableColumn id="11681" xr3:uid="{77101857-1E8B-4938-BAD6-99346745FC9E}" name="Column11674" dataDxfId="4714"/>
    <tableColumn id="11682" xr3:uid="{C1831A14-05FC-4632-B3B5-5EDE913BCD5B}" name="Column11675" dataDxfId="4713"/>
    <tableColumn id="11683" xr3:uid="{CB77B937-9898-455B-B36F-05382114A303}" name="Column11676" dataDxfId="4712"/>
    <tableColumn id="11684" xr3:uid="{0DCBE2BB-95BB-4BBC-A83C-14840B7C371F}" name="Column11677" dataDxfId="4711"/>
    <tableColumn id="11685" xr3:uid="{B5003008-9B3E-4458-BD46-D7F18363A27C}" name="Column11678" dataDxfId="4710"/>
    <tableColumn id="11686" xr3:uid="{736A4EA7-240D-4DF0-A95F-AE1090693CDF}" name="Column11679" dataDxfId="4709"/>
    <tableColumn id="11687" xr3:uid="{2C5F3E09-8757-42E9-A9C1-F505F8D5CFC8}" name="Column11680" dataDxfId="4708"/>
    <tableColumn id="11688" xr3:uid="{99E8DF5B-E130-41B8-8CBB-A6C34088216D}" name="Column11681" dataDxfId="4707"/>
    <tableColumn id="11689" xr3:uid="{D0739D8F-7A5C-4CC3-ACC3-214C65E16558}" name="Column11682" dataDxfId="4706"/>
    <tableColumn id="11690" xr3:uid="{92E4B246-E2F1-4CD7-A256-9D12F0B3CE1D}" name="Column11683" dataDxfId="4705"/>
    <tableColumn id="11691" xr3:uid="{23D79C2E-4B2E-4867-89FA-15E7DE5EDE1B}" name="Column11684" dataDxfId="4704"/>
    <tableColumn id="11692" xr3:uid="{9C384203-555B-43D8-9428-AF57E10F52FE}" name="Column11685" dataDxfId="4703"/>
    <tableColumn id="11693" xr3:uid="{4D8B5766-B61C-4213-8958-11869838575C}" name="Column11686" dataDxfId="4702"/>
    <tableColumn id="11694" xr3:uid="{AEAEA79E-28CD-4CFE-8004-3AE5699986CB}" name="Column11687" dataDxfId="4701"/>
    <tableColumn id="11695" xr3:uid="{73F548D4-C0BA-4386-A38E-5CC780B3F1E7}" name="Column11688" dataDxfId="4700"/>
    <tableColumn id="11696" xr3:uid="{0A86F446-15E9-4228-A51A-65311224B8ED}" name="Column11689" dataDxfId="4699"/>
    <tableColumn id="11697" xr3:uid="{C497560C-E928-41B5-A740-78D7254BDD09}" name="Column11690" dataDxfId="4698"/>
    <tableColumn id="11698" xr3:uid="{8B9C6B4B-426D-48FE-B93C-CE9D55418CE9}" name="Column11691" dataDxfId="4697"/>
    <tableColumn id="11699" xr3:uid="{E1E48E89-7407-45E2-A4A6-07FFA6EBBA21}" name="Column11692" dataDxfId="4696"/>
    <tableColumn id="11700" xr3:uid="{0E84F4A0-220B-4473-819E-153795756D0B}" name="Column11693" dataDxfId="4695"/>
    <tableColumn id="11701" xr3:uid="{C51A85F3-C3B7-4692-869B-3B4A3C430852}" name="Column11694" dataDxfId="4694"/>
    <tableColumn id="11702" xr3:uid="{DCD495F8-949E-4B42-A839-F6708A8ED3A9}" name="Column11695" dataDxfId="4693"/>
    <tableColumn id="11703" xr3:uid="{4CE818E2-2D5E-433E-A69E-25526DC19DA6}" name="Column11696" dataDxfId="4692"/>
    <tableColumn id="11704" xr3:uid="{063627B4-461A-4EEB-A600-BC168CABC654}" name="Column11697" dataDxfId="4691"/>
    <tableColumn id="11705" xr3:uid="{6A1069BE-813E-487B-B364-134A872E4B44}" name="Column11698" dataDxfId="4690"/>
    <tableColumn id="11706" xr3:uid="{CEC50E3F-A7CC-46F8-ABE7-56666C60921F}" name="Column11699" dataDxfId="4689"/>
    <tableColumn id="11707" xr3:uid="{9F5C6234-61B3-4031-9DC5-4A35252821B5}" name="Column11700" dataDxfId="4688"/>
    <tableColumn id="11708" xr3:uid="{1E15896C-9AAA-4D90-B951-572544CFF515}" name="Column11701" dataDxfId="4687"/>
    <tableColumn id="11709" xr3:uid="{68A08693-D133-47C4-82CF-CD26516C100B}" name="Column11702" dataDxfId="4686"/>
    <tableColumn id="11710" xr3:uid="{91A7889B-B4BC-482A-BD7D-688EAF6B776C}" name="Column11703" dataDxfId="4685"/>
    <tableColumn id="11711" xr3:uid="{FFF470A0-6A5D-4E15-9247-6D38BD7E0651}" name="Column11704" dataDxfId="4684"/>
    <tableColumn id="11712" xr3:uid="{29C388F3-E508-41A6-9828-0D0848D33A99}" name="Column11705" dataDxfId="4683"/>
    <tableColumn id="11713" xr3:uid="{C5A7B8A2-8DF7-416A-AAF3-BB5B18E8235B}" name="Column11706" dataDxfId="4682"/>
    <tableColumn id="11714" xr3:uid="{A7DBC533-4D8C-43EA-87CB-63326996ED46}" name="Column11707" dataDxfId="4681"/>
    <tableColumn id="11715" xr3:uid="{31F418E5-8457-41AD-A12E-3BAA51B05511}" name="Column11708" dataDxfId="4680"/>
    <tableColumn id="11716" xr3:uid="{F36D53BC-755C-4ADE-A4CA-D790B433F0F6}" name="Column11709" dataDxfId="4679"/>
    <tableColumn id="11717" xr3:uid="{F644BAB9-3B7C-4DFF-9F75-36FB119D186D}" name="Column11710" dataDxfId="4678"/>
    <tableColumn id="11718" xr3:uid="{ABED2E50-ACD8-4796-8788-4C010D3DD9C8}" name="Column11711" dataDxfId="4677"/>
    <tableColumn id="11719" xr3:uid="{AA035C34-BEC5-4648-8BBE-9C2C4E0D7E17}" name="Column11712" dataDxfId="4676"/>
    <tableColumn id="11720" xr3:uid="{C1737528-6B32-4245-9521-54C9DB134F0D}" name="Column11713" dataDxfId="4675"/>
    <tableColumn id="11721" xr3:uid="{EE7457C3-5DC6-463E-8CAF-B4FCB9312378}" name="Column11714" dataDxfId="4674"/>
    <tableColumn id="11722" xr3:uid="{C9DE13CE-B6DC-4C18-B1A8-EB43A58EC81E}" name="Column11715" dataDxfId="4673"/>
    <tableColumn id="11723" xr3:uid="{DFAC3DD7-B742-4D21-A731-54D3E4EBEF1B}" name="Column11716" dataDxfId="4672"/>
    <tableColumn id="11724" xr3:uid="{670FBB1C-CAC6-4179-985B-EE5B42258253}" name="Column11717" dataDxfId="4671"/>
    <tableColumn id="11725" xr3:uid="{EFCF83AA-D647-4873-9E9A-286E2827C679}" name="Column11718" dataDxfId="4670"/>
    <tableColumn id="11726" xr3:uid="{D48EB6B7-7E11-4456-ACEB-1CC8195F5B8A}" name="Column11719" dataDxfId="4669"/>
    <tableColumn id="11727" xr3:uid="{6003596E-8CCE-4DDC-9CDB-EBCC8B4D363C}" name="Column11720" dataDxfId="4668"/>
    <tableColumn id="11728" xr3:uid="{A77BFA83-08FC-43E5-832A-F41D251CE12C}" name="Column11721" dataDxfId="4667"/>
    <tableColumn id="11729" xr3:uid="{B3E002BF-AD33-4963-8FA2-169FDE71CE57}" name="Column11722" dataDxfId="4666"/>
    <tableColumn id="11730" xr3:uid="{2409899C-E066-4D83-B29B-BAC6F2B1D298}" name="Column11723" dataDxfId="4665"/>
    <tableColumn id="11731" xr3:uid="{87A670EB-0F09-4E5D-9846-EB952F09BBBE}" name="Column11724" dataDxfId="4664"/>
    <tableColumn id="11732" xr3:uid="{53D99AA2-7CFE-47A3-82C6-0D37464E9955}" name="Column11725" dataDxfId="4663"/>
    <tableColumn id="11733" xr3:uid="{1E61A29E-4B4E-4C61-8F15-C1F1572DA028}" name="Column11726" dataDxfId="4662"/>
    <tableColumn id="11734" xr3:uid="{2C05FE43-E15A-46AB-9E5F-BA9EA045A4C1}" name="Column11727" dataDxfId="4661"/>
    <tableColumn id="11735" xr3:uid="{EBB77875-F7BA-46F6-8829-815994FAC65A}" name="Column11728" dataDxfId="4660"/>
    <tableColumn id="11736" xr3:uid="{1721911D-C961-4E73-B764-597E58909502}" name="Column11729" dataDxfId="4659"/>
    <tableColumn id="11737" xr3:uid="{A11BCC26-0945-42F7-9A5F-162040427D9B}" name="Column11730" dataDxfId="4658"/>
    <tableColumn id="11738" xr3:uid="{1284B477-CF61-4B8A-9EA6-50547B067238}" name="Column11731" dataDxfId="4657"/>
    <tableColumn id="11739" xr3:uid="{B7AA0050-EAE3-412F-AAD0-E72FDF038DBB}" name="Column11732" dataDxfId="4656"/>
    <tableColumn id="11740" xr3:uid="{F640883F-75BA-4320-9207-619AF8031D50}" name="Column11733" dataDxfId="4655"/>
    <tableColumn id="11741" xr3:uid="{6A8F9998-E81A-47DB-9CE9-C2C738666AEA}" name="Column11734" dataDxfId="4654"/>
    <tableColumn id="11742" xr3:uid="{C454BF07-0882-49AB-9507-1B951C191E23}" name="Column11735" dataDxfId="4653"/>
    <tableColumn id="11743" xr3:uid="{4CB003AA-FCBC-494B-9483-8D41DD85631F}" name="Column11736" dataDxfId="4652"/>
    <tableColumn id="11744" xr3:uid="{7DF8E252-3659-4897-B254-D5354BFE5C86}" name="Column11737" dataDxfId="4651"/>
    <tableColumn id="11745" xr3:uid="{9456EC7D-B5C6-4319-AA26-EE30EEB489DC}" name="Column11738" dataDxfId="4650"/>
    <tableColumn id="11746" xr3:uid="{B924604B-8511-4D58-A8A9-A7013876AE69}" name="Column11739" dataDxfId="4649"/>
    <tableColumn id="11747" xr3:uid="{B4389DFA-49B1-4451-A66A-BA11070FB313}" name="Column11740" dataDxfId="4648"/>
    <tableColumn id="11748" xr3:uid="{EB823299-A6DD-4517-B2E1-AAA33030EF97}" name="Column11741" dataDxfId="4647"/>
    <tableColumn id="11749" xr3:uid="{7FC85E5A-EB81-4AE1-8E63-9AAC8C90A22F}" name="Column11742" dataDxfId="4646"/>
    <tableColumn id="11750" xr3:uid="{214F2D7F-476E-40C6-AC96-141407ED9F5C}" name="Column11743" dataDxfId="4645"/>
    <tableColumn id="11751" xr3:uid="{64196F57-0D11-4DE9-A4D6-02D0F49CCAD3}" name="Column11744" dataDxfId="4644"/>
    <tableColumn id="11752" xr3:uid="{F80A3308-F947-48C1-A106-A949D0D14372}" name="Column11745" dataDxfId="4643"/>
    <tableColumn id="11753" xr3:uid="{E66FAEB1-658B-4451-9A5F-65CA32167881}" name="Column11746" dataDxfId="4642"/>
    <tableColumn id="11754" xr3:uid="{0E9BA16C-8C55-4F50-A40C-DAE64C5ED048}" name="Column11747" dataDxfId="4641"/>
    <tableColumn id="11755" xr3:uid="{352FC250-FD7C-470F-A09F-7AE8DEB09A5F}" name="Column11748" dataDxfId="4640"/>
    <tableColumn id="11756" xr3:uid="{81E2C42B-ED69-4159-949F-7A07E735A14D}" name="Column11749" dataDxfId="4639"/>
    <tableColumn id="11757" xr3:uid="{E988A243-63A0-41A5-9B0D-9A8F9CDF7F2A}" name="Column11750" dataDxfId="4638"/>
    <tableColumn id="11758" xr3:uid="{7889302C-C7B1-4295-8305-2827A2442B1E}" name="Column11751" dataDxfId="4637"/>
    <tableColumn id="11759" xr3:uid="{319A60D5-02B6-4D93-8DDC-7CC8F1A8425F}" name="Column11752" dataDxfId="4636"/>
    <tableColumn id="11760" xr3:uid="{E9C37BB9-E4C2-497D-980C-467B39A15F43}" name="Column11753" dataDxfId="4635"/>
    <tableColumn id="11761" xr3:uid="{71054F7D-651A-454A-8A98-CB6D6E71936D}" name="Column11754" dataDxfId="4634"/>
    <tableColumn id="11762" xr3:uid="{B7BC7E94-8063-4AC3-A8DC-6FD96AAE5A35}" name="Column11755" dataDxfId="4633"/>
    <tableColumn id="11763" xr3:uid="{B1C00BE4-E25A-4BEE-9A9E-16A647AC6F78}" name="Column11756" dataDxfId="4632"/>
    <tableColumn id="11764" xr3:uid="{DFA06015-422F-4079-AB2A-A08ADAD808CD}" name="Column11757" dataDxfId="4631"/>
    <tableColumn id="11765" xr3:uid="{0633F931-1ABC-4E7C-89ED-BD22233A8FC5}" name="Column11758" dataDxfId="4630"/>
    <tableColumn id="11766" xr3:uid="{44CB3289-60DC-4E4F-86BB-933D62F8E333}" name="Column11759" dataDxfId="4629"/>
    <tableColumn id="11767" xr3:uid="{3A1F220D-8945-431D-88A0-18F65EAF092E}" name="Column11760" dataDxfId="4628"/>
    <tableColumn id="11768" xr3:uid="{C58F5D10-0317-4401-A770-6EFDC630CD18}" name="Column11761" dataDxfId="4627"/>
    <tableColumn id="11769" xr3:uid="{230287AB-ED82-4DA8-9FF0-0361D007A2DD}" name="Column11762" dataDxfId="4626"/>
    <tableColumn id="11770" xr3:uid="{2EDFFF90-FA27-400B-B223-9D7F3D529E39}" name="Column11763" dataDxfId="4625"/>
    <tableColumn id="11771" xr3:uid="{B663300A-CFEF-487D-B5B7-1AD38BB17BF1}" name="Column11764" dataDxfId="4624"/>
    <tableColumn id="11772" xr3:uid="{9C53439F-3E4B-433A-BDE3-FB621BA1D369}" name="Column11765" dataDxfId="4623"/>
    <tableColumn id="11773" xr3:uid="{81274798-CB20-4290-9BCF-68D28655B4E3}" name="Column11766" dataDxfId="4622"/>
    <tableColumn id="11774" xr3:uid="{A199F597-5C4E-4A88-82EC-3EE39E38678D}" name="Column11767" dataDxfId="4621"/>
    <tableColumn id="11775" xr3:uid="{23D896E1-6B3E-43B6-B8A5-9B6572E97FCF}" name="Column11768" dataDxfId="4620"/>
    <tableColumn id="11776" xr3:uid="{3D243B0E-9D80-40D2-B777-920BDA5125A8}" name="Column11769" dataDxfId="4619"/>
    <tableColumn id="11777" xr3:uid="{8D45A9B8-7C56-4E61-A903-23DEC024132A}" name="Column11770" dataDxfId="4618"/>
    <tableColumn id="11778" xr3:uid="{E7B52B1D-59E5-4CCE-8D83-41566B32DBEB}" name="Column11771" dataDxfId="4617"/>
    <tableColumn id="11779" xr3:uid="{80A5C2BC-6F6F-4743-BA08-ED368BA99475}" name="Column11772" dataDxfId="4616"/>
    <tableColumn id="11780" xr3:uid="{68D8ADAE-931F-428E-8595-F3B8C49031DA}" name="Column11773" dataDxfId="4615"/>
    <tableColumn id="11781" xr3:uid="{02754D52-CCE2-4814-907A-1071E0F4E061}" name="Column11774" dataDxfId="4614"/>
    <tableColumn id="11782" xr3:uid="{CC2EAC5F-6268-4BED-816F-E05AD6069109}" name="Column11775" dataDxfId="4613"/>
    <tableColumn id="11783" xr3:uid="{0F0018EE-0404-401E-AF5D-7FA5E29B0DCE}" name="Column11776" dataDxfId="4612"/>
    <tableColumn id="11784" xr3:uid="{F2F8C9F5-2B82-4075-9D2B-739EEB34343B}" name="Column11777" dataDxfId="4611"/>
    <tableColumn id="11785" xr3:uid="{8ACEAFFB-AFB9-4341-9D66-70404F26A8D0}" name="Column11778" dataDxfId="4610"/>
    <tableColumn id="11786" xr3:uid="{EA48ABF0-7EF2-4250-9AC1-C285C6F22E30}" name="Column11779" dataDxfId="4609"/>
    <tableColumn id="11787" xr3:uid="{ECC55F49-5131-48A3-B890-DD897EAD4C24}" name="Column11780" dataDxfId="4608"/>
    <tableColumn id="11788" xr3:uid="{4D0B7530-C111-4FF7-9340-E2A90EA9E4DF}" name="Column11781" dataDxfId="4607"/>
    <tableColumn id="11789" xr3:uid="{A7915EB7-C6DC-4FE6-8CBB-8DB7E507B376}" name="Column11782" dataDxfId="4606"/>
    <tableColumn id="11790" xr3:uid="{82CAFA8C-A9CA-4FFE-9A43-E721B4D4285F}" name="Column11783" dataDxfId="4605"/>
    <tableColumn id="11791" xr3:uid="{954340DA-612D-44E9-997B-E9F54E54B4D6}" name="Column11784" dataDxfId="4604"/>
    <tableColumn id="11792" xr3:uid="{D93D4CF1-9700-4D2E-88B3-67F4FF3C31DB}" name="Column11785" dataDxfId="4603"/>
    <tableColumn id="11793" xr3:uid="{3E0D9C8E-371B-4B4D-94B3-1D822572E53D}" name="Column11786" dataDxfId="4602"/>
    <tableColumn id="11794" xr3:uid="{08AD5268-94DD-440F-B9C3-CA33735386B4}" name="Column11787" dataDxfId="4601"/>
    <tableColumn id="11795" xr3:uid="{5CB2FCBB-9A53-4B5E-9A40-D692881FBF17}" name="Column11788" dataDxfId="4600"/>
    <tableColumn id="11796" xr3:uid="{074910A2-323F-45EC-B759-1411E6A2D13A}" name="Column11789" dataDxfId="4599"/>
    <tableColumn id="11797" xr3:uid="{D6A8A242-CCA4-4819-AE0B-210E391D0D6B}" name="Column11790" dataDxfId="4598"/>
    <tableColumn id="11798" xr3:uid="{B1FF9333-CD8A-4273-B278-4B23B12581BA}" name="Column11791" dataDxfId="4597"/>
    <tableColumn id="11799" xr3:uid="{04045BF9-DB0C-47BA-AB8F-C7E74D8000DB}" name="Column11792" dataDxfId="4596"/>
    <tableColumn id="11800" xr3:uid="{46D1C21F-97B4-46B9-8B7E-D5889DB8D5EF}" name="Column11793" dataDxfId="4595"/>
    <tableColumn id="11801" xr3:uid="{2F6E7201-90CA-4353-A92C-494C67752DD1}" name="Column11794" dataDxfId="4594"/>
    <tableColumn id="11802" xr3:uid="{7DC95BE5-744F-4A0C-A250-FE77A4C67A08}" name="Column11795" dataDxfId="4593"/>
    <tableColumn id="11803" xr3:uid="{13590CFE-F47E-4A90-814F-AE3D8BE7EA95}" name="Column11796" dataDxfId="4592"/>
    <tableColumn id="11804" xr3:uid="{880096C9-AE1D-401B-B44F-66224B82DAD4}" name="Column11797" dataDxfId="4591"/>
    <tableColumn id="11805" xr3:uid="{2DE2E1A8-EA81-4369-A16D-22B945086190}" name="Column11798" dataDxfId="4590"/>
    <tableColumn id="11806" xr3:uid="{BC1493F0-4D7C-4EF3-BDC9-DA2FC9EFD467}" name="Column11799" dataDxfId="4589"/>
    <tableColumn id="11807" xr3:uid="{694D29E2-5F7B-4F0E-8E4E-6ABE85ABB6A8}" name="Column11800" dataDxfId="4588"/>
    <tableColumn id="11808" xr3:uid="{83661421-A353-45F5-BA1B-38947C201C40}" name="Column11801" dataDxfId="4587"/>
    <tableColumn id="11809" xr3:uid="{A4C3E414-9785-473C-A77D-BDBC5843B547}" name="Column11802" dataDxfId="4586"/>
    <tableColumn id="11810" xr3:uid="{D30797A8-50BE-44E9-8554-FE1473FEC6BD}" name="Column11803" dataDxfId="4585"/>
    <tableColumn id="11811" xr3:uid="{945CBBD9-0BDA-427F-A248-DE5CBEE53A28}" name="Column11804" dataDxfId="4584"/>
    <tableColumn id="11812" xr3:uid="{124C3417-5F79-4715-BFC7-4BC34ABA05D8}" name="Column11805" dataDxfId="4583"/>
    <tableColumn id="11813" xr3:uid="{7A4E4757-8847-4A83-AEFB-11403451DB93}" name="Column11806" dataDxfId="4582"/>
    <tableColumn id="11814" xr3:uid="{9FA89207-BD5E-4C62-9D61-7B18E502A200}" name="Column11807" dataDxfId="4581"/>
    <tableColumn id="11815" xr3:uid="{E7C97781-7678-44C8-85DA-E76F12C1F52F}" name="Column11808" dataDxfId="4580"/>
    <tableColumn id="11816" xr3:uid="{49F8E259-4F5D-4F2E-8C1B-C4D85C8BF897}" name="Column11809" dataDxfId="4579"/>
    <tableColumn id="11817" xr3:uid="{CACBF530-7E38-422F-BA10-0B227301A6A5}" name="Column11810" dataDxfId="4578"/>
    <tableColumn id="11818" xr3:uid="{43ADA9AD-D085-4D73-B630-3E2785E8F40D}" name="Column11811" dataDxfId="4577"/>
    <tableColumn id="11819" xr3:uid="{73F2F0D6-B64E-4F31-A7B6-870158E21B56}" name="Column11812" dataDxfId="4576"/>
    <tableColumn id="11820" xr3:uid="{CD0DF359-BB0D-45B8-8F1B-31BC443B8BC8}" name="Column11813" dataDxfId="4575"/>
    <tableColumn id="11821" xr3:uid="{825D24A7-A0F5-4D55-BC81-FA4693964314}" name="Column11814" dataDxfId="4574"/>
    <tableColumn id="11822" xr3:uid="{19F6F95C-BAB6-45EC-9C60-3CAEF4E737AD}" name="Column11815" dataDxfId="4573"/>
    <tableColumn id="11823" xr3:uid="{6DCFBFA1-4928-4BE3-B5BC-4F1CC73D5E26}" name="Column11816" dataDxfId="4572"/>
    <tableColumn id="11824" xr3:uid="{7C4684F9-1B5E-49F5-93C0-70390D3CEF80}" name="Column11817" dataDxfId="4571"/>
    <tableColumn id="11825" xr3:uid="{07680236-2697-46BC-9A6C-EB4FD2544F3D}" name="Column11818" dataDxfId="4570"/>
    <tableColumn id="11826" xr3:uid="{2047BC9D-6F76-410D-A16B-9A341AC5594D}" name="Column11819" dataDxfId="4569"/>
    <tableColumn id="11827" xr3:uid="{4C34F9C1-C1AC-42DE-9C6E-432F03E56AA6}" name="Column11820" dataDxfId="4568"/>
    <tableColumn id="11828" xr3:uid="{3B2C617F-9F1E-4A5B-8D40-09F5B926DC1F}" name="Column11821" dataDxfId="4567"/>
    <tableColumn id="11829" xr3:uid="{505AC0AF-0996-4907-9ECE-260D5A8E2007}" name="Column11822" dataDxfId="4566"/>
    <tableColumn id="11830" xr3:uid="{EA4A6CA2-C015-4C02-B05C-2F7FB315C841}" name="Column11823" dataDxfId="4565"/>
    <tableColumn id="11831" xr3:uid="{2DF89408-68AC-49B2-85E5-93A0A0B657FC}" name="Column11824" dataDxfId="4564"/>
    <tableColumn id="11832" xr3:uid="{A2C233A2-2D24-41AD-9342-E7310B025C49}" name="Column11825" dataDxfId="4563"/>
    <tableColumn id="11833" xr3:uid="{B594CB47-FD41-4224-9668-1ABA475BA4EB}" name="Column11826" dataDxfId="4562"/>
    <tableColumn id="11834" xr3:uid="{4E4B8D13-4C3C-4340-A015-BB6B324DFA52}" name="Column11827" dataDxfId="4561"/>
    <tableColumn id="11835" xr3:uid="{C0C313D0-5089-44C2-972E-FA491ACDBC84}" name="Column11828" dataDxfId="4560"/>
    <tableColumn id="11836" xr3:uid="{C5A3410F-9308-48E3-BBE6-8F8197EA3E6D}" name="Column11829" dataDxfId="4559"/>
    <tableColumn id="11837" xr3:uid="{53D62BA2-3769-4058-9B86-34440C5C4D99}" name="Column11830" dataDxfId="4558"/>
    <tableColumn id="11838" xr3:uid="{F8682CF3-864D-4461-A8C4-5E1680C713E1}" name="Column11831" dataDxfId="4557"/>
    <tableColumn id="11839" xr3:uid="{F7A76DC5-8691-4FFE-A4A3-73AED4ABA95B}" name="Column11832" dataDxfId="4556"/>
    <tableColumn id="11840" xr3:uid="{608872C7-9B26-4F8E-8D54-75ED26A20C1E}" name="Column11833" dataDxfId="4555"/>
    <tableColumn id="11841" xr3:uid="{D757495B-C0AA-4BBC-8418-004E3E089BE8}" name="Column11834" dataDxfId="4554"/>
    <tableColumn id="11842" xr3:uid="{EBEE79D1-42C9-47C5-AAAA-CF49BD5F3EB6}" name="Column11835" dataDxfId="4553"/>
    <tableColumn id="11843" xr3:uid="{1CBE28D1-7EEB-4FC0-8546-77F81309834E}" name="Column11836" dataDxfId="4552"/>
    <tableColumn id="11844" xr3:uid="{D7C47C73-F573-435C-AB43-33E337AA3BF9}" name="Column11837" dataDxfId="4551"/>
    <tableColumn id="11845" xr3:uid="{9ED9DE10-1870-47C4-B693-FB33DE650B8A}" name="Column11838" dataDxfId="4550"/>
    <tableColumn id="11846" xr3:uid="{C3F03670-DD7A-4130-96F0-C97547D8753B}" name="Column11839" dataDxfId="4549"/>
    <tableColumn id="11847" xr3:uid="{4040CAE4-51D9-41A4-BD7F-CC49DEC080F4}" name="Column11840" dataDxfId="4548"/>
    <tableColumn id="11848" xr3:uid="{9AA13B08-15F7-4601-B5CA-DBB84FFC07ED}" name="Column11841" dataDxfId="4547"/>
    <tableColumn id="11849" xr3:uid="{54D1F734-2B24-4527-B46E-5AD76D1AF772}" name="Column11842" dataDxfId="4546"/>
    <tableColumn id="11850" xr3:uid="{47025CF9-A0B9-4626-88FE-472B9EAA9EE7}" name="Column11843" dataDxfId="4545"/>
    <tableColumn id="11851" xr3:uid="{6AADED32-2C74-4B5F-A327-F9155D897F5A}" name="Column11844" dataDxfId="4544"/>
    <tableColumn id="11852" xr3:uid="{9B013A46-B8EF-4C63-BB33-54EEC092B48D}" name="Column11845" dataDxfId="4543"/>
    <tableColumn id="11853" xr3:uid="{5139A4BD-B89A-4ADF-AE92-48BCB4C6F97C}" name="Column11846" dataDxfId="4542"/>
    <tableColumn id="11854" xr3:uid="{7B0FF9DB-20A5-473D-8A13-9F00C0793262}" name="Column11847" dataDxfId="4541"/>
    <tableColumn id="11855" xr3:uid="{D91B784F-6846-404F-A716-4A5FAC9F5068}" name="Column11848" dataDxfId="4540"/>
    <tableColumn id="11856" xr3:uid="{D86ADC04-ACD8-4805-8C2C-FFA3E089C8FF}" name="Column11849" dataDxfId="4539"/>
    <tableColumn id="11857" xr3:uid="{D2093985-5C64-4D37-8803-C1C045C13202}" name="Column11850" dataDxfId="4538"/>
    <tableColumn id="11858" xr3:uid="{005AE09D-5CC8-4DB1-9193-846F004DD92F}" name="Column11851" dataDxfId="4537"/>
    <tableColumn id="11859" xr3:uid="{44536471-F2EF-47C1-AF84-8F3DEA0CE92D}" name="Column11852" dataDxfId="4536"/>
    <tableColumn id="11860" xr3:uid="{8E34FAE5-2200-48E4-87B6-1920AB75BC06}" name="Column11853" dataDxfId="4535"/>
    <tableColumn id="11861" xr3:uid="{FB51EA56-9EA4-4DC3-A66B-CC32D93920F9}" name="Column11854" dataDxfId="4534"/>
    <tableColumn id="11862" xr3:uid="{1E0BE8F8-6693-4801-B075-DC07454C5DC1}" name="Column11855" dataDxfId="4533"/>
    <tableColumn id="11863" xr3:uid="{8BA648CA-63F0-4C9F-9D87-0FBC1CA9C2E3}" name="Column11856" dataDxfId="4532"/>
    <tableColumn id="11864" xr3:uid="{B1764F80-9CB6-4E46-8B8A-050BD6C27FA3}" name="Column11857" dataDxfId="4531"/>
    <tableColumn id="11865" xr3:uid="{34AE3034-246F-4170-9BB4-98FB3038F5E7}" name="Column11858" dataDxfId="4530"/>
    <tableColumn id="11866" xr3:uid="{558EF211-7298-439C-9A43-2BFDBB621A7D}" name="Column11859" dataDxfId="4529"/>
    <tableColumn id="11867" xr3:uid="{7DB79BDE-BBD1-4086-B2DE-FF5FA546D9E4}" name="Column11860" dataDxfId="4528"/>
    <tableColumn id="11868" xr3:uid="{7C2028D0-A595-4AA1-BF6F-B8C39CC9D2F0}" name="Column11861" dataDxfId="4527"/>
    <tableColumn id="11869" xr3:uid="{9D0C5C54-8727-44E3-829B-92772D4272F9}" name="Column11862" dataDxfId="4526"/>
    <tableColumn id="11870" xr3:uid="{B76AA173-0805-481F-9DFD-E897C51FF405}" name="Column11863" dataDxfId="4525"/>
    <tableColumn id="11871" xr3:uid="{CC882E2E-9355-498A-8CA1-D69AAC1D7CA4}" name="Column11864" dataDxfId="4524"/>
    <tableColumn id="11872" xr3:uid="{05358B7A-4CF0-4634-A350-E4C3B43224BC}" name="Column11865" dataDxfId="4523"/>
    <tableColumn id="11873" xr3:uid="{14193C77-9CED-4C91-A832-1F10FC1A7BAD}" name="Column11866" dataDxfId="4522"/>
    <tableColumn id="11874" xr3:uid="{E990D746-5DB5-43E1-804C-F3B29F2F2F6A}" name="Column11867" dataDxfId="4521"/>
    <tableColumn id="11875" xr3:uid="{B14CC88A-3D24-4F95-8E69-54EA2951A04A}" name="Column11868" dataDxfId="4520"/>
    <tableColumn id="11876" xr3:uid="{D1234A52-AE6F-482F-9F38-DF26BBF090F6}" name="Column11869" dataDxfId="4519"/>
    <tableColumn id="11877" xr3:uid="{74F1D298-C65A-4514-829D-2F2485C2AC6C}" name="Column11870" dataDxfId="4518"/>
    <tableColumn id="11878" xr3:uid="{CA976361-BED2-426F-B6D5-CCAC9478DF45}" name="Column11871" dataDxfId="4517"/>
    <tableColumn id="11879" xr3:uid="{2276075A-E070-4094-9CE4-8650F61832D3}" name="Column11872" dataDxfId="4516"/>
    <tableColumn id="11880" xr3:uid="{3E46218C-C085-4401-A903-9CD29C9A0ABF}" name="Column11873" dataDxfId="4515"/>
    <tableColumn id="11881" xr3:uid="{3AF20635-2B51-4E49-8B52-78E87862026A}" name="Column11874" dataDxfId="4514"/>
    <tableColumn id="11882" xr3:uid="{6BBBA8C4-7697-462B-8424-A9605242DEBC}" name="Column11875" dataDxfId="4513"/>
    <tableColumn id="11883" xr3:uid="{6432CBB0-11AB-41ED-8A53-E6D8F40F6356}" name="Column11876" dataDxfId="4512"/>
    <tableColumn id="11884" xr3:uid="{28A1E588-A5CC-48E2-A600-B167E271A0F5}" name="Column11877" dataDxfId="4511"/>
    <tableColumn id="11885" xr3:uid="{870EC4D2-2225-4198-808E-D6FB4FD9250D}" name="Column11878" dataDxfId="4510"/>
    <tableColumn id="11886" xr3:uid="{11CF59A5-D57D-4BBF-A2C8-F895D1606A51}" name="Column11879" dataDxfId="4509"/>
    <tableColumn id="11887" xr3:uid="{A3F30A16-A55F-4F52-AF08-361E03C8F10D}" name="Column11880" dataDxfId="4508"/>
    <tableColumn id="11888" xr3:uid="{66E4BEB9-7E5F-4C68-BB4C-B90C197D0393}" name="Column11881" dataDxfId="4507"/>
    <tableColumn id="11889" xr3:uid="{41762C0B-7533-40E5-ABD4-F3B5B4F9085F}" name="Column11882" dataDxfId="4506"/>
    <tableColumn id="11890" xr3:uid="{724A19C4-F18A-4B6E-92D2-B0A801D5D08A}" name="Column11883" dataDxfId="4505"/>
    <tableColumn id="11891" xr3:uid="{062B9569-855D-47A5-ABE3-A76CA37F712A}" name="Column11884" dataDxfId="4504"/>
    <tableColumn id="11892" xr3:uid="{AD9D5B4F-0234-4257-B10D-C0F65BE4914B}" name="Column11885" dataDxfId="4503"/>
    <tableColumn id="11893" xr3:uid="{5AAB5135-4B2F-4C88-8F10-0C7AFAC4BA0A}" name="Column11886" dataDxfId="4502"/>
    <tableColumn id="11894" xr3:uid="{07967CD7-A50B-4C4C-8E19-816CA463AB94}" name="Column11887" dataDxfId="4501"/>
    <tableColumn id="11895" xr3:uid="{E92F51C4-98C1-4C7B-91F7-B5CB8279B9AF}" name="Column11888" dataDxfId="4500"/>
    <tableColumn id="11896" xr3:uid="{4718958F-9431-4848-AF36-C4ABA54A8958}" name="Column11889" dataDxfId="4499"/>
    <tableColumn id="11897" xr3:uid="{3D83E92F-2C09-4CA2-8F3D-88D68CB75A63}" name="Column11890" dataDxfId="4498"/>
    <tableColumn id="11898" xr3:uid="{9D98580C-CC77-46EC-AB6E-246980385DCC}" name="Column11891" dataDxfId="4497"/>
    <tableColumn id="11899" xr3:uid="{C11C9492-5C4E-4A1C-915A-6113E59823D0}" name="Column11892" dataDxfId="4496"/>
    <tableColumn id="11900" xr3:uid="{240ADDB9-4A75-4DA9-9651-F1D596050487}" name="Column11893" dataDxfId="4495"/>
    <tableColumn id="11901" xr3:uid="{8A46C089-5A60-4713-B864-6E2A565FD963}" name="Column11894" dataDxfId="4494"/>
    <tableColumn id="11902" xr3:uid="{B7F91032-8F93-49C0-99A4-F6218E84DE82}" name="Column11895" dataDxfId="4493"/>
    <tableColumn id="11903" xr3:uid="{38CC3312-789C-4732-978B-473BBE13D882}" name="Column11896" dataDxfId="4492"/>
    <tableColumn id="11904" xr3:uid="{078FC375-EF2B-4815-A5DC-28436E43B309}" name="Column11897" dataDxfId="4491"/>
    <tableColumn id="11905" xr3:uid="{71163E0E-EEE4-41C0-A99B-73EAB1977763}" name="Column11898" dataDxfId="4490"/>
    <tableColumn id="11906" xr3:uid="{4E864EC3-C7BB-4E88-BCEF-C3B0C7280D2B}" name="Column11899" dataDxfId="4489"/>
    <tableColumn id="11907" xr3:uid="{EDF19B19-2008-4E7E-9727-04854A19BC5B}" name="Column11900" dataDxfId="4488"/>
    <tableColumn id="11908" xr3:uid="{93E40349-FEC0-418C-8E55-DC631F65E817}" name="Column11901" dataDxfId="4487"/>
    <tableColumn id="11909" xr3:uid="{C74D48E6-D445-4C45-BB24-DAE7C0CD1D1C}" name="Column11902" dataDxfId="4486"/>
    <tableColumn id="11910" xr3:uid="{98AC2819-FAC4-468E-B88D-8B7ABCD78F1D}" name="Column11903" dataDxfId="4485"/>
    <tableColumn id="11911" xr3:uid="{CFCD479A-EEEE-4FC3-8AD1-B0355E84FC5E}" name="Column11904" dataDxfId="4484"/>
    <tableColumn id="11912" xr3:uid="{D11B9107-6673-4837-BF91-75B148E9464B}" name="Column11905" dataDxfId="4483"/>
    <tableColumn id="11913" xr3:uid="{1ADFE484-B89B-4BFB-8CF6-98EC31B18B82}" name="Column11906" dataDxfId="4482"/>
    <tableColumn id="11914" xr3:uid="{57414130-E5DC-4330-9146-DB2FC848DDB8}" name="Column11907" dataDxfId="4481"/>
    <tableColumn id="11915" xr3:uid="{4F10F660-DBA6-4305-B693-07837219AE7D}" name="Column11908" dataDxfId="4480"/>
    <tableColumn id="11916" xr3:uid="{795740ED-FF4F-4148-A907-E15AA84C4344}" name="Column11909" dataDxfId="4479"/>
    <tableColumn id="11917" xr3:uid="{FDA9F66E-302D-4E51-9E76-C1928507E41B}" name="Column11910" dataDxfId="4478"/>
    <tableColumn id="11918" xr3:uid="{06C3D6FF-3A81-40D5-97E1-A5D174576EF1}" name="Column11911" dataDxfId="4477"/>
    <tableColumn id="11919" xr3:uid="{2A1F35DA-9F38-49C0-9FF8-2D2EF6F29A05}" name="Column11912" dataDxfId="4476"/>
    <tableColumn id="11920" xr3:uid="{D0C25F24-A07F-4B40-8311-4A6402404EDF}" name="Column11913" dataDxfId="4475"/>
    <tableColumn id="11921" xr3:uid="{BF5D8611-55CF-47F3-8885-E149C176A518}" name="Column11914" dataDxfId="4474"/>
    <tableColumn id="11922" xr3:uid="{B0ADA78B-CCE9-4D6A-97D8-991969B18269}" name="Column11915" dataDxfId="4473"/>
    <tableColumn id="11923" xr3:uid="{34487A1A-D47D-4270-B1EF-E724D30E7D60}" name="Column11916" dataDxfId="4472"/>
    <tableColumn id="11924" xr3:uid="{AE8EDC6C-C1EF-45D6-8BF6-5204743B19CD}" name="Column11917" dataDxfId="4471"/>
    <tableColumn id="11925" xr3:uid="{0DE14266-605E-46A9-921C-BD1FB01274AE}" name="Column11918" dataDxfId="4470"/>
    <tableColumn id="11926" xr3:uid="{5389B843-2E00-4610-A3C0-4DE24184335E}" name="Column11919" dataDxfId="4469"/>
    <tableColumn id="11927" xr3:uid="{451CC3BB-0745-440B-BB86-92AD44D09AD5}" name="Column11920" dataDxfId="4468"/>
    <tableColumn id="11928" xr3:uid="{C9905B85-28B7-4B7A-A164-58CF6AC67233}" name="Column11921" dataDxfId="4467"/>
    <tableColumn id="11929" xr3:uid="{2EBA3BC8-8F34-41E7-890B-564076D4F602}" name="Column11922" dataDxfId="4466"/>
    <tableColumn id="11930" xr3:uid="{AA832213-C8A8-47B6-A9AB-DCE5FC18C97C}" name="Column11923" dataDxfId="4465"/>
    <tableColumn id="11931" xr3:uid="{5B16848B-5A75-4C98-975B-CC0EB0FBF73C}" name="Column11924" dataDxfId="4464"/>
    <tableColumn id="11932" xr3:uid="{F3F680DB-9121-4027-BB1B-19F745A2A3AB}" name="Column11925" dataDxfId="4463"/>
    <tableColumn id="11933" xr3:uid="{6089A317-A437-464E-8A94-524A8CE12D21}" name="Column11926" dataDxfId="4462"/>
    <tableColumn id="11934" xr3:uid="{4AFED8C4-AA1B-49D0-B061-8E723CD3AD65}" name="Column11927" dataDxfId="4461"/>
    <tableColumn id="11935" xr3:uid="{AA6FD2FD-5554-4D5C-A20B-5DF47D864FB3}" name="Column11928" dataDxfId="4460"/>
    <tableColumn id="11936" xr3:uid="{1B75CD54-55B7-49E8-BBF7-2B9FED16840A}" name="Column11929" dataDxfId="4459"/>
    <tableColumn id="11937" xr3:uid="{C706CC47-C760-4077-B427-CB1A3B9ED719}" name="Column11930" dataDxfId="4458"/>
    <tableColumn id="11938" xr3:uid="{B415839A-0AD0-4BEA-936B-D71581248933}" name="Column11931" dataDxfId="4457"/>
    <tableColumn id="11939" xr3:uid="{D07DEACF-F9EA-476A-975F-7F3E7E547830}" name="Column11932" dataDxfId="4456"/>
    <tableColumn id="11940" xr3:uid="{784F6E6E-0434-471B-894F-74EDA0F8C3C0}" name="Column11933" dataDxfId="4455"/>
    <tableColumn id="11941" xr3:uid="{2086D257-B61B-4AD9-9AF4-97ED3A679924}" name="Column11934" dataDxfId="4454"/>
    <tableColumn id="11942" xr3:uid="{B33CFAAF-BDD0-47F6-83FD-6B9D28660F2E}" name="Column11935" dataDxfId="4453"/>
    <tableColumn id="11943" xr3:uid="{C23EA863-2394-4C77-B551-95B5DE2B1DE8}" name="Column11936" dataDxfId="4452"/>
    <tableColumn id="11944" xr3:uid="{5A54B060-34DF-4534-A70F-10CB2ABBD6B9}" name="Column11937" dataDxfId="4451"/>
    <tableColumn id="11945" xr3:uid="{D8D43DEA-47E9-480B-9A94-821462C2EE75}" name="Column11938" dataDxfId="4450"/>
    <tableColumn id="11946" xr3:uid="{0D297B8D-8A5B-44DE-8475-5083ED50E039}" name="Column11939" dataDxfId="4449"/>
    <tableColumn id="11947" xr3:uid="{E12645C7-54D4-4C6F-BD3A-5FEFFBEB52DA}" name="Column11940" dataDxfId="4448"/>
    <tableColumn id="11948" xr3:uid="{5373362B-09B9-4169-BE24-9D084C9830B3}" name="Column11941" dataDxfId="4447"/>
    <tableColumn id="11949" xr3:uid="{0F38B7B2-C9D1-4CAF-BCB4-0DB53306BD01}" name="Column11942" dataDxfId="4446"/>
    <tableColumn id="11950" xr3:uid="{D6584E60-E769-4EB9-A613-0432F7D067A5}" name="Column11943" dataDxfId="4445"/>
    <tableColumn id="11951" xr3:uid="{923C099C-7381-49C1-95B0-FC7A1CAA3366}" name="Column11944" dataDxfId="4444"/>
    <tableColumn id="11952" xr3:uid="{91DEE841-B5A5-4E25-8F77-6D20D051012C}" name="Column11945" dataDxfId="4443"/>
    <tableColumn id="11953" xr3:uid="{97BA2072-462E-4B34-8078-ADFD8E523314}" name="Column11946" dataDxfId="4442"/>
    <tableColumn id="11954" xr3:uid="{D6C96B0C-2E0B-44B1-85B6-92982639C7DC}" name="Column11947" dataDxfId="4441"/>
    <tableColumn id="11955" xr3:uid="{68D75013-D037-457A-9FFF-920B079E028F}" name="Column11948" dataDxfId="4440"/>
    <tableColumn id="11956" xr3:uid="{8C50F9AA-DDAA-45B2-95F6-1ABF54AB10A0}" name="Column11949" dataDxfId="4439"/>
    <tableColumn id="11957" xr3:uid="{3EAA53CD-F8A7-4599-A0B4-686CE030E670}" name="Column11950" dataDxfId="4438"/>
    <tableColumn id="11958" xr3:uid="{5272F738-F150-4A5B-9E5F-7DE1F741D4F9}" name="Column11951" dataDxfId="4437"/>
    <tableColumn id="11959" xr3:uid="{CEDB773F-6E9D-4147-A0A2-E5DBE874E0A4}" name="Column11952" dataDxfId="4436"/>
    <tableColumn id="11960" xr3:uid="{474AAACC-213D-4879-BAAF-433B42D4E91A}" name="Column11953" dataDxfId="4435"/>
    <tableColumn id="11961" xr3:uid="{39F1C652-6FE6-4288-977F-BD5E7A59B700}" name="Column11954" dataDxfId="4434"/>
    <tableColumn id="11962" xr3:uid="{61390B7B-71FB-4339-8A7C-80FD16129AB4}" name="Column11955" dataDxfId="4433"/>
    <tableColumn id="11963" xr3:uid="{0909E851-B3D7-4C87-8436-1F4BE0C75042}" name="Column11956" dataDxfId="4432"/>
    <tableColumn id="11964" xr3:uid="{AB92DEA9-0F9D-49BF-97CF-F88DD635E65C}" name="Column11957" dataDxfId="4431"/>
    <tableColumn id="11965" xr3:uid="{F656A43C-74E2-4D30-8C0E-3D5CAA2BE38F}" name="Column11958" dataDxfId="4430"/>
    <tableColumn id="11966" xr3:uid="{DAB84EFE-97A0-4FA1-8CF9-C5246378D852}" name="Column11959" dataDxfId="4429"/>
    <tableColumn id="11967" xr3:uid="{B6D4859E-DF64-4649-843F-D5BCF1F8A6A2}" name="Column11960" dataDxfId="4428"/>
    <tableColumn id="11968" xr3:uid="{737B156E-077C-479C-B096-F850D518F96E}" name="Column11961" dataDxfId="4427"/>
    <tableColumn id="11969" xr3:uid="{34BC9EEC-140D-464E-9270-C6AF8A9A04B2}" name="Column11962" dataDxfId="4426"/>
    <tableColumn id="11970" xr3:uid="{3870A5E6-9C3F-4EF5-991C-7C5F55C61794}" name="Column11963" dataDxfId="4425"/>
    <tableColumn id="11971" xr3:uid="{64B285F5-A32B-4ED3-8795-6C74D991D909}" name="Column11964" dataDxfId="4424"/>
    <tableColumn id="11972" xr3:uid="{3545A690-04AF-4311-B43F-5CE7AD711086}" name="Column11965" dataDxfId="4423"/>
    <tableColumn id="11973" xr3:uid="{25B0E87F-6AE2-45BD-B4BF-565ABAFF4B0E}" name="Column11966" dataDxfId="4422"/>
    <tableColumn id="11974" xr3:uid="{203E4903-037B-4463-B51A-77A00D57C1BB}" name="Column11967" dataDxfId="4421"/>
    <tableColumn id="11975" xr3:uid="{361E49D3-C679-4DA0-BEEF-3056CB78D3C7}" name="Column11968" dataDxfId="4420"/>
    <tableColumn id="11976" xr3:uid="{1CB03D75-5A14-46B8-BB5F-2597C4093B6F}" name="Column11969" dataDxfId="4419"/>
    <tableColumn id="11977" xr3:uid="{13F2AE2A-959C-492D-B3C9-A47F84ED030F}" name="Column11970" dataDxfId="4418"/>
    <tableColumn id="11978" xr3:uid="{4CE3F735-3508-4792-96EF-CBD80652FC77}" name="Column11971" dataDxfId="4417"/>
    <tableColumn id="11979" xr3:uid="{A0D59233-5112-439C-9794-25D0DD2DF79B}" name="Column11972" dataDxfId="4416"/>
    <tableColumn id="11980" xr3:uid="{B8AE2BDF-6193-4888-A68C-D7FE779976D5}" name="Column11973" dataDxfId="4415"/>
    <tableColumn id="11981" xr3:uid="{33362BC8-00C2-4B91-97F7-522D2A28EEA1}" name="Column11974" dataDxfId="4414"/>
    <tableColumn id="11982" xr3:uid="{645FF34A-2E69-4844-8311-D6765753347B}" name="Column11975" dataDxfId="4413"/>
    <tableColumn id="11983" xr3:uid="{9D2FED9F-F70A-4F8A-9FD8-A6075CB11F3E}" name="Column11976" dataDxfId="4412"/>
    <tableColumn id="11984" xr3:uid="{CE74B117-F534-4AFF-8F80-C4E456789032}" name="Column11977" dataDxfId="4411"/>
    <tableColumn id="11985" xr3:uid="{69EE2D85-EAA2-426D-BD86-F2772FF0C834}" name="Column11978" dataDxfId="4410"/>
    <tableColumn id="11986" xr3:uid="{49788741-15AA-4D1B-B759-5C03A53C8316}" name="Column11979" dataDxfId="4409"/>
    <tableColumn id="11987" xr3:uid="{0BA4C79E-A17E-4B1A-8097-3F1F37498C54}" name="Column11980" dataDxfId="4408"/>
    <tableColumn id="11988" xr3:uid="{51C79CFB-46AA-4D14-8750-E92B26E68B6B}" name="Column11981" dataDxfId="4407"/>
    <tableColumn id="11989" xr3:uid="{48C06D68-E220-4433-A330-28140B617576}" name="Column11982" dataDxfId="4406"/>
    <tableColumn id="11990" xr3:uid="{2D284714-9D46-47A4-B378-DA6E96D4C94C}" name="Column11983" dataDxfId="4405"/>
    <tableColumn id="11991" xr3:uid="{BA682910-93C3-44F3-9059-753AF4C8EB24}" name="Column11984" dataDxfId="4404"/>
    <tableColumn id="11992" xr3:uid="{4E6992F5-9C16-40A9-8F95-E3CADDC246A4}" name="Column11985" dataDxfId="4403"/>
    <tableColumn id="11993" xr3:uid="{C37D47F9-B3F8-4008-BB10-53DD7B1B236F}" name="Column11986" dataDxfId="4402"/>
    <tableColumn id="11994" xr3:uid="{AFB7A583-927B-4579-82D8-22EE9E734331}" name="Column11987" dataDxfId="4401"/>
    <tableColumn id="11995" xr3:uid="{BE7CDA12-2CE2-4A4C-9C4A-1BEEA3458D97}" name="Column11988" dataDxfId="4400"/>
    <tableColumn id="11996" xr3:uid="{00D5476B-95F7-49D5-A18D-02BCED89E829}" name="Column11989" dataDxfId="4399"/>
    <tableColumn id="11997" xr3:uid="{56F4B201-C10E-432D-82DD-D28184F1B421}" name="Column11990" dataDxfId="4398"/>
    <tableColumn id="11998" xr3:uid="{165C9771-B91B-4E2B-89AE-627416FCFA6B}" name="Column11991" dataDxfId="4397"/>
    <tableColumn id="11999" xr3:uid="{2673B380-70FE-4AED-8761-C91C9BC3CC00}" name="Column11992" dataDxfId="4396"/>
    <tableColumn id="12000" xr3:uid="{EBCD3AEE-8809-414C-941B-3B1AB8D958D9}" name="Column11993" dataDxfId="4395"/>
    <tableColumn id="12001" xr3:uid="{7D9F969C-EF18-4C0A-A84F-A214D70E3C6C}" name="Column11994" dataDxfId="4394"/>
    <tableColumn id="12002" xr3:uid="{173D7570-D80F-4728-9979-931235ED30AC}" name="Column11995" dataDxfId="4393"/>
    <tableColumn id="12003" xr3:uid="{E82345B2-AABD-4970-9515-4D1455D96B13}" name="Column11996" dataDxfId="4392"/>
    <tableColumn id="12004" xr3:uid="{F65880E7-E0DE-499A-939A-1F05330919CB}" name="Column11997" dataDxfId="4391"/>
    <tableColumn id="12005" xr3:uid="{A8237624-7BDA-4AF7-81F2-3A2A20D631D4}" name="Column11998" dataDxfId="4390"/>
    <tableColumn id="12006" xr3:uid="{0722F542-0E32-4643-AD0F-106A16581810}" name="Column11999" dataDxfId="4389"/>
    <tableColumn id="12007" xr3:uid="{7756B660-3638-4EC3-A5E6-AA768FF021F7}" name="Column12000" dataDxfId="4388"/>
    <tableColumn id="12008" xr3:uid="{547E0F9E-5592-42E9-98A3-2495966C950A}" name="Column12001" dataDxfId="4387"/>
    <tableColumn id="12009" xr3:uid="{FEFBD56D-36D8-42A8-A784-10F21878FD64}" name="Column12002" dataDxfId="4386"/>
    <tableColumn id="12010" xr3:uid="{C1417823-1EE8-40AF-98A4-6C063A570BD4}" name="Column12003" dataDxfId="4385"/>
    <tableColumn id="12011" xr3:uid="{124178F1-2758-4540-8113-69210EA34CA0}" name="Column12004" dataDxfId="4384"/>
    <tableColumn id="12012" xr3:uid="{6972265F-6F15-4C27-BAF6-42F12885297F}" name="Column12005" dataDxfId="4383"/>
    <tableColumn id="12013" xr3:uid="{4301A468-EE56-49DF-9249-9791D4A48B00}" name="Column12006" dataDxfId="4382"/>
    <tableColumn id="12014" xr3:uid="{99608D56-09A1-4CB4-8AE6-EEE26B5E587C}" name="Column12007" dataDxfId="4381"/>
    <tableColumn id="12015" xr3:uid="{F77C2A3A-E4A8-47A0-B8D3-D3F06B13C9D6}" name="Column12008" dataDxfId="4380"/>
    <tableColumn id="12016" xr3:uid="{C24FC224-F9A3-4B3A-9BE9-BAC93D6BCD73}" name="Column12009" dataDxfId="4379"/>
    <tableColumn id="12017" xr3:uid="{84A28606-DE7D-4CFD-8D76-1F124BE72890}" name="Column12010" dataDxfId="4378"/>
    <tableColumn id="12018" xr3:uid="{598B9761-5891-47B0-B564-40AA73729154}" name="Column12011" dataDxfId="4377"/>
    <tableColumn id="12019" xr3:uid="{24A1A5F9-5691-4BAA-8394-70E0D96C984F}" name="Column12012" dataDxfId="4376"/>
    <tableColumn id="12020" xr3:uid="{9DAFDC4E-4F38-4CCE-B208-1E2D27C2B3D4}" name="Column12013" dataDxfId="4375"/>
    <tableColumn id="12021" xr3:uid="{C1333CE7-0FEC-4CAC-910C-D93D044B67AE}" name="Column12014" dataDxfId="4374"/>
    <tableColumn id="12022" xr3:uid="{739AD3BE-F9BC-4A17-BDE9-7543931300A8}" name="Column12015" dataDxfId="4373"/>
    <tableColumn id="12023" xr3:uid="{5474E694-F4E7-4311-8D2B-FD27F9BF5BB4}" name="Column12016" dataDxfId="4372"/>
    <tableColumn id="12024" xr3:uid="{446DF374-C835-400E-8AAB-07511D5AFD8B}" name="Column12017" dataDxfId="4371"/>
    <tableColumn id="12025" xr3:uid="{F2903D25-C84F-4D2B-8E54-9BB6CEC92C26}" name="Column12018" dataDxfId="4370"/>
    <tableColumn id="12026" xr3:uid="{9637891C-B36F-48A7-85C4-41899187C611}" name="Column12019" dataDxfId="4369"/>
    <tableColumn id="12027" xr3:uid="{92843908-C0EA-4E9B-BA75-A997E4394CD8}" name="Column12020" dataDxfId="4368"/>
    <tableColumn id="12028" xr3:uid="{C6F4F8FC-9FB3-4E14-BC01-280F40A62104}" name="Column12021" dataDxfId="4367"/>
    <tableColumn id="12029" xr3:uid="{A5263C41-BB43-4607-A4CE-F3F2A70F38A7}" name="Column12022" dataDxfId="4366"/>
    <tableColumn id="12030" xr3:uid="{337A48E0-DD87-467A-A01A-EE567983E4A6}" name="Column12023" dataDxfId="4365"/>
    <tableColumn id="12031" xr3:uid="{6FFF9DBC-3707-4035-AFD4-A3C3208ADBED}" name="Column12024" dataDxfId="4364"/>
    <tableColumn id="12032" xr3:uid="{393CB377-5047-450D-AC6F-2045E5B88E77}" name="Column12025" dataDxfId="4363"/>
    <tableColumn id="12033" xr3:uid="{875DF4A3-D927-4E15-A2EF-7B1EF4F01822}" name="Column12026" dataDxfId="4362"/>
    <tableColumn id="12034" xr3:uid="{C8F12BC5-5709-435C-9235-AAB21B594FC3}" name="Column12027" dataDxfId="4361"/>
    <tableColumn id="12035" xr3:uid="{C914D2C0-027E-4005-97B3-24B0AE8BD3DF}" name="Column12028" dataDxfId="4360"/>
    <tableColumn id="12036" xr3:uid="{66557416-23F7-4A44-B036-72AF1AFD9B06}" name="Column12029" dataDxfId="4359"/>
    <tableColumn id="12037" xr3:uid="{4C34B58E-7171-418B-B2D6-98E23983774A}" name="Column12030" dataDxfId="4358"/>
    <tableColumn id="12038" xr3:uid="{38C4B09E-2F1E-463D-8E4E-57FAE927A152}" name="Column12031" dataDxfId="4357"/>
    <tableColumn id="12039" xr3:uid="{BBC9E0ED-8C2D-43B2-BABC-5C9C34E23601}" name="Column12032" dataDxfId="4356"/>
    <tableColumn id="12040" xr3:uid="{62A31188-D791-47FD-9237-31C7430E2F03}" name="Column12033" dataDxfId="4355"/>
    <tableColumn id="12041" xr3:uid="{74EBCDDF-ECC3-4368-8529-D8FA19469D3B}" name="Column12034" dataDxfId="4354"/>
    <tableColumn id="12042" xr3:uid="{66E50A5A-E9F3-4BEC-9513-B8BCCCDF1B34}" name="Column12035" dataDxfId="4353"/>
    <tableColumn id="12043" xr3:uid="{68A0607D-B592-4DEA-95C7-D428904E7AB6}" name="Column12036" dataDxfId="4352"/>
    <tableColumn id="12044" xr3:uid="{B4CCA801-BA35-4EC9-95FA-8EF44B0D8DAB}" name="Column12037" dataDxfId="4351"/>
    <tableColumn id="12045" xr3:uid="{50549B92-3B13-40DF-97CF-4244859D5355}" name="Column12038" dataDxfId="4350"/>
    <tableColumn id="12046" xr3:uid="{17B1851D-50BE-4078-9D74-E50ED0A91D58}" name="Column12039" dataDxfId="4349"/>
    <tableColumn id="12047" xr3:uid="{79DE89C2-4E78-4018-8D25-0ECCA998202C}" name="Column12040" dataDxfId="4348"/>
    <tableColumn id="12048" xr3:uid="{5A7DC6FC-D737-4D53-B7BB-9FDAE941EC91}" name="Column12041" dataDxfId="4347"/>
    <tableColumn id="12049" xr3:uid="{3DFCC3D7-7CBB-4C1F-BC63-808F44CA06FB}" name="Column12042" dataDxfId="4346"/>
    <tableColumn id="12050" xr3:uid="{B711143E-FAEA-4C70-BD7E-606A6452F00E}" name="Column12043" dataDxfId="4345"/>
    <tableColumn id="12051" xr3:uid="{ECF8AB4C-0169-41E8-A3B7-2967993228AC}" name="Column12044" dataDxfId="4344"/>
    <tableColumn id="12052" xr3:uid="{366581C1-90BA-4101-B103-1A32105E53EA}" name="Column12045" dataDxfId="4343"/>
    <tableColumn id="12053" xr3:uid="{2997E4D3-6AEB-4EAA-810B-4DD93A8D0958}" name="Column12046" dataDxfId="4342"/>
    <tableColumn id="12054" xr3:uid="{3AB498D2-B89C-4C7B-A2C2-4DBCCAE8E1C2}" name="Column12047" dataDxfId="4341"/>
    <tableColumn id="12055" xr3:uid="{BBE7B990-4E00-4B90-B662-E4D9285296C2}" name="Column12048" dataDxfId="4340"/>
    <tableColumn id="12056" xr3:uid="{9A99D006-D2A0-4F78-AA52-393C77A709C6}" name="Column12049" dataDxfId="4339"/>
    <tableColumn id="12057" xr3:uid="{8F9B1023-54A8-44AA-8F7A-3884706959F5}" name="Column12050" dataDxfId="4338"/>
    <tableColumn id="12058" xr3:uid="{4931CDCE-52AE-4258-96E7-11CEB671AC37}" name="Column12051" dataDxfId="4337"/>
    <tableColumn id="12059" xr3:uid="{B9063090-AF9C-476F-8493-47D213778497}" name="Column12052" dataDxfId="4336"/>
    <tableColumn id="12060" xr3:uid="{1FC3DC3E-E596-4C28-8BA1-FC0A7E0F5C11}" name="Column12053" dataDxfId="4335"/>
    <tableColumn id="12061" xr3:uid="{9F9DE47E-6695-40FC-A1D8-498C8132CDB9}" name="Column12054" dataDxfId="4334"/>
    <tableColumn id="12062" xr3:uid="{348B7669-80CF-40F3-AAEF-34C296627474}" name="Column12055" dataDxfId="4333"/>
    <tableColumn id="12063" xr3:uid="{C36CE38C-0892-4F2F-8B12-798D99D30BAB}" name="Column12056" dataDxfId="4332"/>
    <tableColumn id="12064" xr3:uid="{A25E1976-535E-4639-8BF5-62D08D4ACA4D}" name="Column12057" dataDxfId="4331"/>
    <tableColumn id="12065" xr3:uid="{92470AFD-0170-447C-A594-8214BB74E674}" name="Column12058" dataDxfId="4330"/>
    <tableColumn id="12066" xr3:uid="{9820FD6C-A3EC-4267-8320-50CA0D19117A}" name="Column12059" dataDxfId="4329"/>
    <tableColumn id="12067" xr3:uid="{3CA93FE3-499E-40CF-8E68-48555E373C57}" name="Column12060" dataDxfId="4328"/>
    <tableColumn id="12068" xr3:uid="{5BD78C01-92FE-48F1-A5DC-3B21DA32AA10}" name="Column12061" dataDxfId="4327"/>
    <tableColumn id="12069" xr3:uid="{79704DD3-36E8-4176-AE30-56436268E4B3}" name="Column12062" dataDxfId="4326"/>
    <tableColumn id="12070" xr3:uid="{96B3B0B4-CF48-4541-9935-3D0048DF2AF2}" name="Column12063" dataDxfId="4325"/>
    <tableColumn id="12071" xr3:uid="{DC53E8DE-88DB-4368-AA9A-605DE6CF6514}" name="Column12064" dataDxfId="4324"/>
    <tableColumn id="12072" xr3:uid="{63B77A23-ACF8-41D1-B9DF-457B278910CD}" name="Column12065" dataDxfId="4323"/>
    <tableColumn id="12073" xr3:uid="{2A32EDB3-818B-403A-9491-A390DE9AF163}" name="Column12066" dataDxfId="4322"/>
    <tableColumn id="12074" xr3:uid="{6840F759-5594-426E-AC7C-C4BBB1689F91}" name="Column12067" dataDxfId="4321"/>
    <tableColumn id="12075" xr3:uid="{BB618249-A827-4668-9A31-A6A6D8DFA667}" name="Column12068" dataDxfId="4320"/>
    <tableColumn id="12076" xr3:uid="{FD43E2EE-7DAC-4119-823B-F18C6F7FDAF6}" name="Column12069" dataDxfId="4319"/>
    <tableColumn id="12077" xr3:uid="{A9A1A2A8-3D41-4E3C-AE2E-2DB0A0FDE65C}" name="Column12070" dataDxfId="4318"/>
    <tableColumn id="12078" xr3:uid="{3CFFCAD7-2B40-4FB0-BB0F-961AF5CD013D}" name="Column12071" dataDxfId="4317"/>
    <tableColumn id="12079" xr3:uid="{FAFB310D-03C8-4124-AF81-4DD22CAD3645}" name="Column12072" dataDxfId="4316"/>
    <tableColumn id="12080" xr3:uid="{2573B45C-E626-4BA1-BB63-E333512987BF}" name="Column12073" dataDxfId="4315"/>
    <tableColumn id="12081" xr3:uid="{36A74FC7-B7D8-46C8-A91A-9CE25B3682C1}" name="Column12074" dataDxfId="4314"/>
    <tableColumn id="12082" xr3:uid="{756B7437-5A45-4DD2-9F4D-CCA27754476B}" name="Column12075" dataDxfId="4313"/>
    <tableColumn id="12083" xr3:uid="{3FB393E5-9D90-4BBA-87AD-A999EACA6A33}" name="Column12076" dataDxfId="4312"/>
    <tableColumn id="12084" xr3:uid="{BE81AF71-1D79-48CB-A0A6-68CDA06C8F29}" name="Column12077" dataDxfId="4311"/>
    <tableColumn id="12085" xr3:uid="{222623F2-DF7D-4BF6-A8D5-958AEEC74723}" name="Column12078" dataDxfId="4310"/>
    <tableColumn id="12086" xr3:uid="{85BCFFD8-1C84-48BE-836B-8DB65B1831DE}" name="Column12079" dataDxfId="4309"/>
    <tableColumn id="12087" xr3:uid="{63AB8B29-5B0F-42CE-9920-5BADCB984665}" name="Column12080" dataDxfId="4308"/>
    <tableColumn id="12088" xr3:uid="{51AD5E9F-AF3D-4107-80AE-3EB82AB291F9}" name="Column12081" dataDxfId="4307"/>
    <tableColumn id="12089" xr3:uid="{EBFC7E9F-16D7-468D-87BA-82E224C0B956}" name="Column12082" dataDxfId="4306"/>
    <tableColumn id="12090" xr3:uid="{008D6391-C80A-4E10-81D1-F5862C856FEB}" name="Column12083" dataDxfId="4305"/>
    <tableColumn id="12091" xr3:uid="{FA630991-B7F6-4ECA-9D89-9772DFD3231D}" name="Column12084" dataDxfId="4304"/>
    <tableColumn id="12092" xr3:uid="{0B633947-91DC-420D-8ED8-6179944280FB}" name="Column12085" dataDxfId="4303"/>
    <tableColumn id="12093" xr3:uid="{A20390E2-4882-47AC-89B1-168DC0A0E98C}" name="Column12086" dataDxfId="4302"/>
    <tableColumn id="12094" xr3:uid="{498633AE-1DB1-4F75-A8A7-D02ACCB785F4}" name="Column12087" dataDxfId="4301"/>
    <tableColumn id="12095" xr3:uid="{78178B19-E8A2-461D-BFC3-ACCD146B9531}" name="Column12088" dataDxfId="4300"/>
    <tableColumn id="12096" xr3:uid="{4D241628-6E5F-484D-A89F-BE4F318DE2F5}" name="Column12089" dataDxfId="4299"/>
    <tableColumn id="12097" xr3:uid="{4D9DDC3F-006E-45CB-9DA1-8528510E5642}" name="Column12090" dataDxfId="4298"/>
    <tableColumn id="12098" xr3:uid="{94438142-D826-4997-823B-2A06291C3022}" name="Column12091" dataDxfId="4297"/>
    <tableColumn id="12099" xr3:uid="{A3884A05-B663-471D-97BA-5A438E5C37A8}" name="Column12092" dataDxfId="4296"/>
    <tableColumn id="12100" xr3:uid="{F6D3CEB4-EB31-46E2-9ABB-EDBC784D3DBF}" name="Column12093" dataDxfId="4295"/>
    <tableColumn id="12101" xr3:uid="{64AB1BA5-E11B-454E-B44B-BFAF3DA1A8F5}" name="Column12094" dataDxfId="4294"/>
    <tableColumn id="12102" xr3:uid="{DA4F9545-9D48-4480-9020-86843F754F80}" name="Column12095" dataDxfId="4293"/>
    <tableColumn id="12103" xr3:uid="{68F62984-BA8A-4925-96F8-FB0117890B77}" name="Column12096" dataDxfId="4292"/>
    <tableColumn id="12104" xr3:uid="{F4DA8F46-DA49-4BA0-970D-9E2F70E7223E}" name="Column12097" dataDxfId="4291"/>
    <tableColumn id="12105" xr3:uid="{EBB91249-A538-4BC3-8C6E-E595F80ABC30}" name="Column12098" dataDxfId="4290"/>
    <tableColumn id="12106" xr3:uid="{77A1D2C6-7605-48AB-B07E-02871BDD44DF}" name="Column12099" dataDxfId="4289"/>
    <tableColumn id="12107" xr3:uid="{943DEF30-370F-401A-973E-5451EBBB883E}" name="Column12100" dataDxfId="4288"/>
    <tableColumn id="12108" xr3:uid="{103F994C-5D23-416C-BF7A-6B9512FA4F8A}" name="Column12101" dataDxfId="4287"/>
    <tableColumn id="12109" xr3:uid="{61FAFA66-F314-43F8-8A40-1ABDEAF2D448}" name="Column12102" dataDxfId="4286"/>
    <tableColumn id="12110" xr3:uid="{5E3699B9-8070-484A-8F93-6E6D1FDFDB14}" name="Column12103" dataDxfId="4285"/>
    <tableColumn id="12111" xr3:uid="{20D8F6E0-FC94-46BF-A7CB-52EC1D8CB762}" name="Column12104" dataDxfId="4284"/>
    <tableColumn id="12112" xr3:uid="{26F17EFC-69FB-4B03-8071-2DFDC87A2995}" name="Column12105" dataDxfId="4283"/>
    <tableColumn id="12113" xr3:uid="{E8A36CC1-60BC-46D0-8D5F-70DE04330314}" name="Column12106" dataDxfId="4282"/>
    <tableColumn id="12114" xr3:uid="{C5BA4053-0591-4C29-A170-D7D50D0A5A06}" name="Column12107" dataDxfId="4281"/>
    <tableColumn id="12115" xr3:uid="{3BD212B1-7BBF-425B-9253-1A5D8D11FE90}" name="Column12108" dataDxfId="4280"/>
    <tableColumn id="12116" xr3:uid="{A6DCFCE0-AD7A-488E-9208-24CA958FDC1E}" name="Column12109" dataDxfId="4279"/>
    <tableColumn id="12117" xr3:uid="{0818B850-E4A8-444E-9FBD-FF28C1B103D0}" name="Column12110" dataDxfId="4278"/>
    <tableColumn id="12118" xr3:uid="{5B1FDC43-F780-496D-80E5-C6D2D2CFE214}" name="Column12111" dataDxfId="4277"/>
    <tableColumn id="12119" xr3:uid="{355DCC99-0F38-48CF-8D27-E5D05C108461}" name="Column12112" dataDxfId="4276"/>
    <tableColumn id="12120" xr3:uid="{97BC3B32-25D3-456D-AD96-D41269E90FE1}" name="Column12113" dataDxfId="4275"/>
    <tableColumn id="12121" xr3:uid="{3C97F85C-B1E0-4CBE-90B9-D7384EEEE29E}" name="Column12114" dataDxfId="4274"/>
    <tableColumn id="12122" xr3:uid="{41A2C2E3-940F-4959-BA93-5B181A32E7D9}" name="Column12115" dataDxfId="4273"/>
    <tableColumn id="12123" xr3:uid="{32C94AB5-9F19-437A-9F54-06FCC3124014}" name="Column12116" dataDxfId="4272"/>
    <tableColumn id="12124" xr3:uid="{E9719BE9-FDF3-488A-860D-DE708E38D3F8}" name="Column12117" dataDxfId="4271"/>
    <tableColumn id="12125" xr3:uid="{EDE85A1C-771A-4D50-B16C-7271FCC6A0F5}" name="Column12118" dataDxfId="4270"/>
    <tableColumn id="12126" xr3:uid="{4C999272-168A-4733-96B9-BF3919281454}" name="Column12119" dataDxfId="4269"/>
    <tableColumn id="12127" xr3:uid="{016B63C0-FC76-4E06-9162-29DEF4558242}" name="Column12120" dataDxfId="4268"/>
    <tableColumn id="12128" xr3:uid="{D17C3393-C224-40F4-82D8-1C0FB18104D7}" name="Column12121" dataDxfId="4267"/>
    <tableColumn id="12129" xr3:uid="{6F669579-9322-481A-AEE4-9EF273C57765}" name="Column12122" dataDxfId="4266"/>
    <tableColumn id="12130" xr3:uid="{7F8CAB9D-D9F1-4E44-AA63-58C2277063A2}" name="Column12123" dataDxfId="4265"/>
    <tableColumn id="12131" xr3:uid="{3E113165-0906-4B0D-94D1-F862BBAC3B78}" name="Column12124" dataDxfId="4264"/>
    <tableColumn id="12132" xr3:uid="{2747CABC-6675-42F0-86A8-8385EEB1CB1B}" name="Column12125" dataDxfId="4263"/>
    <tableColumn id="12133" xr3:uid="{BF09D39E-8641-438D-8F4A-E427BC165427}" name="Column12126" dataDxfId="4262"/>
    <tableColumn id="12134" xr3:uid="{961D230F-861E-48B9-A21E-2F90EB1AE528}" name="Column12127" dataDxfId="4261"/>
    <tableColumn id="12135" xr3:uid="{68A767AC-DCF9-4766-A5ED-F936CA58708B}" name="Column12128" dataDxfId="4260"/>
    <tableColumn id="12136" xr3:uid="{119D3681-64A7-4385-A99D-5091A1D3B125}" name="Column12129" dataDxfId="4259"/>
    <tableColumn id="12137" xr3:uid="{065D8BBB-EE21-4C43-A2F3-DD182CE7760F}" name="Column12130" dataDxfId="4258"/>
    <tableColumn id="12138" xr3:uid="{450ADE7D-0495-4531-8A66-F71D73FEB5F7}" name="Column12131" dataDxfId="4257"/>
    <tableColumn id="12139" xr3:uid="{3D593110-53EE-4D51-9B4A-6A046E452149}" name="Column12132" dataDxfId="4256"/>
    <tableColumn id="12140" xr3:uid="{9451B881-B47F-43A4-913D-18BE5FDD8CEC}" name="Column12133" dataDxfId="4255"/>
    <tableColumn id="12141" xr3:uid="{88880402-5201-4E44-B542-64D0B5BAEC7D}" name="Column12134" dataDxfId="4254"/>
    <tableColumn id="12142" xr3:uid="{BCF7E05A-BC76-49BB-A41F-922C4452EF11}" name="Column12135" dataDxfId="4253"/>
    <tableColumn id="12143" xr3:uid="{29D2E550-5979-4042-9FE2-EC889200148F}" name="Column12136" dataDxfId="4252"/>
    <tableColumn id="12144" xr3:uid="{4BADB206-D3D0-413C-AC87-36FBDA57CDD1}" name="Column12137" dataDxfId="4251"/>
    <tableColumn id="12145" xr3:uid="{DB015DDE-556F-4468-AC65-76C51E1A53B9}" name="Column12138" dataDxfId="4250"/>
    <tableColumn id="12146" xr3:uid="{3AA010BA-C254-4CBE-9BEF-094C42B25E43}" name="Column12139" dataDxfId="4249"/>
    <tableColumn id="12147" xr3:uid="{C8A6B73E-25A1-427C-BD28-FAA81F2EA7AF}" name="Column12140" dataDxfId="4248"/>
    <tableColumn id="12148" xr3:uid="{63D7FF76-E562-451C-B9C3-D0E75E5DE660}" name="Column12141" dataDxfId="4247"/>
    <tableColumn id="12149" xr3:uid="{1211B5F3-86BA-4D8E-A781-0AB625BE1A86}" name="Column12142" dataDxfId="4246"/>
    <tableColumn id="12150" xr3:uid="{7688D1BB-0909-4C53-8825-9CF77AC39894}" name="Column12143" dataDxfId="4245"/>
    <tableColumn id="12151" xr3:uid="{1A703349-0D1A-46F7-BCA7-1C90B521A1F6}" name="Column12144" dataDxfId="4244"/>
    <tableColumn id="12152" xr3:uid="{B49C7688-78A7-4022-89D4-7CEEEF94A240}" name="Column12145" dataDxfId="4243"/>
    <tableColumn id="12153" xr3:uid="{A24265F0-966F-48EA-B488-615456AB5CDB}" name="Column12146" dataDxfId="4242"/>
    <tableColumn id="12154" xr3:uid="{566B76EC-BE00-4787-808C-D08D58072228}" name="Column12147" dataDxfId="4241"/>
    <tableColumn id="12155" xr3:uid="{0195FCA4-B4CE-4007-8847-981F229EC83C}" name="Column12148" dataDxfId="4240"/>
    <tableColumn id="12156" xr3:uid="{B97D6457-BA5E-4063-A6C7-E75A900C8979}" name="Column12149" dataDxfId="4239"/>
    <tableColumn id="12157" xr3:uid="{894F9F54-E602-474D-807D-6E41B076855D}" name="Column12150" dataDxfId="4238"/>
    <tableColumn id="12158" xr3:uid="{B2C2C7B5-0BF4-4D45-A004-0EDB069B328D}" name="Column12151" dataDxfId="4237"/>
    <tableColumn id="12159" xr3:uid="{2B24CF03-6D83-4E94-9A76-455F9B5CE6FE}" name="Column12152" dataDxfId="4236"/>
    <tableColumn id="12160" xr3:uid="{3DF2C5B4-DFB1-4987-BF86-56287B2954FF}" name="Column12153" dataDxfId="4235"/>
    <tableColumn id="12161" xr3:uid="{BAE33F50-2EB5-4A8B-B0C0-FEF5AE10A319}" name="Column12154" dataDxfId="4234"/>
    <tableColumn id="12162" xr3:uid="{1F6AEDDE-0C14-4F77-B7C8-C30B2DAFF4B3}" name="Column12155" dataDxfId="4233"/>
    <tableColumn id="12163" xr3:uid="{0A7841EB-AF62-4ED1-B432-FBE865A46BBB}" name="Column12156" dataDxfId="4232"/>
    <tableColumn id="12164" xr3:uid="{48F4BFB8-4CBB-4F08-BC41-5CC485E6B95C}" name="Column12157" dataDxfId="4231"/>
    <tableColumn id="12165" xr3:uid="{D16671C2-4D02-430F-ADC2-0D69F1C1CD70}" name="Column12158" dataDxfId="4230"/>
    <tableColumn id="12166" xr3:uid="{5E958892-7D34-45C5-A510-E316F579DDCF}" name="Column12159" dataDxfId="4229"/>
    <tableColumn id="12167" xr3:uid="{5F44444A-858E-45CE-A598-2F8B16B44434}" name="Column12160" dataDxfId="4228"/>
    <tableColumn id="12168" xr3:uid="{F2739F11-5DA9-4220-AD9A-F9D1352A9E74}" name="Column12161" dataDxfId="4227"/>
    <tableColumn id="12169" xr3:uid="{D76700FC-8EA3-478E-B7D6-4594DAE3F220}" name="Column12162" dataDxfId="4226"/>
    <tableColumn id="12170" xr3:uid="{361AE94B-5C61-442E-B5BC-B097B48EDF24}" name="Column12163" dataDxfId="4225"/>
    <tableColumn id="12171" xr3:uid="{396E6333-1536-4636-B3CE-84311C8FB7CD}" name="Column12164" dataDxfId="4224"/>
    <tableColumn id="12172" xr3:uid="{54E13D3F-78A0-4519-B94C-55C114198C6F}" name="Column12165" dataDxfId="4223"/>
    <tableColumn id="12173" xr3:uid="{83216085-F1D3-45A2-A6A2-67FB87DED16B}" name="Column12166" dataDxfId="4222"/>
    <tableColumn id="12174" xr3:uid="{BC69A6E8-3179-4F8A-88BC-286FCDA458C8}" name="Column12167" dataDxfId="4221"/>
    <tableColumn id="12175" xr3:uid="{1EFFDE9A-07D5-4B74-97DE-76D47D89388F}" name="Column12168" dataDxfId="4220"/>
    <tableColumn id="12176" xr3:uid="{52869167-BEE2-4448-A421-FDBFEEC0C40E}" name="Column12169" dataDxfId="4219"/>
    <tableColumn id="12177" xr3:uid="{A85005BF-18F4-433C-B422-0BA84BB19A53}" name="Column12170" dataDxfId="4218"/>
    <tableColumn id="12178" xr3:uid="{3258E3A6-F921-47E0-900C-66B1827811BC}" name="Column12171" dataDxfId="4217"/>
    <tableColumn id="12179" xr3:uid="{A4146C99-E05D-4ECF-B627-7761F8FA607A}" name="Column12172" dataDxfId="4216"/>
    <tableColumn id="12180" xr3:uid="{17D8B7B7-7C86-4C88-805C-8B221DDCD1B0}" name="Column12173" dataDxfId="4215"/>
    <tableColumn id="12181" xr3:uid="{CA84E9E3-6F4F-4533-86EA-7EF27C06A9E4}" name="Column12174" dataDxfId="4214"/>
    <tableColumn id="12182" xr3:uid="{E42B263E-3898-4235-A3A0-7D2BFB3024DD}" name="Column12175" dataDxfId="4213"/>
    <tableColumn id="12183" xr3:uid="{59641A80-1846-48A9-BE28-1D998042EB98}" name="Column12176" dataDxfId="4212"/>
    <tableColumn id="12184" xr3:uid="{C2C9B37D-201A-463D-992E-6371BACD44F1}" name="Column12177" dataDxfId="4211"/>
    <tableColumn id="12185" xr3:uid="{77B346C9-C812-48F9-8CFA-D87F38E757ED}" name="Column12178" dataDxfId="4210"/>
    <tableColumn id="12186" xr3:uid="{5D5A778A-2EA4-4545-A34F-768EDE1EF357}" name="Column12179" dataDxfId="4209"/>
    <tableColumn id="12187" xr3:uid="{4B6BA8CB-58A7-48DB-A3C3-6415EAD2D6F8}" name="Column12180" dataDxfId="4208"/>
    <tableColumn id="12188" xr3:uid="{ED45923F-0DF0-4F09-8ACE-F627FF808EC7}" name="Column12181" dataDxfId="4207"/>
    <tableColumn id="12189" xr3:uid="{00A38D8D-6D67-406C-8D0E-EEC4F095DADB}" name="Column12182" dataDxfId="4206"/>
    <tableColumn id="12190" xr3:uid="{62C53682-42D5-4FE5-8DF6-FB3F508188D8}" name="Column12183" dataDxfId="4205"/>
    <tableColumn id="12191" xr3:uid="{5956FACE-92D1-466A-B4A8-F4FDCA7BD461}" name="Column12184" dataDxfId="4204"/>
    <tableColumn id="12192" xr3:uid="{6056E2C2-BF49-48F4-9CDE-BAF13B6374DB}" name="Column12185" dataDxfId="4203"/>
    <tableColumn id="12193" xr3:uid="{A0E89179-65FE-41C7-8CDE-D10267475E25}" name="Column12186" dataDxfId="4202"/>
    <tableColumn id="12194" xr3:uid="{F6D8C256-397E-4E35-9AE1-4D6FD43EC157}" name="Column12187" dataDxfId="4201"/>
    <tableColumn id="12195" xr3:uid="{CAE9C184-077B-4AEF-8641-ECEF485000BA}" name="Column12188" dataDxfId="4200"/>
    <tableColumn id="12196" xr3:uid="{0474CE97-343C-47EE-ABDC-4EF1F11E7361}" name="Column12189" dataDxfId="4199"/>
    <tableColumn id="12197" xr3:uid="{0CE8DFCE-EB9E-4E34-B007-5A42474FD230}" name="Column12190" dataDxfId="4198"/>
    <tableColumn id="12198" xr3:uid="{13330413-05BD-44EB-82C2-665313D59219}" name="Column12191" dataDxfId="4197"/>
    <tableColumn id="12199" xr3:uid="{F8BAE54A-00D3-4804-A604-39BF4435479F}" name="Column12192" dataDxfId="4196"/>
    <tableColumn id="12200" xr3:uid="{853CA3BD-70AD-4463-9034-6B2D91969391}" name="Column12193" dataDxfId="4195"/>
    <tableColumn id="12201" xr3:uid="{072E35E2-B2D3-44E4-B29B-AEDD35FC88A1}" name="Column12194" dataDxfId="4194"/>
    <tableColumn id="12202" xr3:uid="{F485176A-485C-4096-9A3E-8E9227D7B31A}" name="Column12195" dataDxfId="4193"/>
    <tableColumn id="12203" xr3:uid="{520DED34-09B2-4989-BE1E-4575F5E14A08}" name="Column12196" dataDxfId="4192"/>
    <tableColumn id="12204" xr3:uid="{199AE654-0AC8-436E-86C0-B918065A68E0}" name="Column12197" dataDxfId="4191"/>
    <tableColumn id="12205" xr3:uid="{49D601F3-1AA6-4BCB-A4E4-61C927DA1B23}" name="Column12198" dataDxfId="4190"/>
    <tableColumn id="12206" xr3:uid="{138BED4D-4DC6-434F-ABE2-BAF40244E3DC}" name="Column12199" dataDxfId="4189"/>
    <tableColumn id="12207" xr3:uid="{6B60AF60-19E4-4C28-98AF-714F00B57341}" name="Column12200" dataDxfId="4188"/>
    <tableColumn id="12208" xr3:uid="{5A30CFD3-92BC-402C-BABB-F61A72FAFA2B}" name="Column12201" dataDxfId="4187"/>
    <tableColumn id="12209" xr3:uid="{0541D074-1B93-45F7-B3C6-C29F185D1CA1}" name="Column12202" dataDxfId="4186"/>
    <tableColumn id="12210" xr3:uid="{A836B624-CEC0-4C60-BA54-8F18C60EB4F9}" name="Column12203" dataDxfId="4185"/>
    <tableColumn id="12211" xr3:uid="{4BA063FF-D734-4473-BD07-4A0B13253C2B}" name="Column12204" dataDxfId="4184"/>
    <tableColumn id="12212" xr3:uid="{9B0298AA-9220-47C6-BEBC-5E32765FA7DB}" name="Column12205" dataDxfId="4183"/>
    <tableColumn id="12213" xr3:uid="{07953640-589F-48F5-90BA-E40D654D9E1C}" name="Column12206" dataDxfId="4182"/>
    <tableColumn id="12214" xr3:uid="{2B734E6D-1361-4E5C-AB40-D6A5926F3492}" name="Column12207" dataDxfId="4181"/>
    <tableColumn id="12215" xr3:uid="{E0E1AA10-5F02-496B-9183-8028B5F8EC6B}" name="Column12208" dataDxfId="4180"/>
    <tableColumn id="12216" xr3:uid="{A4A85A84-A5C3-4008-83E9-6A196CEDC904}" name="Column12209" dataDxfId="4179"/>
    <tableColumn id="12217" xr3:uid="{3994E211-ADBF-488C-8499-E38752436F45}" name="Column12210" dataDxfId="4178"/>
    <tableColumn id="12218" xr3:uid="{5F79139C-425B-4E38-B32A-1CCDD0DE8304}" name="Column12211" dataDxfId="4177"/>
    <tableColumn id="12219" xr3:uid="{72FE80E2-BE8E-4433-B567-CDA00B319E88}" name="Column12212" dataDxfId="4176"/>
    <tableColumn id="12220" xr3:uid="{B418D12B-61E1-4892-9845-92D3EF7D88A4}" name="Column12213" dataDxfId="4175"/>
    <tableColumn id="12221" xr3:uid="{6FE3AF13-290F-46D5-B23D-55BC6ACAD7E7}" name="Column12214" dataDxfId="4174"/>
    <tableColumn id="12222" xr3:uid="{B672ABFE-7236-49F0-B9BB-AD89364087A3}" name="Column12215" dataDxfId="4173"/>
    <tableColumn id="12223" xr3:uid="{BCF7DC70-B81B-459A-A730-CC7B63D2CD5F}" name="Column12216" dataDxfId="4172"/>
    <tableColumn id="12224" xr3:uid="{2C73AD12-151A-485A-BB35-449491803B5F}" name="Column12217" dataDxfId="4171"/>
    <tableColumn id="12225" xr3:uid="{12880CE9-71DB-4BD0-958D-DEA83CEA3EC6}" name="Column12218" dataDxfId="4170"/>
    <tableColumn id="12226" xr3:uid="{4E04EE20-B215-40D5-92BF-908C781938B0}" name="Column12219" dataDxfId="4169"/>
    <tableColumn id="12227" xr3:uid="{8F12AAC6-3D62-4E7D-8A8C-F8ECB3CCB2DD}" name="Column12220" dataDxfId="4168"/>
    <tableColumn id="12228" xr3:uid="{9200B4C5-E3B3-4D43-BD71-A0379EDB0ADF}" name="Column12221" dataDxfId="4167"/>
    <tableColumn id="12229" xr3:uid="{ECD917C6-D499-499B-90D8-B8E4BFCB5DEA}" name="Column12222" dataDxfId="4166"/>
    <tableColumn id="12230" xr3:uid="{F0C88203-76F4-4F2B-957F-B8EBD7D2BCB2}" name="Column12223" dataDxfId="4165"/>
    <tableColumn id="12231" xr3:uid="{6596042A-4C8C-41E0-A283-3C3AAAF834DD}" name="Column12224" dataDxfId="4164"/>
    <tableColumn id="12232" xr3:uid="{4C0ADE5C-29C3-4F09-B3CD-ABE620196CF9}" name="Column12225" dataDxfId="4163"/>
    <tableColumn id="12233" xr3:uid="{D83CFF41-4FB2-43D3-9475-AA25116A5EAF}" name="Column12226" dataDxfId="4162"/>
    <tableColumn id="12234" xr3:uid="{86825A54-07A8-4E07-A183-E6E819698727}" name="Column12227" dataDxfId="4161"/>
    <tableColumn id="12235" xr3:uid="{EF0D767F-F684-4348-9642-8AF2C2EB9975}" name="Column12228" dataDxfId="4160"/>
    <tableColumn id="12236" xr3:uid="{F2637FE2-F042-481D-A6C8-42F9FE78DD71}" name="Column12229" dataDxfId="4159"/>
    <tableColumn id="12237" xr3:uid="{4307BEE4-4463-452A-949B-DDFD4DF3E2BA}" name="Column12230" dataDxfId="4158"/>
    <tableColumn id="12238" xr3:uid="{E024C54E-7ADF-4CC2-B976-4689E689924D}" name="Column12231" dataDxfId="4157"/>
    <tableColumn id="12239" xr3:uid="{BDF825D2-1874-4F71-8F69-13820C4E9852}" name="Column12232" dataDxfId="4156"/>
    <tableColumn id="12240" xr3:uid="{5275546E-AB13-4A42-AE0D-93EBA16FB4F0}" name="Column12233" dataDxfId="4155"/>
    <tableColumn id="12241" xr3:uid="{5244AA2F-513D-4959-A60F-8740C5C91084}" name="Column12234" dataDxfId="4154"/>
    <tableColumn id="12242" xr3:uid="{F3ADC744-C1D3-4307-B969-4949DF6A1123}" name="Column12235" dataDxfId="4153"/>
    <tableColumn id="12243" xr3:uid="{97DF52CB-388F-4E6C-AB82-B9153A31D72B}" name="Column12236" dataDxfId="4152"/>
    <tableColumn id="12244" xr3:uid="{9773A862-56D5-4A08-BEC2-E4A25F229999}" name="Column12237" dataDxfId="4151"/>
    <tableColumn id="12245" xr3:uid="{25D8A6F0-1D4B-4F8B-9894-09200B65E476}" name="Column12238" dataDxfId="4150"/>
    <tableColumn id="12246" xr3:uid="{54D7E6B7-ECF7-48CB-B556-DAACD8395275}" name="Column12239" dataDxfId="4149"/>
    <tableColumn id="12247" xr3:uid="{8F68350C-91A3-42B7-95CD-EED849B50819}" name="Column12240" dataDxfId="4148"/>
    <tableColumn id="12248" xr3:uid="{F04704E9-EBE8-4FA8-9F4C-D58B6E774A97}" name="Column12241" dataDxfId="4147"/>
    <tableColumn id="12249" xr3:uid="{D58D374E-A832-4E6F-AAA4-233F5AE46EC2}" name="Column12242" dataDxfId="4146"/>
    <tableColumn id="12250" xr3:uid="{5E7A6431-0906-4B05-AA5E-D93AA5CBAE41}" name="Column12243" dataDxfId="4145"/>
    <tableColumn id="12251" xr3:uid="{89FF51ED-1BCA-46AC-AD0E-41CC1E23BE7E}" name="Column12244" dataDxfId="4144"/>
    <tableColumn id="12252" xr3:uid="{83B389E9-CD98-4EFB-85C3-3B44702CEE71}" name="Column12245" dataDxfId="4143"/>
    <tableColumn id="12253" xr3:uid="{F1EE1F2A-8B6C-42B4-A979-02BE49638353}" name="Column12246" dataDxfId="4142"/>
    <tableColumn id="12254" xr3:uid="{EF6BCECC-D5AE-4BAD-82F4-C2DD424B8DCF}" name="Column12247" dataDxfId="4141"/>
    <tableColumn id="12255" xr3:uid="{C7C4628E-3AEE-4DE8-8C49-2762B1E885B4}" name="Column12248" dataDxfId="4140"/>
    <tableColumn id="12256" xr3:uid="{EADADA41-DD0C-4385-ACD0-9425BFC60CDC}" name="Column12249" dataDxfId="4139"/>
    <tableColumn id="12257" xr3:uid="{8B9727AF-E46E-42B2-AC33-557809C0F9C0}" name="Column12250" dataDxfId="4138"/>
    <tableColumn id="12258" xr3:uid="{D664C3A2-70A5-4A35-A20A-30677F57A1FE}" name="Column12251" dataDxfId="4137"/>
    <tableColumn id="12259" xr3:uid="{C68DEF1C-41E6-4933-8A3A-18EFA0056360}" name="Column12252" dataDxfId="4136"/>
    <tableColumn id="12260" xr3:uid="{EC6A1010-763E-47A6-8082-E0577A2F0CD2}" name="Column12253" dataDxfId="4135"/>
    <tableColumn id="12261" xr3:uid="{F0CCC3DD-A1A7-44E2-BDD9-135903661C6B}" name="Column12254" dataDxfId="4134"/>
    <tableColumn id="12262" xr3:uid="{19EEB51F-C988-477D-8E15-E96AF7DFE67B}" name="Column12255" dataDxfId="4133"/>
    <tableColumn id="12263" xr3:uid="{1CD9A621-16EA-4E7D-B724-1FC822D34669}" name="Column12256" dataDxfId="4132"/>
    <tableColumn id="12264" xr3:uid="{07CFFD79-59A2-46D4-987E-0ED96DC5DE1B}" name="Column12257" dataDxfId="4131"/>
    <tableColumn id="12265" xr3:uid="{3604A0B2-7DC9-4715-BBB9-FC90A3BF7C95}" name="Column12258" dataDxfId="4130"/>
    <tableColumn id="12266" xr3:uid="{76CDEA90-5B24-4435-9148-BE136CEDE35D}" name="Column12259" dataDxfId="4129"/>
    <tableColumn id="12267" xr3:uid="{CB8FA7FC-07F2-4083-A48D-001C9F399858}" name="Column12260" dataDxfId="4128"/>
    <tableColumn id="12268" xr3:uid="{ADE59E06-05F2-45AD-B953-65B6402CA351}" name="Column12261" dataDxfId="4127"/>
    <tableColumn id="12269" xr3:uid="{3DF9D63C-7888-4047-B07E-B0DFF1160C75}" name="Column12262" dataDxfId="4126"/>
    <tableColumn id="12270" xr3:uid="{DF4A7135-C0A2-4AE3-9FC2-D4DED20E8937}" name="Column12263" dataDxfId="4125"/>
    <tableColumn id="12271" xr3:uid="{2EED120D-7682-4049-B353-5764E65D3858}" name="Column12264" dataDxfId="4124"/>
    <tableColumn id="12272" xr3:uid="{ABFCB599-C8FE-4C07-BDE3-96F6C27EA984}" name="Column12265" dataDxfId="4123"/>
    <tableColumn id="12273" xr3:uid="{95A5214A-BF39-4412-950C-D94B6162ECCF}" name="Column12266" dataDxfId="4122"/>
    <tableColumn id="12274" xr3:uid="{A61F44CF-76FB-45C8-A3D8-D364A76158B5}" name="Column12267" dataDxfId="4121"/>
    <tableColumn id="12275" xr3:uid="{0CF7F87C-0563-4B47-9986-309AC27BD543}" name="Column12268" dataDxfId="4120"/>
    <tableColumn id="12276" xr3:uid="{30E23A37-DB2E-4943-8196-BBD97533EDE5}" name="Column12269" dataDxfId="4119"/>
    <tableColumn id="12277" xr3:uid="{6082214C-C2BF-4667-A619-9C39734D4D53}" name="Column12270" dataDxfId="4118"/>
    <tableColumn id="12278" xr3:uid="{2BD14CD8-49B6-4ED0-8DB3-F31548F813FC}" name="Column12271" dataDxfId="4117"/>
    <tableColumn id="12279" xr3:uid="{7EA73518-327D-420C-9D44-CC27FCEE4A65}" name="Column12272" dataDxfId="4116"/>
    <tableColumn id="12280" xr3:uid="{6858B734-552C-4E97-9ECF-00639A4C7FB6}" name="Column12273" dataDxfId="4115"/>
    <tableColumn id="12281" xr3:uid="{126034FC-4897-41AA-9326-64A2FD2E64A3}" name="Column12274" dataDxfId="4114"/>
    <tableColumn id="12282" xr3:uid="{7A6D8D16-8957-491D-A3E1-6708C8EF0120}" name="Column12275" dataDxfId="4113"/>
    <tableColumn id="12283" xr3:uid="{12CFB538-E321-44D2-BE73-62FF5AAC6607}" name="Column12276" dataDxfId="4112"/>
    <tableColumn id="12284" xr3:uid="{80AE0BDE-3468-4205-8779-07F4F19401A4}" name="Column12277" dataDxfId="4111"/>
    <tableColumn id="12285" xr3:uid="{DEDDCFC5-4CBE-4ACD-9B73-1AC53A190C94}" name="Column12278" dataDxfId="4110"/>
    <tableColumn id="12286" xr3:uid="{0B8C059D-7BE3-4F95-812D-B0D9D0D0834B}" name="Column12279" dataDxfId="4109"/>
    <tableColumn id="12287" xr3:uid="{613E2306-5F0C-4270-86F6-5BB8DB201DB6}" name="Column12280" dataDxfId="4108"/>
    <tableColumn id="12288" xr3:uid="{51D5B891-E200-4841-9B25-06ADE6A5C194}" name="Column12281" dataDxfId="4107"/>
    <tableColumn id="12289" xr3:uid="{BB44D59C-2CF8-4CA5-A470-C303E73761ED}" name="Column12282" dataDxfId="4106"/>
    <tableColumn id="12290" xr3:uid="{2C384CFF-AB8F-4230-96FE-77569FBA3F30}" name="Column12283" dataDxfId="4105"/>
    <tableColumn id="12291" xr3:uid="{4E40D663-77CF-438B-9BF4-14C1753E22C7}" name="Column12284" dataDxfId="4104"/>
    <tableColumn id="12292" xr3:uid="{75E14121-42BF-4A8B-A89A-A949AB244788}" name="Column12285" dataDxfId="4103"/>
    <tableColumn id="12293" xr3:uid="{9E608BCA-9E09-43C3-80CA-D70BC10E7937}" name="Column12286" dataDxfId="4102"/>
    <tableColumn id="12294" xr3:uid="{3D00C86D-3461-45B9-8181-A39268F4EFB9}" name="Column12287" dataDxfId="4101"/>
    <tableColumn id="12295" xr3:uid="{1453C651-C202-445D-BFF5-0F8E09B07AD4}" name="Column12288" dataDxfId="4100"/>
    <tableColumn id="12296" xr3:uid="{1FC0CDA7-7561-4358-8B73-B588E1A77557}" name="Column12289" dataDxfId="4099"/>
    <tableColumn id="12297" xr3:uid="{24FA1DEB-624B-438C-AD99-E3BB13705FC4}" name="Column12290" dataDxfId="4098"/>
    <tableColumn id="12298" xr3:uid="{21596AD2-DC9A-475F-85C4-3A0CEBA28AED}" name="Column12291" dataDxfId="4097"/>
    <tableColumn id="12299" xr3:uid="{B4D41574-9AD8-4962-972C-86B440656470}" name="Column12292" dataDxfId="4096"/>
    <tableColumn id="12300" xr3:uid="{0DC18A16-3DAB-4C63-BD08-E8A4EE0BA97A}" name="Column12293" dataDxfId="4095"/>
    <tableColumn id="12301" xr3:uid="{103BE8F0-6FA1-4EB0-8DCA-87A8EAAA1867}" name="Column12294" dataDxfId="4094"/>
    <tableColumn id="12302" xr3:uid="{2F0AFC89-3958-44CE-B1EB-90746BF31817}" name="Column12295" dataDxfId="4093"/>
    <tableColumn id="12303" xr3:uid="{984DB1B9-5A9D-41DF-9EF3-99621285C2A6}" name="Column12296" dataDxfId="4092"/>
    <tableColumn id="12304" xr3:uid="{D3BEBAED-D6A6-4250-A05B-1813001983E6}" name="Column12297" dataDxfId="4091"/>
    <tableColumn id="12305" xr3:uid="{A31795E4-9867-4917-8F7E-E901CC7E155D}" name="Column12298" dataDxfId="4090"/>
    <tableColumn id="12306" xr3:uid="{DB25809F-C7A3-44E9-B76F-3118684BB368}" name="Column12299" dataDxfId="4089"/>
    <tableColumn id="12307" xr3:uid="{EFF5362C-F1A4-45F6-A9F9-20D1A139241C}" name="Column12300" dataDxfId="4088"/>
    <tableColumn id="12308" xr3:uid="{9E2BDD00-385C-4EDA-8BCE-130188D9D546}" name="Column12301" dataDxfId="4087"/>
    <tableColumn id="12309" xr3:uid="{A9D41BB1-5BC8-4012-B888-6766E1E7415C}" name="Column12302" dataDxfId="4086"/>
    <tableColumn id="12310" xr3:uid="{649FB677-406C-4BBC-8A70-B895312BC891}" name="Column12303" dataDxfId="4085"/>
    <tableColumn id="12311" xr3:uid="{1563DEC5-13DD-47D9-AF2B-8C5DE571292F}" name="Column12304" dataDxfId="4084"/>
    <tableColumn id="12312" xr3:uid="{143A2B30-D88E-4732-989D-1B696614D1E7}" name="Column12305" dataDxfId="4083"/>
    <tableColumn id="12313" xr3:uid="{63EF16FC-21D4-411C-9C97-5E771BE10D84}" name="Column12306" dataDxfId="4082"/>
    <tableColumn id="12314" xr3:uid="{E6EC283D-CC40-4DC5-B519-B941ADA8BDC4}" name="Column12307" dataDxfId="4081"/>
    <tableColumn id="12315" xr3:uid="{8492CE62-90AA-4EFE-AC91-E6BAE4A23895}" name="Column12308" dataDxfId="4080"/>
    <tableColumn id="12316" xr3:uid="{56E4AB2C-F87A-4DF5-A708-9F2B09E3EBE8}" name="Column12309" dataDxfId="4079"/>
    <tableColumn id="12317" xr3:uid="{350ADE84-94FA-4561-ABCF-56E2A692000A}" name="Column12310" dataDxfId="4078"/>
    <tableColumn id="12318" xr3:uid="{ADAF7616-7528-4676-B8CE-F5F38C5FF455}" name="Column12311" dataDxfId="4077"/>
    <tableColumn id="12319" xr3:uid="{F662B404-89D5-4BD4-8785-2BF3B95A0B86}" name="Column12312" dataDxfId="4076"/>
    <tableColumn id="12320" xr3:uid="{01FB39F3-9B80-4082-A53E-166735EED61A}" name="Column12313" dataDxfId="4075"/>
    <tableColumn id="12321" xr3:uid="{B8B82642-D7B6-413F-B093-E3672074BDE3}" name="Column12314" dataDxfId="4074"/>
    <tableColumn id="12322" xr3:uid="{FDB449DE-6061-44F7-B502-7F9641769712}" name="Column12315" dataDxfId="4073"/>
    <tableColumn id="12323" xr3:uid="{2BD072B7-41F3-4D33-91A8-284003EE2814}" name="Column12316" dataDxfId="4072"/>
    <tableColumn id="12324" xr3:uid="{471DCAB9-5D4E-4E08-8A48-DC1C1B2F0C16}" name="Column12317" dataDxfId="4071"/>
    <tableColumn id="12325" xr3:uid="{D7D5AEFC-C4F1-4BD2-B92F-5E24392BC5C7}" name="Column12318" dataDxfId="4070"/>
    <tableColumn id="12326" xr3:uid="{9A5CB747-5EBE-4B25-AC7E-ECB468D15DBC}" name="Column12319" dataDxfId="4069"/>
    <tableColumn id="12327" xr3:uid="{7E8FB46E-116A-42E9-A132-9E39E85DD4FC}" name="Column12320" dataDxfId="4068"/>
    <tableColumn id="12328" xr3:uid="{8C983C96-B379-4DA5-B2E3-7B2466346FAE}" name="Column12321" dataDxfId="4067"/>
    <tableColumn id="12329" xr3:uid="{EC89479A-FB1D-44C3-8839-3C757F3F6E49}" name="Column12322" dataDxfId="4066"/>
    <tableColumn id="12330" xr3:uid="{AB9FF67A-99B1-4D7F-83B3-17E5C617C857}" name="Column12323" dataDxfId="4065"/>
    <tableColumn id="12331" xr3:uid="{EA7D9DCD-DC9E-42B7-8208-C40228251115}" name="Column12324" dataDxfId="4064"/>
    <tableColumn id="12332" xr3:uid="{E1D45E5C-9EC7-4009-A296-EBF1437B95E6}" name="Column12325" dataDxfId="4063"/>
    <tableColumn id="12333" xr3:uid="{BA091743-6627-4344-94D2-F679B28AF94C}" name="Column12326" dataDxfId="4062"/>
    <tableColumn id="12334" xr3:uid="{590CD8F5-C291-431E-9BA5-EA18E7D67DB5}" name="Column12327" dataDxfId="4061"/>
    <tableColumn id="12335" xr3:uid="{6F5EC815-7B0B-4929-B474-6C8D00188F43}" name="Column12328" dataDxfId="4060"/>
    <tableColumn id="12336" xr3:uid="{9EABAE52-9618-4D11-BDB4-D09904B7FAF7}" name="Column12329" dataDxfId="4059"/>
    <tableColumn id="12337" xr3:uid="{5A3E429C-3809-4055-940B-18FE0F84DF5B}" name="Column12330" dataDxfId="4058"/>
    <tableColumn id="12338" xr3:uid="{F0C5FD6B-C48B-40DD-9732-08F9BF828A28}" name="Column12331" dataDxfId="4057"/>
    <tableColumn id="12339" xr3:uid="{7F338442-FAC7-48BC-8266-D6B936B34E0E}" name="Column12332" dataDxfId="4056"/>
    <tableColumn id="12340" xr3:uid="{8C64D630-03E6-42F6-8254-51AB5A27ABD6}" name="Column12333" dataDxfId="4055"/>
    <tableColumn id="12341" xr3:uid="{AFC0160E-3AAC-45D8-AA79-FA4C25EDB07A}" name="Column12334" dataDxfId="4054"/>
    <tableColumn id="12342" xr3:uid="{B4E0275A-3C97-4CC1-968E-E0EB24A12A3C}" name="Column12335" dataDxfId="4053"/>
    <tableColumn id="12343" xr3:uid="{016DB0AF-ADDA-44C3-9106-5AA62C586641}" name="Column12336" dataDxfId="4052"/>
    <tableColumn id="12344" xr3:uid="{5D313C48-FAEB-4543-BF59-048FDE8442B5}" name="Column12337" dataDxfId="4051"/>
    <tableColumn id="12345" xr3:uid="{4DC68CC1-80F5-43C3-B0AF-AB6D0B7AF7A0}" name="Column12338" dataDxfId="4050"/>
    <tableColumn id="12346" xr3:uid="{61FED453-8C9C-40B7-90A2-1785CCCA9C2B}" name="Column12339" dataDxfId="4049"/>
    <tableColumn id="12347" xr3:uid="{A0A3339F-AC74-43CF-88D9-3F888C1B2DAC}" name="Column12340" dataDxfId="4048"/>
    <tableColumn id="12348" xr3:uid="{E173C9E1-E967-4E3E-B245-94F8D3FED0F0}" name="Column12341" dataDxfId="4047"/>
    <tableColumn id="12349" xr3:uid="{20CB5344-5BB0-4ACA-8FFC-4DE0D8A47620}" name="Column12342" dataDxfId="4046"/>
    <tableColumn id="12350" xr3:uid="{5D389AF1-1D67-4958-BD70-B7AA56C5ED82}" name="Column12343" dataDxfId="4045"/>
    <tableColumn id="12351" xr3:uid="{505836B1-E9FC-4D47-B76B-F1B3364465FC}" name="Column12344" dataDxfId="4044"/>
    <tableColumn id="12352" xr3:uid="{98A9F3F3-861A-4D7B-8819-7026D5A308D7}" name="Column12345" dataDxfId="4043"/>
    <tableColumn id="12353" xr3:uid="{AAF22776-CD90-4CBE-A156-F52E94345823}" name="Column12346" dataDxfId="4042"/>
    <tableColumn id="12354" xr3:uid="{0D8682E9-BF1E-4B64-9630-3AF0E445B6E4}" name="Column12347" dataDxfId="4041"/>
    <tableColumn id="12355" xr3:uid="{1AD8B721-8591-485F-8DF2-0675DDB84582}" name="Column12348" dataDxfId="4040"/>
    <tableColumn id="12356" xr3:uid="{8DBA4AE6-EC86-46BA-BDE1-DFBF1689E6C5}" name="Column12349" dataDxfId="4039"/>
    <tableColumn id="12357" xr3:uid="{A0CF3C5F-C689-4752-9987-1C450AC3F6F9}" name="Column12350" dataDxfId="4038"/>
    <tableColumn id="12358" xr3:uid="{4BB1F155-EF28-4CFD-9683-59CBD35C566D}" name="Column12351" dataDxfId="4037"/>
    <tableColumn id="12359" xr3:uid="{8C73A986-F789-43B9-AB00-EA0BB014E3BD}" name="Column12352" dataDxfId="4036"/>
    <tableColumn id="12360" xr3:uid="{BDBDDD9F-5B4E-40A0-A771-F722AD8E3124}" name="Column12353" dataDxfId="4035"/>
    <tableColumn id="12361" xr3:uid="{027440D8-3968-4854-974B-AEFB874DF581}" name="Column12354" dataDxfId="4034"/>
    <tableColumn id="12362" xr3:uid="{5F2575E1-9414-44B6-8F59-A657E48B204E}" name="Column12355" dataDxfId="4033"/>
    <tableColumn id="12363" xr3:uid="{0DC0E9D3-0C85-4DE1-86E9-80971D296984}" name="Column12356" dataDxfId="4032"/>
    <tableColumn id="12364" xr3:uid="{67B05E32-40EB-4768-85A4-9A0E2FB8A867}" name="Column12357" dataDxfId="4031"/>
    <tableColumn id="12365" xr3:uid="{BF45B44B-8301-4FFB-8E26-BCA15BF5715B}" name="Column12358" dataDxfId="4030"/>
    <tableColumn id="12366" xr3:uid="{0D66DFE2-225C-4160-9407-CE996BBF9955}" name="Column12359" dataDxfId="4029"/>
    <tableColumn id="12367" xr3:uid="{6DC02813-D1EC-48C8-9A78-BCB647275482}" name="Column12360" dataDxfId="4028"/>
    <tableColumn id="12368" xr3:uid="{94A24B3A-2E49-4F08-852F-0A7A80197FAB}" name="Column12361" dataDxfId="4027"/>
    <tableColumn id="12369" xr3:uid="{0A23DF7B-4CCC-4812-99AD-400958ADA742}" name="Column12362" dataDxfId="4026"/>
    <tableColumn id="12370" xr3:uid="{EA7F048C-29CD-45C8-B919-EE2F215038F4}" name="Column12363" dataDxfId="4025"/>
    <tableColumn id="12371" xr3:uid="{33CE1B6E-7B90-4209-A9A2-42718D50F821}" name="Column12364" dataDxfId="4024"/>
    <tableColumn id="12372" xr3:uid="{4DBDEBAE-5407-4115-9907-643351B37250}" name="Column12365" dataDxfId="4023"/>
    <tableColumn id="12373" xr3:uid="{FB9757A9-4C58-4D48-8537-97A56E406792}" name="Column12366" dataDxfId="4022"/>
    <tableColumn id="12374" xr3:uid="{1D7B01EB-E3B0-44F5-8232-B5F19CD42AAA}" name="Column12367" dataDxfId="4021"/>
    <tableColumn id="12375" xr3:uid="{7D4D7BB4-A56E-4E3D-B9C0-D2DC591E4527}" name="Column12368" dataDxfId="4020"/>
    <tableColumn id="12376" xr3:uid="{C48229CE-8FDF-4EBB-AF03-E55362C8708D}" name="Column12369" dataDxfId="4019"/>
    <tableColumn id="12377" xr3:uid="{B3ACA06E-2AEF-4F37-8BA9-D0D566E52F97}" name="Column12370" dataDxfId="4018"/>
    <tableColumn id="12378" xr3:uid="{61F46169-8B84-4E2D-9511-EC50572C1217}" name="Column12371" dataDxfId="4017"/>
    <tableColumn id="12379" xr3:uid="{84AF5F9C-AC75-4D14-AF3C-F0BBE2C81DD7}" name="Column12372" dataDxfId="4016"/>
    <tableColumn id="12380" xr3:uid="{BF1EABA1-4324-4518-8E41-5B4B7C7A32DD}" name="Column12373" dataDxfId="4015"/>
    <tableColumn id="12381" xr3:uid="{DC672E14-E060-46B5-B1AD-73728A990B9A}" name="Column12374" dataDxfId="4014"/>
    <tableColumn id="12382" xr3:uid="{CF176B95-BDFF-43B4-A297-7AC0E42FFA47}" name="Column12375" dataDxfId="4013"/>
    <tableColumn id="12383" xr3:uid="{165BC173-D049-40E9-8CB3-0519D86071EA}" name="Column12376" dataDxfId="4012"/>
    <tableColumn id="12384" xr3:uid="{074CCD5F-401C-4F7A-AEDC-6C761756EFBA}" name="Column12377" dataDxfId="4011"/>
    <tableColumn id="12385" xr3:uid="{6B3A6D14-C4D8-431B-8AF4-30C7DA366C6B}" name="Column12378" dataDxfId="4010"/>
    <tableColumn id="12386" xr3:uid="{A4D416F3-67B1-4B9D-B04C-37D19A06A35A}" name="Column12379" dataDxfId="4009"/>
    <tableColumn id="12387" xr3:uid="{262EEC05-2CCB-4D70-9254-3ED4095C95D5}" name="Column12380" dataDxfId="4008"/>
    <tableColumn id="12388" xr3:uid="{10513CF3-C4FC-420B-868F-15B32FAE2EB7}" name="Column12381" dataDxfId="4007"/>
    <tableColumn id="12389" xr3:uid="{8BFC9B5E-147B-4956-8C13-92654F57DA66}" name="Column12382" dataDxfId="4006"/>
    <tableColumn id="12390" xr3:uid="{B00701C6-DFFB-4173-A153-3259CA0E7360}" name="Column12383" dataDxfId="4005"/>
    <tableColumn id="12391" xr3:uid="{9499F74A-639E-4828-89BC-B96B636EB369}" name="Column12384" dataDxfId="4004"/>
    <tableColumn id="12392" xr3:uid="{A7B3F793-6E4E-4659-B1C2-A8C622C4FBD7}" name="Column12385" dataDxfId="4003"/>
    <tableColumn id="12393" xr3:uid="{94163BB4-B4CE-477F-BFA1-82E4E4057D59}" name="Column12386" dataDxfId="4002"/>
    <tableColumn id="12394" xr3:uid="{D1CDA82E-6930-47F4-9F26-733D19E15CD8}" name="Column12387" dataDxfId="4001"/>
    <tableColumn id="12395" xr3:uid="{9D995760-A12B-4615-9492-32A89E29EAC6}" name="Column12388" dataDxfId="4000"/>
    <tableColumn id="12396" xr3:uid="{BF572AC7-DA40-4944-9BFE-1DB4FB1BC66F}" name="Column12389" dataDxfId="3999"/>
    <tableColumn id="12397" xr3:uid="{E1903884-AE70-4BEC-BD93-21FDFA03E76B}" name="Column12390" dataDxfId="3998"/>
    <tableColumn id="12398" xr3:uid="{66918C5E-BFD8-43B2-8831-71C8A64C8C4D}" name="Column12391" dataDxfId="3997"/>
    <tableColumn id="12399" xr3:uid="{A1ED778D-8425-4AAF-8EC7-3C105C2288D1}" name="Column12392" dataDxfId="3996"/>
    <tableColumn id="12400" xr3:uid="{2CA3F1A8-D840-459B-B367-2952B6DA19CB}" name="Column12393" dataDxfId="3995"/>
    <tableColumn id="12401" xr3:uid="{B8B9FC5C-96AF-4B9B-B5C4-B8CBE6C16D53}" name="Column12394" dataDxfId="3994"/>
    <tableColumn id="12402" xr3:uid="{13AD4A4D-E4E0-403E-B530-1F538A9814D8}" name="Column12395" dataDxfId="3993"/>
    <tableColumn id="12403" xr3:uid="{7A70A99D-08DF-410F-9E4A-1BDC52B54A42}" name="Column12396" dataDxfId="3992"/>
    <tableColumn id="12404" xr3:uid="{F8AFB9BA-31FE-4A86-848A-8114045496A0}" name="Column12397" dataDxfId="3991"/>
    <tableColumn id="12405" xr3:uid="{408DA3DF-F6BF-42ED-AB29-025EE37433A9}" name="Column12398" dataDxfId="3990"/>
    <tableColumn id="12406" xr3:uid="{5CD62AB2-18E7-44DB-8332-529B30C4E77D}" name="Column12399" dataDxfId="3989"/>
    <tableColumn id="12407" xr3:uid="{53C11468-6AAC-4312-90D8-64FD3465DA51}" name="Column12400" dataDxfId="3988"/>
    <tableColumn id="12408" xr3:uid="{1729104E-6AD7-4785-95AC-8FDCF1A538F8}" name="Column12401" dataDxfId="3987"/>
    <tableColumn id="12409" xr3:uid="{CDD660BE-0B68-44CC-8C53-8AF2D5102A83}" name="Column12402" dataDxfId="3986"/>
    <tableColumn id="12410" xr3:uid="{99BBCD3A-D603-4B9B-A189-F94BD19E5767}" name="Column12403" dataDxfId="3985"/>
    <tableColumn id="12411" xr3:uid="{C333E96A-2C7C-4BE4-8846-BD97EC8BE740}" name="Column12404" dataDxfId="3984"/>
    <tableColumn id="12412" xr3:uid="{0667E439-8380-4525-900D-AE135570BADE}" name="Column12405" dataDxfId="3983"/>
    <tableColumn id="12413" xr3:uid="{3D43D15F-C472-4FFD-9344-C8C1BE28D5F6}" name="Column12406" dataDxfId="3982"/>
    <tableColumn id="12414" xr3:uid="{31711D6E-E966-400A-BD06-040D287E733F}" name="Column12407" dataDxfId="3981"/>
    <tableColumn id="12415" xr3:uid="{BD2A7B85-A542-4945-B770-30E9E4581A47}" name="Column12408" dataDxfId="3980"/>
    <tableColumn id="12416" xr3:uid="{86B158D7-A8E7-4054-90A6-6782F872FAA9}" name="Column12409" dataDxfId="3979"/>
    <tableColumn id="12417" xr3:uid="{072D80C5-0CB6-4141-8DDE-2E89834BFBC9}" name="Column12410" dataDxfId="3978"/>
    <tableColumn id="12418" xr3:uid="{CB410FAF-88BE-482F-AFEF-20C73585C466}" name="Column12411" dataDxfId="3977"/>
    <tableColumn id="12419" xr3:uid="{995F7CE1-5997-42ED-8FF0-157A1E875BCE}" name="Column12412" dataDxfId="3976"/>
    <tableColumn id="12420" xr3:uid="{7A2D49AD-AA33-44CE-A929-65F61C0220C1}" name="Column12413" dataDxfId="3975"/>
    <tableColumn id="12421" xr3:uid="{0CC8C1B8-F972-4BF3-BBF6-08B8547B2E32}" name="Column12414" dataDxfId="3974"/>
    <tableColumn id="12422" xr3:uid="{45FEEF2F-147A-4E8C-B91D-4FE60F7DE4E1}" name="Column12415" dataDxfId="3973"/>
    <tableColumn id="12423" xr3:uid="{B1C75B7E-6CAD-4A60-9F80-BDBAF5D12505}" name="Column12416" dataDxfId="3972"/>
    <tableColumn id="12424" xr3:uid="{99A67119-3632-4F1D-BCDF-05B84540533C}" name="Column12417" dataDxfId="3971"/>
    <tableColumn id="12425" xr3:uid="{54590146-3202-47D2-B15C-EDA69D325817}" name="Column12418" dataDxfId="3970"/>
    <tableColumn id="12426" xr3:uid="{1295EB58-3BF1-4B38-8465-61553A9A0D0D}" name="Column12419" dataDxfId="3969"/>
    <tableColumn id="12427" xr3:uid="{78575E48-D48B-48E8-B7B3-47A692385E68}" name="Column12420" dataDxfId="3968"/>
    <tableColumn id="12428" xr3:uid="{FB03BFDD-91D7-43EA-A4AD-E71165130407}" name="Column12421" dataDxfId="3967"/>
    <tableColumn id="12429" xr3:uid="{9279B9FE-37CE-4597-B046-0414056929AE}" name="Column12422" dataDxfId="3966"/>
    <tableColumn id="12430" xr3:uid="{DCC44EFD-8220-486A-8B1D-8581115FE333}" name="Column12423" dataDxfId="3965"/>
    <tableColumn id="12431" xr3:uid="{97BF6A5F-5D3B-4739-90A4-660EFB983352}" name="Column12424" dataDxfId="3964"/>
    <tableColumn id="12432" xr3:uid="{E6F6B9BF-689C-4DDC-B250-3450A6AEAB87}" name="Column12425" dataDxfId="3963"/>
    <tableColumn id="12433" xr3:uid="{A5BC5E20-3F4B-43B9-A1DA-7F35D0A642F2}" name="Column12426" dataDxfId="3962"/>
    <tableColumn id="12434" xr3:uid="{F5F74736-7435-470A-862A-FCC9475F3A13}" name="Column12427" dataDxfId="3961"/>
    <tableColumn id="12435" xr3:uid="{7DACEFDA-3F71-4DFA-8021-3B61DD047BF8}" name="Column12428" dataDxfId="3960"/>
    <tableColumn id="12436" xr3:uid="{150EFA06-61E1-409C-8C92-E465AEB210BB}" name="Column12429" dataDxfId="3959"/>
    <tableColumn id="12437" xr3:uid="{D107EA6B-40ED-4F73-9656-C149D895D728}" name="Column12430" dataDxfId="3958"/>
    <tableColumn id="12438" xr3:uid="{94F1A342-D625-47CD-9332-54DF1196BF92}" name="Column12431" dataDxfId="3957"/>
    <tableColumn id="12439" xr3:uid="{02320B24-CD13-49A7-BC99-0F37E7278FF6}" name="Column12432" dataDxfId="3956"/>
    <tableColumn id="12440" xr3:uid="{3FCFC619-7D20-4ED4-BFB1-E411A815C203}" name="Column12433" dataDxfId="3955"/>
    <tableColumn id="12441" xr3:uid="{088D629B-05B2-4018-BA05-D373D0D752AA}" name="Column12434" dataDxfId="3954"/>
    <tableColumn id="12442" xr3:uid="{4ACB75CA-174C-4002-8646-1A83260EF57E}" name="Column12435" dataDxfId="3953"/>
    <tableColumn id="12443" xr3:uid="{CD1AB908-7928-4498-B786-CA99465E4350}" name="Column12436" dataDxfId="3952"/>
    <tableColumn id="12444" xr3:uid="{3B17EE51-EE2F-4FC3-AB8B-E3A92A6B4C4C}" name="Column12437" dataDxfId="3951"/>
    <tableColumn id="12445" xr3:uid="{E0F9E906-63F3-4C89-806F-C9DB12F70787}" name="Column12438" dataDxfId="3950"/>
    <tableColumn id="12446" xr3:uid="{E5ED24DA-53CE-4685-9BC9-880F936FC736}" name="Column12439" dataDxfId="3949"/>
    <tableColumn id="12447" xr3:uid="{E439AC50-BA1A-4D48-8990-6B565DF90711}" name="Column12440" dataDxfId="3948"/>
    <tableColumn id="12448" xr3:uid="{C7F54836-6574-4CE3-BEE6-6F75773B00D2}" name="Column12441" dataDxfId="3947"/>
    <tableColumn id="12449" xr3:uid="{77F4EE2F-04F8-47D2-8F54-F7B490C74C4D}" name="Column12442" dataDxfId="3946"/>
    <tableColumn id="12450" xr3:uid="{29E89293-99F6-4336-8F9B-E62AB9AA5AB1}" name="Column12443" dataDxfId="3945"/>
    <tableColumn id="12451" xr3:uid="{F48DF7BC-B212-490E-917D-6D78C3808310}" name="Column12444" dataDxfId="3944"/>
    <tableColumn id="12452" xr3:uid="{0F061AE9-D2FF-4DD6-AF55-A8C5BBB79839}" name="Column12445" dataDxfId="3943"/>
    <tableColumn id="12453" xr3:uid="{BC9C93C3-9E7A-42AC-AECD-5D51B2A4F2A2}" name="Column12446" dataDxfId="3942"/>
    <tableColumn id="12454" xr3:uid="{8B5B91D7-5FB6-4CC3-88CF-1285762BCC9C}" name="Column12447" dataDxfId="3941"/>
    <tableColumn id="12455" xr3:uid="{A5C0FED2-7413-4E2E-A2BB-5737681F6774}" name="Column12448" dataDxfId="3940"/>
    <tableColumn id="12456" xr3:uid="{E5165A00-1526-4D84-8AC3-167F9E6772E1}" name="Column12449" dataDxfId="3939"/>
    <tableColumn id="12457" xr3:uid="{7E482A55-9042-413B-834C-4FECBC76191C}" name="Column12450" dataDxfId="3938"/>
    <tableColumn id="12458" xr3:uid="{00548CCD-C3C4-4AA1-971B-F6E31054B05C}" name="Column12451" dataDxfId="3937"/>
    <tableColumn id="12459" xr3:uid="{7F97A1A6-B978-49BE-9468-ADB7EDE22FFC}" name="Column12452" dataDxfId="3936"/>
    <tableColumn id="12460" xr3:uid="{A2E748D9-6633-4D0E-B5F9-659728999052}" name="Column12453" dataDxfId="3935"/>
    <tableColumn id="12461" xr3:uid="{C3FBF456-D44C-432A-AA3C-95D574193EAD}" name="Column12454" dataDxfId="3934"/>
    <tableColumn id="12462" xr3:uid="{CDE1E104-D61B-488D-A772-B260F8822EEB}" name="Column12455" dataDxfId="3933"/>
    <tableColumn id="12463" xr3:uid="{4085106D-38DD-48E0-8FB0-4F94EB650536}" name="Column12456" dataDxfId="3932"/>
    <tableColumn id="12464" xr3:uid="{3A58378D-AE41-44E5-962E-330EE619AAB9}" name="Column12457" dataDxfId="3931"/>
    <tableColumn id="12465" xr3:uid="{6C7B8566-F4E2-4A86-8D52-45E9DC6B7A97}" name="Column12458" dataDxfId="3930"/>
    <tableColumn id="12466" xr3:uid="{3898A95C-EBCC-45C5-94E3-C543E2DACE9A}" name="Column12459" dataDxfId="3929"/>
    <tableColumn id="12467" xr3:uid="{FD5A4149-268B-4B2B-8959-E03C257E1B42}" name="Column12460" dataDxfId="3928"/>
    <tableColumn id="12468" xr3:uid="{918F0751-1E7C-4779-BE0C-DEAD271F787A}" name="Column12461" dataDxfId="3927"/>
    <tableColumn id="12469" xr3:uid="{52701C54-C617-4A91-B83D-C4954026D522}" name="Column12462" dataDxfId="3926"/>
    <tableColumn id="12470" xr3:uid="{781271B5-DEBE-47D7-BA6E-E21499A30D7D}" name="Column12463" dataDxfId="3925"/>
    <tableColumn id="12471" xr3:uid="{68D0AB2C-9C01-4CD3-AD93-1ADE365B2933}" name="Column12464" dataDxfId="3924"/>
    <tableColumn id="12472" xr3:uid="{84335890-548E-4751-AF44-3E3E3DCDCEB2}" name="Column12465" dataDxfId="3923"/>
    <tableColumn id="12473" xr3:uid="{62359110-F922-4D7B-99C6-92AD36204332}" name="Column12466" dataDxfId="3922"/>
    <tableColumn id="12474" xr3:uid="{ED03AB4C-8F53-4C6F-A321-765312B23DBE}" name="Column12467" dataDxfId="3921"/>
    <tableColumn id="12475" xr3:uid="{FE23C027-AF8B-4202-924E-66FB35DEB709}" name="Column12468" dataDxfId="3920"/>
    <tableColumn id="12476" xr3:uid="{002AE734-CC57-4870-B9FC-C848E6435F7E}" name="Column12469" dataDxfId="3919"/>
    <tableColumn id="12477" xr3:uid="{AB998AD9-C255-4E0A-88CB-B799B17ACB73}" name="Column12470" dataDxfId="3918"/>
    <tableColumn id="12478" xr3:uid="{757130FC-1B49-40FF-A5CE-2F3105B19048}" name="Column12471" dataDxfId="3917"/>
    <tableColumn id="12479" xr3:uid="{2EE54B75-64B8-4FEA-B5E3-0490DC4D7D56}" name="Column12472" dataDxfId="3916"/>
    <tableColumn id="12480" xr3:uid="{224B1DF5-7B08-4B16-801E-778569DD799E}" name="Column12473" dataDxfId="3915"/>
    <tableColumn id="12481" xr3:uid="{57C09E14-A8A9-4DD1-BC85-08D2B9CA98E6}" name="Column12474" dataDxfId="3914"/>
    <tableColumn id="12482" xr3:uid="{80CE8101-A885-47A5-95A6-9C609A9CC735}" name="Column12475" dataDxfId="3913"/>
    <tableColumn id="12483" xr3:uid="{61B11B7D-D027-4878-88BC-5C96A7281CAC}" name="Column12476" dataDxfId="3912"/>
    <tableColumn id="12484" xr3:uid="{F033BB2E-6339-414C-A7B4-FA2CF94F866D}" name="Column12477" dataDxfId="3911"/>
    <tableColumn id="12485" xr3:uid="{CEF3536B-5802-4E5A-B18B-0A5075CBD516}" name="Column12478" dataDxfId="3910"/>
    <tableColumn id="12486" xr3:uid="{558AD907-C93B-45AA-A5ED-BE3DB416F4C3}" name="Column12479" dataDxfId="3909"/>
    <tableColumn id="12487" xr3:uid="{5E50E3B0-F290-475D-A192-BDDD86B6A812}" name="Column12480" dataDxfId="3908"/>
    <tableColumn id="12488" xr3:uid="{5AEA1018-343A-4308-82A2-4409F3A9937C}" name="Column12481" dataDxfId="3907"/>
    <tableColumn id="12489" xr3:uid="{2B0FC625-C6CD-4A51-8E43-3A74F7ADACCC}" name="Column12482" dataDxfId="3906"/>
    <tableColumn id="12490" xr3:uid="{78FAB79F-B928-4932-A6CC-C7B4A46569BF}" name="Column12483" dataDxfId="3905"/>
    <tableColumn id="12491" xr3:uid="{60DA42DD-B2C8-4AF5-95F9-3B4D5112ADDE}" name="Column12484" dataDxfId="3904"/>
    <tableColumn id="12492" xr3:uid="{2CAD217A-21B8-4565-A8D2-F41A28C46F58}" name="Column12485" dataDxfId="3903"/>
    <tableColumn id="12493" xr3:uid="{3868CE57-CB64-4BC8-97C4-DF554765E13C}" name="Column12486" dataDxfId="3902"/>
    <tableColumn id="12494" xr3:uid="{6ED915F8-325B-4688-BB84-B00AF1681F44}" name="Column12487" dataDxfId="3901"/>
    <tableColumn id="12495" xr3:uid="{EEEF16ED-5BA5-48F4-BFF1-E43E9C7A82D1}" name="Column12488" dataDxfId="3900"/>
    <tableColumn id="12496" xr3:uid="{040B9CCD-2AEB-46DD-B73A-D2669EED3F78}" name="Column12489" dataDxfId="3899"/>
    <tableColumn id="12497" xr3:uid="{E6D28FF3-1B8D-4D0C-B90D-09B58FF07BAC}" name="Column12490" dataDxfId="3898"/>
    <tableColumn id="12498" xr3:uid="{5D634602-A561-48AE-BA5B-2255E521D490}" name="Column12491" dataDxfId="3897"/>
    <tableColumn id="12499" xr3:uid="{5EB7E62B-FBB9-4E0E-86A7-39B31EA9DD7B}" name="Column12492" dataDxfId="3896"/>
    <tableColumn id="12500" xr3:uid="{FCA3CB39-CD62-4C48-B07F-A7E1B4DEFD24}" name="Column12493" dataDxfId="3895"/>
    <tableColumn id="12501" xr3:uid="{FF0717B7-2D3C-487C-BDBD-DB483FDEC7E1}" name="Column12494" dataDxfId="3894"/>
    <tableColumn id="12502" xr3:uid="{55B6F92F-3968-44FD-AD7F-B7213EDF5DFC}" name="Column12495" dataDxfId="3893"/>
    <tableColumn id="12503" xr3:uid="{25EE1E98-2244-4EFB-B295-98A118231627}" name="Column12496" dataDxfId="3892"/>
    <tableColumn id="12504" xr3:uid="{FD569195-7310-4535-B112-6A9C9D5FB155}" name="Column12497" dataDxfId="3891"/>
    <tableColumn id="12505" xr3:uid="{6DCE23EF-156D-417F-8899-13EF54B4B4AA}" name="Column12498" dataDxfId="3890"/>
    <tableColumn id="12506" xr3:uid="{14DF6E97-8863-44FC-9254-33AE937D6BAD}" name="Column12499" dataDxfId="3889"/>
    <tableColumn id="12507" xr3:uid="{40A3A32F-465A-40DD-963A-756455779F51}" name="Column12500" dataDxfId="3888"/>
    <tableColumn id="12508" xr3:uid="{B472F972-36F3-4831-8F31-7B1806B3891C}" name="Column12501" dataDxfId="3887"/>
    <tableColumn id="12509" xr3:uid="{D4597785-9BE2-45F5-BD69-5C4CF4A1919C}" name="Column12502" dataDxfId="3886"/>
    <tableColumn id="12510" xr3:uid="{5BCF3C4A-F2A0-4E57-84F8-B410132D7407}" name="Column12503" dataDxfId="3885"/>
    <tableColumn id="12511" xr3:uid="{BC85C38C-D2FE-4D39-A640-45E563859AC9}" name="Column12504" dataDxfId="3884"/>
    <tableColumn id="12512" xr3:uid="{36A06947-E963-425C-B5D1-E37FAB6D0E6B}" name="Column12505" dataDxfId="3883"/>
    <tableColumn id="12513" xr3:uid="{A5488398-4B7F-44E1-93B6-95257E6C33FB}" name="Column12506" dataDxfId="3882"/>
    <tableColumn id="12514" xr3:uid="{527891CC-BBD5-4F68-8416-B2BDDE479769}" name="Column12507" dataDxfId="3881"/>
    <tableColumn id="12515" xr3:uid="{1463572B-837E-4533-9A4D-8D662F52C47F}" name="Column12508" dataDxfId="3880"/>
    <tableColumn id="12516" xr3:uid="{FC0DE215-546A-49F7-A592-1FB2B7EDF3FD}" name="Column12509" dataDxfId="3879"/>
    <tableColumn id="12517" xr3:uid="{538B4BA3-2589-466A-A753-2632593EF777}" name="Column12510" dataDxfId="3878"/>
    <tableColumn id="12518" xr3:uid="{05984859-987F-468B-B843-5F55E35E59EB}" name="Column12511" dataDxfId="3877"/>
    <tableColumn id="12519" xr3:uid="{2ACEB7F3-E249-4F7B-B226-FCB1C2A1E5D7}" name="Column12512" dataDxfId="3876"/>
    <tableColumn id="12520" xr3:uid="{CDA22B37-707F-457D-8893-6C32BD337F63}" name="Column12513" dataDxfId="3875"/>
    <tableColumn id="12521" xr3:uid="{E23DBFAC-265F-4986-8C6C-8E2735DB7158}" name="Column12514" dataDxfId="3874"/>
    <tableColumn id="12522" xr3:uid="{B509FDCE-C8ED-4283-A1FE-6955D1EB24B9}" name="Column12515" dataDxfId="3873"/>
    <tableColumn id="12523" xr3:uid="{57D488C0-FA1F-4A39-882A-9AE59B9D55CF}" name="Column12516" dataDxfId="3872"/>
    <tableColumn id="12524" xr3:uid="{514948F6-0EFC-4F8E-AB5E-77019B91DA36}" name="Column12517" dataDxfId="3871"/>
    <tableColumn id="12525" xr3:uid="{233240BA-1205-47BC-90A4-B48BA99D5879}" name="Column12518" dataDxfId="3870"/>
    <tableColumn id="12526" xr3:uid="{30EE10ED-0240-41AD-92AD-1362A2335BD5}" name="Column12519" dataDxfId="3869"/>
    <tableColumn id="12527" xr3:uid="{D6350E86-C26E-4189-A886-DE868A6366E0}" name="Column12520" dataDxfId="3868"/>
    <tableColumn id="12528" xr3:uid="{2C11F3BB-B69A-4653-AEE4-1514E15BC29B}" name="Column12521" dataDxfId="3867"/>
    <tableColumn id="12529" xr3:uid="{CFF3A1F9-61E9-40EB-B07F-EDBED2002E4C}" name="Column12522" dataDxfId="3866"/>
    <tableColumn id="12530" xr3:uid="{78C519F8-7451-41F1-80E3-7F0BF6F4D839}" name="Column12523" dataDxfId="3865"/>
    <tableColumn id="12531" xr3:uid="{298FE814-49AE-4D87-A56A-873B034BA314}" name="Column12524" dataDxfId="3864"/>
    <tableColumn id="12532" xr3:uid="{3136A652-465D-42A8-8032-5A4D8B261166}" name="Column12525" dataDxfId="3863"/>
    <tableColumn id="12533" xr3:uid="{3E0A795D-BA3A-4E7A-8528-2CC0CCA205F5}" name="Column12526" dataDxfId="3862"/>
    <tableColumn id="12534" xr3:uid="{D0F46167-94C7-4AA8-B751-98EE588C925F}" name="Column12527" dataDxfId="3861"/>
    <tableColumn id="12535" xr3:uid="{49E49DE2-D9CE-45C0-8859-28D6F094233F}" name="Column12528" dataDxfId="3860"/>
    <tableColumn id="12536" xr3:uid="{7DDFC5C8-A297-4D51-86B7-1429BEBB6181}" name="Column12529" dataDxfId="3859"/>
    <tableColumn id="12537" xr3:uid="{2405A06C-6991-45F8-8DFE-AB260AB31AA6}" name="Column12530" dataDxfId="3858"/>
    <tableColumn id="12538" xr3:uid="{67E926B0-FA6D-4AC0-B2D8-AFD6FB4BC4FA}" name="Column12531" dataDxfId="3857"/>
    <tableColumn id="12539" xr3:uid="{5AA0B812-AB37-4BF9-A668-DBA15C1D8075}" name="Column12532" dataDxfId="3856"/>
    <tableColumn id="12540" xr3:uid="{8201DA73-71CF-4A05-9BC6-483462A96000}" name="Column12533" dataDxfId="3855"/>
    <tableColumn id="12541" xr3:uid="{DBBF0F3B-6E12-41E6-9D51-BA9E927EA9F6}" name="Column12534" dataDxfId="3854"/>
    <tableColumn id="12542" xr3:uid="{F417D22D-F7BE-4360-97F0-FFC548DC730A}" name="Column12535" dataDxfId="3853"/>
    <tableColumn id="12543" xr3:uid="{CF10C803-B063-4C02-93CA-2168EF400024}" name="Column12536" dataDxfId="3852"/>
    <tableColumn id="12544" xr3:uid="{39152768-C4EB-43C3-8E13-08925B9B1D0A}" name="Column12537" dataDxfId="3851"/>
    <tableColumn id="12545" xr3:uid="{4CCC7E6F-D4A0-403C-8FE8-123A5C79D6E0}" name="Column12538" dataDxfId="3850"/>
    <tableColumn id="12546" xr3:uid="{CEA74ACC-89CA-44C1-ADB6-F47793039B32}" name="Column12539" dataDxfId="3849"/>
    <tableColumn id="12547" xr3:uid="{7197EBF0-8AE3-4F71-9610-AB2D63ED0406}" name="Column12540" dataDxfId="3848"/>
    <tableColumn id="12548" xr3:uid="{4501FE30-70F8-4289-A70B-13EEDF8C6A25}" name="Column12541" dataDxfId="3847"/>
    <tableColumn id="12549" xr3:uid="{9B0A6C08-5616-4B22-B592-C7281623AEFB}" name="Column12542" dataDxfId="3846"/>
    <tableColumn id="12550" xr3:uid="{67EA470B-D15C-4AF6-9C4A-EAC9C4EA2105}" name="Column12543" dataDxfId="3845"/>
    <tableColumn id="12551" xr3:uid="{A27CFE4B-95FF-4FCF-847F-1C37D1F0AD08}" name="Column12544" dataDxfId="3844"/>
    <tableColumn id="12552" xr3:uid="{3D1E30F7-5C20-4723-BD2F-5B9D15257F54}" name="Column12545" dataDxfId="3843"/>
    <tableColumn id="12553" xr3:uid="{2E189A00-8D11-4448-8247-AA01196031C2}" name="Column12546" dataDxfId="3842"/>
    <tableColumn id="12554" xr3:uid="{A640FAEF-CD82-4BD7-85E9-1EDE84AF1957}" name="Column12547" dataDxfId="3841"/>
    <tableColumn id="12555" xr3:uid="{748A78F4-5DB9-4223-946E-A617578A299A}" name="Column12548" dataDxfId="3840"/>
    <tableColumn id="12556" xr3:uid="{B341CCB7-F8CA-48BC-9C48-83BE396D575A}" name="Column12549" dataDxfId="3839"/>
    <tableColumn id="12557" xr3:uid="{74B5A1FA-B489-4419-B5CF-E1015D3AF320}" name="Column12550" dataDxfId="3838"/>
    <tableColumn id="12558" xr3:uid="{86F04095-9A76-4BEF-A51B-E1A46B248558}" name="Column12551" dataDxfId="3837"/>
    <tableColumn id="12559" xr3:uid="{37B1C116-8C53-46A1-A308-CCD367BC4F64}" name="Column12552" dataDxfId="3836"/>
    <tableColumn id="12560" xr3:uid="{8BE96BB0-EBC3-4851-BDF0-5D08852478C4}" name="Column12553" dataDxfId="3835"/>
    <tableColumn id="12561" xr3:uid="{0349D8FF-E3CD-416D-A941-00BF8A9A5285}" name="Column12554" dataDxfId="3834"/>
    <tableColumn id="12562" xr3:uid="{037B1967-3901-439E-BE20-A918FB582A99}" name="Column12555" dataDxfId="3833"/>
    <tableColumn id="12563" xr3:uid="{946C209C-5878-42F8-9D93-9F02CA51C184}" name="Column12556" dataDxfId="3832"/>
    <tableColumn id="12564" xr3:uid="{732A8180-BD2E-4776-AC62-05DE24824553}" name="Column12557" dataDxfId="3831"/>
    <tableColumn id="12565" xr3:uid="{D1C1C6DB-9B12-476A-9CAE-23C218DF6A02}" name="Column12558" dataDxfId="3830"/>
    <tableColumn id="12566" xr3:uid="{ABD6CF91-F78F-4081-AAFF-B0F418DAA8A8}" name="Column12559" dataDxfId="3829"/>
    <tableColumn id="12567" xr3:uid="{962FB39E-EF41-47A4-AC78-2F0EECBA67EA}" name="Column12560" dataDxfId="3828"/>
    <tableColumn id="12568" xr3:uid="{63DDC969-A737-4982-BE52-05839F1586BD}" name="Column12561" dataDxfId="3827"/>
    <tableColumn id="12569" xr3:uid="{71AEEEFC-86CE-4F6E-9680-5D62F2453211}" name="Column12562" dataDxfId="3826"/>
    <tableColumn id="12570" xr3:uid="{F05F1DD4-4339-4818-BDC6-24EF72C843F8}" name="Column12563" dataDxfId="3825"/>
    <tableColumn id="12571" xr3:uid="{1E5BCB5C-1136-4091-AB8A-160A5DC0CD66}" name="Column12564" dataDxfId="3824"/>
    <tableColumn id="12572" xr3:uid="{3D54B396-1931-4948-857B-16A1E1D5AB80}" name="Column12565" dataDxfId="3823"/>
    <tableColumn id="12573" xr3:uid="{66B628CF-4D79-47F2-996A-26471A2D46C5}" name="Column12566" dataDxfId="3822"/>
    <tableColumn id="12574" xr3:uid="{0023C911-1123-4885-80A4-92A814A49F40}" name="Column12567" dataDxfId="3821"/>
    <tableColumn id="12575" xr3:uid="{1EE1F2DE-7FB3-4087-83E3-35168B3FFF3F}" name="Column12568" dataDxfId="3820"/>
    <tableColumn id="12576" xr3:uid="{EE411A6F-E609-4348-8F22-EAE2F2F98E6F}" name="Column12569" dataDxfId="3819"/>
    <tableColumn id="12577" xr3:uid="{E3CCADDB-AB41-4510-A902-881CD0B9ED88}" name="Column12570" dataDxfId="3818"/>
    <tableColumn id="12578" xr3:uid="{B78A3661-B690-4D0E-97CC-46B19B005681}" name="Column12571" dataDxfId="3817"/>
    <tableColumn id="12579" xr3:uid="{E7D8E117-5368-4E68-B92E-091E06343DE8}" name="Column12572" dataDxfId="3816"/>
    <tableColumn id="12580" xr3:uid="{C08D5B1D-9D23-42AB-A01D-2877581D1C6B}" name="Column12573" dataDxfId="3815"/>
    <tableColumn id="12581" xr3:uid="{29002B1E-839E-469B-B4DE-40A9A0EAF104}" name="Column12574" dataDxfId="3814"/>
    <tableColumn id="12582" xr3:uid="{E4118B90-F401-4A6E-979B-632DEC620734}" name="Column12575" dataDxfId="3813"/>
    <tableColumn id="12583" xr3:uid="{3362F992-A41C-4CA5-984D-3BF831569075}" name="Column12576" dataDxfId="3812"/>
    <tableColumn id="12584" xr3:uid="{4A980F98-F4C8-4C52-95E2-F39A4D3FCC1D}" name="Column12577" dataDxfId="3811"/>
    <tableColumn id="12585" xr3:uid="{EFEF4480-DA95-4D7D-9EF8-98706F50F45F}" name="Column12578" dataDxfId="3810"/>
    <tableColumn id="12586" xr3:uid="{1820327B-2E0A-4A70-9EAB-1B112D5536CC}" name="Column12579" dataDxfId="3809"/>
    <tableColumn id="12587" xr3:uid="{12480AEB-A765-4D1D-9952-B8D355A31E2E}" name="Column12580" dataDxfId="3808"/>
    <tableColumn id="12588" xr3:uid="{C4AB802B-A9EB-482D-A5F5-0B892D9E0166}" name="Column12581" dataDxfId="3807"/>
    <tableColumn id="12589" xr3:uid="{00EFF65E-F3B6-4E1C-B1C8-F94C0563B1F4}" name="Column12582" dataDxfId="3806"/>
    <tableColumn id="12590" xr3:uid="{C67EEA11-94AF-4422-9B03-136F3BCD548E}" name="Column12583" dataDxfId="3805"/>
    <tableColumn id="12591" xr3:uid="{92079518-9D27-4DCF-9839-06EEBAF67B34}" name="Column12584" dataDxfId="3804"/>
    <tableColumn id="12592" xr3:uid="{A8E26058-1B97-417B-87B1-3D1F669D2449}" name="Column12585" dataDxfId="3803"/>
    <tableColumn id="12593" xr3:uid="{72D84A7B-A2E1-43B8-AF41-2320A6515AA5}" name="Column12586" dataDxfId="3802"/>
    <tableColumn id="12594" xr3:uid="{9D891D53-7E2A-4BA5-976F-4E0DFA831BB6}" name="Column12587" dataDxfId="3801"/>
    <tableColumn id="12595" xr3:uid="{0DFB0E68-81B5-4422-80C2-80B37B721CEF}" name="Column12588" dataDxfId="3800"/>
    <tableColumn id="12596" xr3:uid="{23783236-1868-4185-9FA0-888CD2CBD015}" name="Column12589" dataDxfId="3799"/>
    <tableColumn id="12597" xr3:uid="{C138EAE7-3ACF-436B-B716-B4F094C54CA2}" name="Column12590" dataDxfId="3798"/>
    <tableColumn id="12598" xr3:uid="{8B38B3A8-086F-4159-BFB5-F39964A8AF19}" name="Column12591" dataDxfId="3797"/>
    <tableColumn id="12599" xr3:uid="{0CE28BAF-DDC1-48C4-966B-B97FDC8ED9F8}" name="Column12592" dataDxfId="3796"/>
    <tableColumn id="12600" xr3:uid="{A5851A86-D931-46B1-B472-B8517924A823}" name="Column12593" dataDxfId="3795"/>
    <tableColumn id="12601" xr3:uid="{8EDF46A2-8BF8-4E3C-B6FA-1D16C0DB2DEF}" name="Column12594" dataDxfId="3794"/>
    <tableColumn id="12602" xr3:uid="{E8F8D930-D726-44D8-BBD1-8BB07841D1E1}" name="Column12595" dataDxfId="3793"/>
    <tableColumn id="12603" xr3:uid="{39C7454F-5D29-4E4B-839D-35E28205E5EE}" name="Column12596" dataDxfId="3792"/>
    <tableColumn id="12604" xr3:uid="{A8E5457A-96B7-4D5E-B70D-8210DA5F0139}" name="Column12597" dataDxfId="3791"/>
    <tableColumn id="12605" xr3:uid="{E1D2B6D2-3C2F-43C4-A3F8-237218AFE14D}" name="Column12598" dataDxfId="3790"/>
    <tableColumn id="12606" xr3:uid="{A4606E27-57B0-44F3-8BCE-0D9EDF93A2C6}" name="Column12599" dataDxfId="3789"/>
    <tableColumn id="12607" xr3:uid="{65BA354B-ED31-479F-99CF-72D3DBF17CE2}" name="Column12600" dataDxfId="3788"/>
    <tableColumn id="12608" xr3:uid="{159A0C8F-A238-470D-B90F-252A2DC56CF9}" name="Column12601" dataDxfId="3787"/>
    <tableColumn id="12609" xr3:uid="{CAE7EC48-EAC3-414D-8F79-04A64494E47F}" name="Column12602" dataDxfId="3786"/>
    <tableColumn id="12610" xr3:uid="{FABEF3E1-87EC-4374-851A-30AF36AE572F}" name="Column12603" dataDxfId="3785"/>
    <tableColumn id="12611" xr3:uid="{E611E0F7-437F-4AEC-8FBE-ECA282E8B7FD}" name="Column12604" dataDxfId="3784"/>
    <tableColumn id="12612" xr3:uid="{8E8855D3-3AF3-4602-8F2B-C0AE8A28EE66}" name="Column12605" dataDxfId="3783"/>
    <tableColumn id="12613" xr3:uid="{270DE8BB-CB25-467B-AAB6-96D104EB2FA7}" name="Column12606" dataDxfId="3782"/>
    <tableColumn id="12614" xr3:uid="{F017CD40-2616-4DE4-9960-934494B05B33}" name="Column12607" dataDxfId="3781"/>
    <tableColumn id="12615" xr3:uid="{2C3B631B-813E-4071-B89B-2A0074637E12}" name="Column12608" dataDxfId="3780"/>
    <tableColumn id="12616" xr3:uid="{D9BDA335-F667-43FA-A9F8-F1CF778AF5A3}" name="Column12609" dataDxfId="3779"/>
    <tableColumn id="12617" xr3:uid="{461B0E11-4229-4CE0-BFB2-584E96624303}" name="Column12610" dataDxfId="3778"/>
    <tableColumn id="12618" xr3:uid="{1E83CDD4-15B2-4680-A34B-D35413CB550E}" name="Column12611" dataDxfId="3777"/>
    <tableColumn id="12619" xr3:uid="{A75DFC02-FDA4-44DF-A1B4-175518DB205F}" name="Column12612" dataDxfId="3776"/>
    <tableColumn id="12620" xr3:uid="{1ADA2BB1-5129-489A-B2AF-A9FA258BB786}" name="Column12613" dataDxfId="3775"/>
    <tableColumn id="12621" xr3:uid="{828599CC-4F50-4792-BB9F-E7686F86FE41}" name="Column12614" dataDxfId="3774"/>
    <tableColumn id="12622" xr3:uid="{3C9EAF5B-B57E-4ACA-9A94-98845178E8B6}" name="Column12615" dataDxfId="3773"/>
    <tableColumn id="12623" xr3:uid="{E18B82B0-609D-45B4-A8B1-31A70EC49AB5}" name="Column12616" dataDxfId="3772"/>
    <tableColumn id="12624" xr3:uid="{8D992B08-5532-43AA-B497-A0A1604F7AA9}" name="Column12617" dataDxfId="3771"/>
    <tableColumn id="12625" xr3:uid="{1723E422-63F1-4267-B0AF-8E03419D48AA}" name="Column12618" dataDxfId="3770"/>
    <tableColumn id="12626" xr3:uid="{85DA133C-4CE0-483C-8335-F91128B8C357}" name="Column12619" dataDxfId="3769"/>
    <tableColumn id="12627" xr3:uid="{382BD07D-EB9E-4588-A862-7642BE5FE7C3}" name="Column12620" dataDxfId="3768"/>
    <tableColumn id="12628" xr3:uid="{00B641A2-6DEF-40F6-989A-271A4EDEC017}" name="Column12621" dataDxfId="3767"/>
    <tableColumn id="12629" xr3:uid="{244CF1AF-C189-4555-B704-EA2E1C13B539}" name="Column12622" dataDxfId="3766"/>
    <tableColumn id="12630" xr3:uid="{A6AFAD48-566D-40E8-8DB0-5B8C77B3C5DD}" name="Column12623" dataDxfId="3765"/>
    <tableColumn id="12631" xr3:uid="{8B906D15-FB0C-43A8-BEC6-5F67351E7797}" name="Column12624" dataDxfId="3764"/>
    <tableColumn id="12632" xr3:uid="{944D7058-1100-4D75-9F62-19662B4F2B14}" name="Column12625" dataDxfId="3763"/>
    <tableColumn id="12633" xr3:uid="{7C4A223B-2356-4DF8-9378-A20BAFDDD1E8}" name="Column12626" dataDxfId="3762"/>
    <tableColumn id="12634" xr3:uid="{D80562BE-5C3A-43AD-9DC5-E097EF15C9B9}" name="Column12627" dataDxfId="3761"/>
    <tableColumn id="12635" xr3:uid="{709782A5-59CE-47EC-8D85-23B0C949830D}" name="Column12628" dataDxfId="3760"/>
    <tableColumn id="12636" xr3:uid="{3562C154-9BD1-423A-8D11-9C1DC0E61C0A}" name="Column12629" dataDxfId="3759"/>
    <tableColumn id="12637" xr3:uid="{61F1850D-278A-4E0F-BD42-8EF8568390EF}" name="Column12630" dataDxfId="3758"/>
    <tableColumn id="12638" xr3:uid="{DF075DC8-3066-4AC9-BF70-3108CF86C451}" name="Column12631" dataDxfId="3757"/>
    <tableColumn id="12639" xr3:uid="{B6433178-6C14-4977-8E95-EAF304602462}" name="Column12632" dataDxfId="3756"/>
    <tableColumn id="12640" xr3:uid="{A5053BC1-83E5-4438-B14D-45C9F8FFC5DB}" name="Column12633" dataDxfId="3755"/>
    <tableColumn id="12641" xr3:uid="{B6FC8BE6-496D-4BE0-BDE8-BA5231D6DDAA}" name="Column12634" dataDxfId="3754"/>
    <tableColumn id="12642" xr3:uid="{DA6C752E-6446-4EAB-BD63-111294C6488D}" name="Column12635" dataDxfId="3753"/>
    <tableColumn id="12643" xr3:uid="{133D2040-BCEA-4300-8DC4-695E57363750}" name="Column12636" dataDxfId="3752"/>
    <tableColumn id="12644" xr3:uid="{19680200-BC0F-4A25-A8CD-122D4FC87C0A}" name="Column12637" dataDxfId="3751"/>
    <tableColumn id="12645" xr3:uid="{C56FEE7F-28D6-476F-A9E8-29E976B3F4B6}" name="Column12638" dataDxfId="3750"/>
    <tableColumn id="12646" xr3:uid="{9F60B077-5D9A-4F41-A55C-AB9D24285734}" name="Column12639" dataDxfId="3749"/>
    <tableColumn id="12647" xr3:uid="{3CEE9B75-F6FC-447C-B812-09AB2DFD9300}" name="Column12640" dataDxfId="3748"/>
    <tableColumn id="12648" xr3:uid="{B83B38E5-B9E3-4667-8656-92BE91580A92}" name="Column12641" dataDxfId="3747"/>
    <tableColumn id="12649" xr3:uid="{ACD65566-A473-44B0-ACF0-9BF88ABB945E}" name="Column12642" dataDxfId="3746"/>
    <tableColumn id="12650" xr3:uid="{E3CE3882-3B8B-4C7D-B414-D5EBF5E6CC86}" name="Column12643" dataDxfId="3745"/>
    <tableColumn id="12651" xr3:uid="{0D92E7E8-AAB2-4234-B2F1-9688B80769C3}" name="Column12644" dataDxfId="3744"/>
    <tableColumn id="12652" xr3:uid="{6061A46E-3029-4BDB-83DD-341852EE7B04}" name="Column12645" dataDxfId="3743"/>
    <tableColumn id="12653" xr3:uid="{51C364B1-DBD6-4BB7-9ADE-6C5FAEABC61E}" name="Column12646" dataDxfId="3742"/>
    <tableColumn id="12654" xr3:uid="{CB9DB4C7-D4E3-4735-AC7A-73D52788F4CC}" name="Column12647" dataDxfId="3741"/>
    <tableColumn id="12655" xr3:uid="{B312CFF7-9062-453D-A4BB-48C8F6804471}" name="Column12648" dataDxfId="3740"/>
    <tableColumn id="12656" xr3:uid="{12680E08-70F6-4FD7-AACD-AF3B6FC35A27}" name="Column12649" dataDxfId="3739"/>
    <tableColumn id="12657" xr3:uid="{35B49DA4-C6E4-4AF7-A69D-627135B634B4}" name="Column12650" dataDxfId="3738"/>
    <tableColumn id="12658" xr3:uid="{0CA805A2-BAFA-485E-82A7-9F1D626A8123}" name="Column12651" dataDxfId="3737"/>
    <tableColumn id="12659" xr3:uid="{EFC54169-80A5-4FB0-8F4A-FD5EAA0D8BDD}" name="Column12652" dataDxfId="3736"/>
    <tableColumn id="12660" xr3:uid="{F0E3A7BE-3DF4-4910-9856-2B70D4A800B5}" name="Column12653" dataDxfId="3735"/>
    <tableColumn id="12661" xr3:uid="{EA4C218B-32AE-47A9-AF0D-01ECE0AF5AFD}" name="Column12654" dataDxfId="3734"/>
    <tableColumn id="12662" xr3:uid="{FC7779C4-53C9-4DCF-B56E-33F2D1AB5C80}" name="Column12655" dataDxfId="3733"/>
    <tableColumn id="12663" xr3:uid="{15786F80-09D5-45B4-A4A7-436B71F77C0E}" name="Column12656" dataDxfId="3732"/>
    <tableColumn id="12664" xr3:uid="{A46720A0-A58C-41DF-965F-802E10844A02}" name="Column12657" dataDxfId="3731"/>
    <tableColumn id="12665" xr3:uid="{F8338312-C43E-4FF8-AA93-3F5BC9390025}" name="Column12658" dataDxfId="3730"/>
    <tableColumn id="12666" xr3:uid="{FDF8FE3F-BF68-4562-8642-09AF62D38BF2}" name="Column12659" dataDxfId="3729"/>
    <tableColumn id="12667" xr3:uid="{BB20C46C-215E-4006-A6F2-96EB7C3F0951}" name="Column12660" dataDxfId="3728"/>
    <tableColumn id="12668" xr3:uid="{46A60253-71F9-408B-91C6-DFBD03789D11}" name="Column12661" dataDxfId="3727"/>
    <tableColumn id="12669" xr3:uid="{D53F7462-697D-4F4E-A27B-FD28F6A0FEE4}" name="Column12662" dataDxfId="3726"/>
    <tableColumn id="12670" xr3:uid="{4A17F251-D4C3-4A2A-9F9F-02A83DC15FC5}" name="Column12663" dataDxfId="3725"/>
    <tableColumn id="12671" xr3:uid="{CBC2E074-B2A9-48C0-8804-0DE5E7AFA009}" name="Column12664" dataDxfId="3724"/>
    <tableColumn id="12672" xr3:uid="{93805BFE-7E00-4424-AAA6-789548075165}" name="Column12665" dataDxfId="3723"/>
    <tableColumn id="12673" xr3:uid="{C5F5B3F9-A360-4F1A-A713-50EAA8F2BB51}" name="Column12666" dataDxfId="3722"/>
    <tableColumn id="12674" xr3:uid="{AD429E3A-1F7D-43DF-9EF7-E7347F740CE2}" name="Column12667" dataDxfId="3721"/>
    <tableColumn id="12675" xr3:uid="{58F42F8E-0BE3-4C1C-8CBC-DC1B7EACD9A0}" name="Column12668" dataDxfId="3720"/>
    <tableColumn id="12676" xr3:uid="{9CBC064B-049E-45F7-B697-C7419042D4C2}" name="Column12669" dataDxfId="3719"/>
    <tableColumn id="12677" xr3:uid="{379E573C-DD49-4B3D-AED6-0CDF80D9A85D}" name="Column12670" dataDxfId="3718"/>
    <tableColumn id="12678" xr3:uid="{3C6DA752-1B32-4FC3-AC3C-D1E5ACDF531E}" name="Column12671" dataDxfId="3717"/>
    <tableColumn id="12679" xr3:uid="{E14E0945-5A0B-406B-BC20-65B436B5B5F8}" name="Column12672" dataDxfId="3716"/>
    <tableColumn id="12680" xr3:uid="{CBB5C554-699F-42C6-96A4-C2A946109C25}" name="Column12673" dataDxfId="3715"/>
    <tableColumn id="12681" xr3:uid="{8945621D-1A4E-4F70-8E38-B134FC1B66A0}" name="Column12674" dataDxfId="3714"/>
    <tableColumn id="12682" xr3:uid="{BB5FCA35-75D5-48B4-B2C8-080C8D0DC841}" name="Column12675" dataDxfId="3713"/>
    <tableColumn id="12683" xr3:uid="{0B53DC8D-3D7A-4252-95A6-9775CDB3E4A9}" name="Column12676" dataDxfId="3712"/>
    <tableColumn id="12684" xr3:uid="{9B6AADAA-F7CB-49E1-822E-B9554C117800}" name="Column12677" dataDxfId="3711"/>
    <tableColumn id="12685" xr3:uid="{90E7A770-D69C-4A1E-B0F6-D38D6DC5D744}" name="Column12678" dataDxfId="3710"/>
    <tableColumn id="12686" xr3:uid="{706C82B1-DBED-40A4-9C2B-78132BD6E11C}" name="Column12679" dataDxfId="3709"/>
    <tableColumn id="12687" xr3:uid="{7044397A-7C04-4DF9-9BE6-5711CF5BD44D}" name="Column12680" dataDxfId="3708"/>
    <tableColumn id="12688" xr3:uid="{89561430-6E59-40E8-88B1-FD2F573AC520}" name="Column12681" dataDxfId="3707"/>
    <tableColumn id="12689" xr3:uid="{15686782-C837-4FBB-AA6E-3A361DD0C4FB}" name="Column12682" dataDxfId="3706"/>
    <tableColumn id="12690" xr3:uid="{52571F06-25B1-42EF-B6D8-E2A4F6B491E1}" name="Column12683" dataDxfId="3705"/>
    <tableColumn id="12691" xr3:uid="{8C6F32D0-15A1-4817-BEBE-B71653DE3EC7}" name="Column12684" dataDxfId="3704"/>
    <tableColumn id="12692" xr3:uid="{A4C51D21-3CF9-4DCC-85CB-BF8263A9D112}" name="Column12685" dataDxfId="3703"/>
    <tableColumn id="12693" xr3:uid="{8696DDE9-1AC5-4351-A182-7D81F55A24F6}" name="Column12686" dataDxfId="3702"/>
    <tableColumn id="12694" xr3:uid="{E6AEDF91-F324-4E64-8D4A-CB84D2EDF2DB}" name="Column12687" dataDxfId="3701"/>
    <tableColumn id="12695" xr3:uid="{ECEB65C0-D7FD-4BB1-8310-14C75903DB1B}" name="Column12688" dataDxfId="3700"/>
    <tableColumn id="12696" xr3:uid="{BCE28362-6984-4661-AD8E-A491F12A5700}" name="Column12689" dataDxfId="3699"/>
    <tableColumn id="12697" xr3:uid="{0DBC844F-27B6-4CCD-ABD3-43BD3F18DE93}" name="Column12690" dataDxfId="3698"/>
    <tableColumn id="12698" xr3:uid="{90B3072D-96DA-4CFC-8420-938C25060B4F}" name="Column12691" dataDxfId="3697"/>
    <tableColumn id="12699" xr3:uid="{2F771589-3892-449E-8312-B4A632105125}" name="Column12692" dataDxfId="3696"/>
    <tableColumn id="12700" xr3:uid="{E216390B-7317-46D0-9596-EF4E66FE3849}" name="Column12693" dataDxfId="3695"/>
    <tableColumn id="12701" xr3:uid="{95486C29-EACE-43A5-ACBA-F53D50311AD2}" name="Column12694" dataDxfId="3694"/>
    <tableColumn id="12702" xr3:uid="{78EF370E-3F2E-4133-BEF6-1629B4BA1F9C}" name="Column12695" dataDxfId="3693"/>
    <tableColumn id="12703" xr3:uid="{E1108034-2DB2-4DCB-BFFC-4AE149BBD771}" name="Column12696" dataDxfId="3692"/>
    <tableColumn id="12704" xr3:uid="{E0031FD0-EEEE-4834-85D8-11BEB26E81EB}" name="Column12697" dataDxfId="3691"/>
    <tableColumn id="12705" xr3:uid="{AFE0DA46-037A-4F9D-95EB-FB6AE181990B}" name="Column12698" dataDxfId="3690"/>
    <tableColumn id="12706" xr3:uid="{1B824C09-C7C6-4009-90C8-53FCECE6D2FE}" name="Column12699" dataDxfId="3689"/>
    <tableColumn id="12707" xr3:uid="{AF5EE403-A11E-4793-9A93-65D354752CE4}" name="Column12700" dataDxfId="3688"/>
    <tableColumn id="12708" xr3:uid="{06FA9FE6-54F0-4B24-876A-64BFBD1D6428}" name="Column12701" dataDxfId="3687"/>
    <tableColumn id="12709" xr3:uid="{626D3E70-B4A9-41E6-813A-2422E9C79BC6}" name="Column12702" dataDxfId="3686"/>
    <tableColumn id="12710" xr3:uid="{F744F861-61C4-4813-B8C8-FF6FA6E56E77}" name="Column12703" dataDxfId="3685"/>
    <tableColumn id="12711" xr3:uid="{F76BF39D-16D1-4AED-83B9-8DA9FCCB83A1}" name="Column12704" dataDxfId="3684"/>
    <tableColumn id="12712" xr3:uid="{82F5CA63-9A6F-4D9F-8CED-E4739E508F38}" name="Column12705" dataDxfId="3683"/>
    <tableColumn id="12713" xr3:uid="{C6188CAE-3E57-4EDA-84F0-B61D0EBB5D39}" name="Column12706" dataDxfId="3682"/>
    <tableColumn id="12714" xr3:uid="{72EB686B-2EF6-4C50-9CFF-098DF7AC99E6}" name="Column12707" dataDxfId="3681"/>
    <tableColumn id="12715" xr3:uid="{686E09FA-A042-4A81-8DAD-C15DBD5D99B9}" name="Column12708" dataDxfId="3680"/>
    <tableColumn id="12716" xr3:uid="{48CC1045-F800-42F3-90B8-28BF0D85CC22}" name="Column12709" dataDxfId="3679"/>
    <tableColumn id="12717" xr3:uid="{BF0E0544-E215-402A-A7AF-ECCC0EA9C4D5}" name="Column12710" dataDxfId="3678"/>
    <tableColumn id="12718" xr3:uid="{F27B42E1-EFC7-44CA-B6B7-C9A3FA43D6EE}" name="Column12711" dataDxfId="3677"/>
    <tableColumn id="12719" xr3:uid="{6FCAB7EF-BC62-499F-B243-C39BD4058ABE}" name="Column12712" dataDxfId="3676"/>
    <tableColumn id="12720" xr3:uid="{3B5C3720-B8C4-4596-8A83-301053F88E07}" name="Column12713" dataDxfId="3675"/>
    <tableColumn id="12721" xr3:uid="{4288B895-3780-4457-A12E-0EB0751C77C3}" name="Column12714" dataDxfId="3674"/>
    <tableColumn id="12722" xr3:uid="{9DAEA9A1-6BFF-4664-9622-6CF0D347E0F9}" name="Column12715" dataDxfId="3673"/>
    <tableColumn id="12723" xr3:uid="{FE15DC60-EEF0-41B6-9F33-D923A5990A1F}" name="Column12716" dataDxfId="3672"/>
    <tableColumn id="12724" xr3:uid="{1E481180-E589-4077-B274-78F73842D528}" name="Column12717" dataDxfId="3671"/>
    <tableColumn id="12725" xr3:uid="{B2EEFC76-4C46-420A-BADA-2EFEF9AB6466}" name="Column12718" dataDxfId="3670"/>
    <tableColumn id="12726" xr3:uid="{7A4816B5-79BA-4FA6-B417-5C4975C1F45D}" name="Column12719" dataDxfId="3669"/>
    <tableColumn id="12727" xr3:uid="{3563C98F-B07F-4B61-BC9E-87C3E1B16AFB}" name="Column12720" dataDxfId="3668"/>
    <tableColumn id="12728" xr3:uid="{45367B75-48E8-421F-83F9-A93554FE7EE0}" name="Column12721" dataDxfId="3667"/>
    <tableColumn id="12729" xr3:uid="{DCE7DD88-C947-4495-9058-A565531BB1DA}" name="Column12722" dataDxfId="3666"/>
    <tableColumn id="12730" xr3:uid="{948D107E-B81C-4CC5-96F1-C5DE1EEC7393}" name="Column12723" dataDxfId="3665"/>
    <tableColumn id="12731" xr3:uid="{80C3EEE7-3D0A-4C34-B715-1CCA0351358F}" name="Column12724" dataDxfId="3664"/>
    <tableColumn id="12732" xr3:uid="{DA26263C-8306-4AE0-AB79-B07A80A898E6}" name="Column12725" dataDxfId="3663"/>
    <tableColumn id="12733" xr3:uid="{F72A8CBB-E10C-49FE-A16D-CAC12E425D96}" name="Column12726" dataDxfId="3662"/>
    <tableColumn id="12734" xr3:uid="{CA2D6B39-345F-438B-BE34-66044E4E02CD}" name="Column12727" dataDxfId="3661"/>
    <tableColumn id="12735" xr3:uid="{E5E60E7E-4E81-4891-832A-758EEA0EE039}" name="Column12728" dataDxfId="3660"/>
    <tableColumn id="12736" xr3:uid="{DAB0F5D4-DB79-47FC-AAF4-AA8B2081783B}" name="Column12729" dataDxfId="3659"/>
    <tableColumn id="12737" xr3:uid="{91E99F94-85DB-4055-B89F-003E729864EA}" name="Column12730" dataDxfId="3658"/>
    <tableColumn id="12738" xr3:uid="{1988B6E7-CF2D-4C82-982C-0002FFE2AE97}" name="Column12731" dataDxfId="3657"/>
    <tableColumn id="12739" xr3:uid="{8F865351-53F5-4B58-9844-584DC04D28C8}" name="Column12732" dataDxfId="3656"/>
    <tableColumn id="12740" xr3:uid="{6AFED37C-3251-4116-8FCD-6F8A42FDC0F6}" name="Column12733" dataDxfId="3655"/>
    <tableColumn id="12741" xr3:uid="{8C8F0FEA-FA9F-4D63-82F6-A4F625FA52F7}" name="Column12734" dataDxfId="3654"/>
    <tableColumn id="12742" xr3:uid="{DCB6D71D-501C-4AA3-A303-DA57EBFE8D79}" name="Column12735" dataDxfId="3653"/>
    <tableColumn id="12743" xr3:uid="{A3751225-64F8-4F6E-9175-8B985AEC7297}" name="Column12736" dataDxfId="3652"/>
    <tableColumn id="12744" xr3:uid="{DF10D09B-8CF5-4C8D-83D6-7674CA21F1D7}" name="Column12737" dataDxfId="3651"/>
    <tableColumn id="12745" xr3:uid="{440503F0-45CA-4CF4-B191-7EDC334A7EA9}" name="Column12738" dataDxfId="3650"/>
    <tableColumn id="12746" xr3:uid="{A97955CB-ADA6-48D4-BFA4-42141CB0D719}" name="Column12739" dataDxfId="3649"/>
    <tableColumn id="12747" xr3:uid="{E398F218-F7AD-4148-9D53-1F976FF00925}" name="Column12740" dataDxfId="3648"/>
    <tableColumn id="12748" xr3:uid="{78BE9C35-0085-4082-9980-1A44BE5E2AB8}" name="Column12741" dataDxfId="3647"/>
    <tableColumn id="12749" xr3:uid="{0E8894F7-CF00-4DDA-A62C-C31F3CE7AA6F}" name="Column12742" dataDxfId="3646"/>
    <tableColumn id="12750" xr3:uid="{72DEB2A6-A4C6-46FC-9A45-8F407BDF7A8B}" name="Column12743" dataDxfId="3645"/>
    <tableColumn id="12751" xr3:uid="{69A1D868-8458-4F93-A9F0-43FCE2274354}" name="Column12744" dataDxfId="3644"/>
    <tableColumn id="12752" xr3:uid="{8273ED64-F7F6-49BB-AB50-3C1512EF4F60}" name="Column12745" dataDxfId="3643"/>
    <tableColumn id="12753" xr3:uid="{39B31315-1107-4357-9262-1778296670BE}" name="Column12746" dataDxfId="3642"/>
    <tableColumn id="12754" xr3:uid="{86D14D5E-FFC3-4B21-8064-1F31543AC25B}" name="Column12747" dataDxfId="3641"/>
    <tableColumn id="12755" xr3:uid="{BEBD1B9B-D631-4782-9281-96DE2256EDD6}" name="Column12748" dataDxfId="3640"/>
    <tableColumn id="12756" xr3:uid="{B1CDA34D-C1A6-4BAE-AFF5-AFF6C3478016}" name="Column12749" dataDxfId="3639"/>
    <tableColumn id="12757" xr3:uid="{E6C7B24E-5DB3-44EA-9A40-6531F34414F8}" name="Column12750" dataDxfId="3638"/>
    <tableColumn id="12758" xr3:uid="{97FBB696-9D35-4780-9064-986750EAF0DC}" name="Column12751" dataDxfId="3637"/>
    <tableColumn id="12759" xr3:uid="{A73D3071-36DE-4102-B2F5-CD7BFFE82913}" name="Column12752" dataDxfId="3636"/>
    <tableColumn id="12760" xr3:uid="{56033A03-6110-46C4-A55B-CE830C70D533}" name="Column12753" dataDxfId="3635"/>
    <tableColumn id="12761" xr3:uid="{68E1B302-3B6C-48A0-9DE4-BADE24715238}" name="Column12754" dataDxfId="3634"/>
    <tableColumn id="12762" xr3:uid="{9616E96C-5C63-4423-8B2C-779CA839F8EC}" name="Column12755" dataDxfId="3633"/>
    <tableColumn id="12763" xr3:uid="{3CCBA93B-101C-48F4-86D0-A77867EF8A3C}" name="Column12756" dataDxfId="3632"/>
    <tableColumn id="12764" xr3:uid="{638C8CAC-F6F1-4F3D-8215-D5C851BFF704}" name="Column12757" dataDxfId="3631"/>
    <tableColumn id="12765" xr3:uid="{C8100FB6-4C9F-47F2-BCCA-9A8AC635844C}" name="Column12758" dataDxfId="3630"/>
    <tableColumn id="12766" xr3:uid="{0EB443E3-D73E-4C26-880D-EFE817AACCDA}" name="Column12759" dataDxfId="3629"/>
    <tableColumn id="12767" xr3:uid="{0E228A3A-89C9-4FA2-A335-277FAB2FC293}" name="Column12760" dataDxfId="3628"/>
    <tableColumn id="12768" xr3:uid="{9ADBE9AA-5E7B-40BE-AD0B-41CC0DE12D74}" name="Column12761" dataDxfId="3627"/>
    <tableColumn id="12769" xr3:uid="{AFE0F94C-D3D4-45D9-A7D6-B586D108B43A}" name="Column12762" dataDxfId="3626"/>
    <tableColumn id="12770" xr3:uid="{BDA2213E-4C66-4231-BE44-2BAE6B9E264A}" name="Column12763" dataDxfId="3625"/>
    <tableColumn id="12771" xr3:uid="{E733DC2E-59E7-4DD4-BD04-4D9AD5091356}" name="Column12764" dataDxfId="3624"/>
    <tableColumn id="12772" xr3:uid="{D72DF782-BB78-4652-809A-8CD7A3E8294A}" name="Column12765" dataDxfId="3623"/>
    <tableColumn id="12773" xr3:uid="{7C6CE890-A55D-4AEE-A47E-6C0890032236}" name="Column12766" dataDxfId="3622"/>
    <tableColumn id="12774" xr3:uid="{31645951-E43A-41A4-B612-06BC165A4E3A}" name="Column12767" dataDxfId="3621"/>
    <tableColumn id="12775" xr3:uid="{94D3B8BA-3ED7-49DE-BFBA-0869C75E9DFE}" name="Column12768" dataDxfId="3620"/>
    <tableColumn id="12776" xr3:uid="{0186BE5D-1924-4F57-96E6-73749FE1E9E9}" name="Column12769" dataDxfId="3619"/>
    <tableColumn id="12777" xr3:uid="{F705CC83-0A91-41A0-B2A2-20F9E76A32AB}" name="Column12770" dataDxfId="3618"/>
    <tableColumn id="12778" xr3:uid="{491774E5-1821-4285-BC0E-5D89FC962DF7}" name="Column12771" dataDxfId="3617"/>
    <tableColumn id="12779" xr3:uid="{F69E3E78-B1F9-4009-9755-CBE985737E3A}" name="Column12772" dataDxfId="3616"/>
    <tableColumn id="12780" xr3:uid="{60FFC681-2296-44BF-8162-76286062AA6C}" name="Column12773" dataDxfId="3615"/>
    <tableColumn id="12781" xr3:uid="{D1120C2A-8FDD-4A72-8298-4C52F7936301}" name="Column12774" dataDxfId="3614"/>
    <tableColumn id="12782" xr3:uid="{0C9F9879-8672-420C-B5E3-BFEA41337480}" name="Column12775" dataDxfId="3613"/>
    <tableColumn id="12783" xr3:uid="{6576E1BB-9715-48FB-A086-3F1D40C1995B}" name="Column12776" dataDxfId="3612"/>
    <tableColumn id="12784" xr3:uid="{3EF1CA80-F720-436F-8C0E-DA0E9CDEFEE1}" name="Column12777" dataDxfId="3611"/>
    <tableColumn id="12785" xr3:uid="{3DD2FC4F-C56C-491E-BF50-A0D50B84F3EB}" name="Column12778" dataDxfId="3610"/>
    <tableColumn id="12786" xr3:uid="{BF2405B9-43F5-4CF1-8C57-4FDC54808A37}" name="Column12779" dataDxfId="3609"/>
    <tableColumn id="12787" xr3:uid="{A768AF54-0DC1-4440-8AF5-592A889992A8}" name="Column12780" dataDxfId="3608"/>
    <tableColumn id="12788" xr3:uid="{8ABBF066-1597-4E33-866D-BE281C1746C4}" name="Column12781" dataDxfId="3607"/>
    <tableColumn id="12789" xr3:uid="{7D830C17-51F5-41CD-9DC1-1560C540A7A4}" name="Column12782" dataDxfId="3606"/>
    <tableColumn id="12790" xr3:uid="{3AF35B6B-9A43-4213-B366-248A4B42180B}" name="Column12783" dataDxfId="3605"/>
    <tableColumn id="12791" xr3:uid="{BA772049-C736-4C57-84E9-2DEB4A36C255}" name="Column12784" dataDxfId="3604"/>
    <tableColumn id="12792" xr3:uid="{1C069818-7A77-49D3-B224-9001ACF916B7}" name="Column12785" dataDxfId="3603"/>
    <tableColumn id="12793" xr3:uid="{95A54CC3-8C41-4C17-B3EB-E0739B253E27}" name="Column12786" dataDxfId="3602"/>
    <tableColumn id="12794" xr3:uid="{1C8DE979-ADE3-4F47-946B-DB7CB98DE642}" name="Column12787" dataDxfId="3601"/>
    <tableColumn id="12795" xr3:uid="{379D19F5-3EAF-4CC0-9328-69BD01EC3743}" name="Column12788" dataDxfId="3600"/>
    <tableColumn id="12796" xr3:uid="{BAB33200-D7DF-4B92-BB89-C654270822B5}" name="Column12789" dataDxfId="3599"/>
    <tableColumn id="12797" xr3:uid="{CFAE9D3D-0552-4811-9E2A-2438160F2368}" name="Column12790" dataDxfId="3598"/>
    <tableColumn id="12798" xr3:uid="{D8969463-3E1B-48A9-90EB-B5E4F7CB9246}" name="Column12791" dataDxfId="3597"/>
    <tableColumn id="12799" xr3:uid="{033E9A3B-0B05-4AAF-B24B-73077AA50C29}" name="Column12792" dataDxfId="3596"/>
    <tableColumn id="12800" xr3:uid="{F1E25E7A-4B08-4FC6-B330-192D1152D65F}" name="Column12793" dataDxfId="3595"/>
    <tableColumn id="12801" xr3:uid="{ADDA653C-F2CD-4C36-848B-CF0ADC106A2A}" name="Column12794" dataDxfId="3594"/>
    <tableColumn id="12802" xr3:uid="{449D07F1-D2C3-4C09-BDDC-B61A6E7C3F9E}" name="Column12795" dataDxfId="3593"/>
    <tableColumn id="12803" xr3:uid="{A5668EEA-8A22-4581-A9D5-06C88985597B}" name="Column12796" dataDxfId="3592"/>
    <tableColumn id="12804" xr3:uid="{D370FD45-B512-43CD-8B54-6B9D7CE9C672}" name="Column12797" dataDxfId="3591"/>
    <tableColumn id="12805" xr3:uid="{E9A52674-DE25-4D1B-9800-1652CE9DDA9B}" name="Column12798" dataDxfId="3590"/>
    <tableColumn id="12806" xr3:uid="{70685B84-0C27-4F51-B1BE-5893A5EAD639}" name="Column12799" dataDxfId="3589"/>
    <tableColumn id="12807" xr3:uid="{E0BDA1A1-920C-46ED-9F8A-0D99AA4E6CFF}" name="Column12800" dataDxfId="3588"/>
    <tableColumn id="12808" xr3:uid="{C9B12FD8-30B6-43E7-AD72-A75198811B3E}" name="Column12801" dataDxfId="3587"/>
    <tableColumn id="12809" xr3:uid="{746682B7-E460-40E4-AB31-26886BBAD049}" name="Column12802" dataDxfId="3586"/>
    <tableColumn id="12810" xr3:uid="{875AAB0A-89D5-41B0-A192-951921572257}" name="Column12803" dataDxfId="3585"/>
    <tableColumn id="12811" xr3:uid="{7DBB0E3E-95F3-4761-A97B-C33C9F6D9268}" name="Column12804" dataDxfId="3584"/>
    <tableColumn id="12812" xr3:uid="{790BE381-121C-4371-94AB-C1B41B2A4522}" name="Column12805" dataDxfId="3583"/>
    <tableColumn id="12813" xr3:uid="{F2E21375-9E50-4259-B3FC-9C854D118783}" name="Column12806" dataDxfId="3582"/>
    <tableColumn id="12814" xr3:uid="{D3ABD4A7-1873-4931-A429-8096B35BFB43}" name="Column12807" dataDxfId="3581"/>
    <tableColumn id="12815" xr3:uid="{580D6337-7011-4476-B802-9452C7A6543C}" name="Column12808" dataDxfId="3580"/>
    <tableColumn id="12816" xr3:uid="{B4019290-8D28-400E-8B32-B9AD414B1727}" name="Column12809" dataDxfId="3579"/>
    <tableColumn id="12817" xr3:uid="{5034E5DE-8B4E-4AA2-B2FB-F3D4A3DEDA4C}" name="Column12810" dataDxfId="3578"/>
    <tableColumn id="12818" xr3:uid="{4E8F2F28-3D22-4D94-94B4-D05559ED2D3B}" name="Column12811" dataDxfId="3577"/>
    <tableColumn id="12819" xr3:uid="{F0D7A3A1-AEB2-423C-9404-89031F67ABA9}" name="Column12812" dataDxfId="3576"/>
    <tableColumn id="12820" xr3:uid="{3417D527-65B2-4B65-93A4-87C6AF9E8DFD}" name="Column12813" dataDxfId="3575"/>
    <tableColumn id="12821" xr3:uid="{6136C457-BEB2-4519-82DE-419C21DC77A6}" name="Column12814" dataDxfId="3574"/>
    <tableColumn id="12822" xr3:uid="{6EFCF9C8-12B9-4E71-8722-E16E0DECCF1B}" name="Column12815" dataDxfId="3573"/>
    <tableColumn id="12823" xr3:uid="{331B2084-E9BF-48AC-BB55-B8C2D213128A}" name="Column12816" dataDxfId="3572"/>
    <tableColumn id="12824" xr3:uid="{B4DE0E5A-D0EB-4BFB-82DE-97F9D3BB0B43}" name="Column12817" dataDxfId="3571"/>
    <tableColumn id="12825" xr3:uid="{F43DB7FD-2E51-40EF-A13E-C9E7533E2D9E}" name="Column12818" dataDxfId="3570"/>
    <tableColumn id="12826" xr3:uid="{194084B6-A106-4996-882B-B04725D9F042}" name="Column12819" dataDxfId="3569"/>
    <tableColumn id="12827" xr3:uid="{30ED96B8-5E3F-43D8-8251-1157CAE380B7}" name="Column12820" dataDxfId="3568"/>
    <tableColumn id="12828" xr3:uid="{06225420-3F22-4466-9D90-966710864DC3}" name="Column12821" dataDxfId="3567"/>
    <tableColumn id="12829" xr3:uid="{9BAC769D-79B8-443F-8CA7-9B1CCB366CE9}" name="Column12822" dataDxfId="3566"/>
    <tableColumn id="12830" xr3:uid="{DE71F06B-1C0A-417A-ADEC-28EE24EE95EC}" name="Column12823" dataDxfId="3565"/>
    <tableColumn id="12831" xr3:uid="{25D3656D-7053-4723-984E-3E5A3BACACF9}" name="Column12824" dataDxfId="3564"/>
    <tableColumn id="12832" xr3:uid="{CBAC77A6-6EB7-427F-8CDE-F3EE11A87ABD}" name="Column12825" dataDxfId="3563"/>
    <tableColumn id="12833" xr3:uid="{E1697C22-2B12-4394-B286-F35158580CCF}" name="Column12826" dataDxfId="3562"/>
    <tableColumn id="12834" xr3:uid="{77B9F174-78A7-4208-BE29-0A902FC1B5ED}" name="Column12827" dataDxfId="3561"/>
    <tableColumn id="12835" xr3:uid="{C94AD8B4-35B8-4C16-9CF4-605899657668}" name="Column12828" dataDxfId="3560"/>
    <tableColumn id="12836" xr3:uid="{AF00D207-D7F2-4C74-8FCE-7DE880FD2236}" name="Column12829" dataDxfId="3559"/>
    <tableColumn id="12837" xr3:uid="{B51A2567-B2BC-4BA9-94C7-139D220AE304}" name="Column12830" dataDxfId="3558"/>
    <tableColumn id="12838" xr3:uid="{788CFBBF-D245-4063-BDD4-16EE14956633}" name="Column12831" dataDxfId="3557"/>
    <tableColumn id="12839" xr3:uid="{E10CD3EA-F55E-4DA5-B3A9-1890BD3B9191}" name="Column12832" dataDxfId="3556"/>
    <tableColumn id="12840" xr3:uid="{ED2616FC-89F9-4289-B0C8-A933A73244BF}" name="Column12833" dataDxfId="3555"/>
    <tableColumn id="12841" xr3:uid="{AA756BDB-6687-4E54-8A0A-6117F327F519}" name="Column12834" dataDxfId="3554"/>
    <tableColumn id="12842" xr3:uid="{2C814AB4-504D-4E96-B825-04DC9FF5181C}" name="Column12835" dataDxfId="3553"/>
    <tableColumn id="12843" xr3:uid="{63999BE2-B6E3-441C-9283-F989FFE5287A}" name="Column12836" dataDxfId="3552"/>
    <tableColumn id="12844" xr3:uid="{17D8988A-B347-4199-A9E7-F739A040FEBF}" name="Column12837" dataDxfId="3551"/>
    <tableColumn id="12845" xr3:uid="{EDC8776C-C20D-44DA-8AB1-95CD43665186}" name="Column12838" dataDxfId="3550"/>
    <tableColumn id="12846" xr3:uid="{165BE2C2-EE41-4EEE-B8C6-8BEAAE5CA015}" name="Column12839" dataDxfId="3549"/>
    <tableColumn id="12847" xr3:uid="{A092DE8F-5235-4182-9BBB-68E90DEBDDB7}" name="Column12840" dataDxfId="3548"/>
    <tableColumn id="12848" xr3:uid="{9FCAF71C-3BE0-415B-8248-CF2FAE5E44BD}" name="Column12841" dataDxfId="3547"/>
    <tableColumn id="12849" xr3:uid="{7152FC54-73C7-43C7-819B-540E148FF0F8}" name="Column12842" dataDxfId="3546"/>
    <tableColumn id="12850" xr3:uid="{A6EBB988-5069-4F5D-AA90-7AE9696DC80D}" name="Column12843" dataDxfId="3545"/>
    <tableColumn id="12851" xr3:uid="{FD7C5D3D-9FDE-4E86-A344-4792C34C69F5}" name="Column12844" dataDxfId="3544"/>
    <tableColumn id="12852" xr3:uid="{F1473923-788C-409E-9EAF-63502A5CAAD0}" name="Column12845" dataDxfId="3543"/>
    <tableColumn id="12853" xr3:uid="{3FFD0485-DD62-4F10-9B9C-7D164D339018}" name="Column12846" dataDxfId="3542"/>
    <tableColumn id="12854" xr3:uid="{E073E4DF-127C-43B7-A3AD-09FEB3D4CE83}" name="Column12847" dataDxfId="3541"/>
    <tableColumn id="12855" xr3:uid="{8E12B942-CCE2-47A1-A61D-DC35833CEA2E}" name="Column12848" dataDxfId="3540"/>
    <tableColumn id="12856" xr3:uid="{2DE4EA03-A42A-4B25-B4CD-03830D1F18CE}" name="Column12849" dataDxfId="3539"/>
    <tableColumn id="12857" xr3:uid="{451F9276-C286-4C14-BC78-C72991FF754B}" name="Column12850" dataDxfId="3538"/>
    <tableColumn id="12858" xr3:uid="{76E06C8F-B27C-4A55-A285-542B26B502DB}" name="Column12851" dataDxfId="3537"/>
    <tableColumn id="12859" xr3:uid="{FFF22D33-2FF4-42F4-882C-118F43AD7E78}" name="Column12852" dataDxfId="3536"/>
    <tableColumn id="12860" xr3:uid="{81D726C3-6117-43CA-9384-9E5B9D2C47DF}" name="Column12853" dataDxfId="3535"/>
    <tableColumn id="12861" xr3:uid="{BF4302F7-5E74-4C8E-A7F2-F57708773ECE}" name="Column12854" dataDxfId="3534"/>
    <tableColumn id="12862" xr3:uid="{9F16C27A-9B5D-4FBE-BA6F-CE321D077880}" name="Column12855" dataDxfId="3533"/>
    <tableColumn id="12863" xr3:uid="{67C4F8FF-4BDF-4A9A-84CA-F2CAABF427F5}" name="Column12856" dataDxfId="3532"/>
    <tableColumn id="12864" xr3:uid="{F6F2F7CA-A969-421D-99E9-6381BF0220A1}" name="Column12857" dataDxfId="3531"/>
    <tableColumn id="12865" xr3:uid="{27C43CD4-1465-4313-BF4C-6DCE8E050A1D}" name="Column12858" dataDxfId="3530"/>
    <tableColumn id="12866" xr3:uid="{51C7BD3B-A78C-4C43-87F3-75F294B8749F}" name="Column12859" dataDxfId="3529"/>
    <tableColumn id="12867" xr3:uid="{93B971B8-4291-48BA-A6E9-5536FFEED760}" name="Column12860" dataDxfId="3528"/>
    <tableColumn id="12868" xr3:uid="{E486F534-4613-46DB-9881-10DB7DA8B9F0}" name="Column12861" dataDxfId="3527"/>
    <tableColumn id="12869" xr3:uid="{14B55005-D35F-4C84-B80E-4E06A578D16D}" name="Column12862" dataDxfId="3526"/>
    <tableColumn id="12870" xr3:uid="{F1FC251B-D485-496E-9789-2A3BD8E790CB}" name="Column12863" dataDxfId="3525"/>
    <tableColumn id="12871" xr3:uid="{69728095-E639-4A45-8922-993E5D5A6DCE}" name="Column12864" dataDxfId="3524"/>
    <tableColumn id="12872" xr3:uid="{77F9E7AE-7E11-4BC1-BBC4-F1DC7D965A86}" name="Column12865" dataDxfId="3523"/>
    <tableColumn id="12873" xr3:uid="{B706177A-F297-4C03-804A-0C3A501C2BCB}" name="Column12866" dataDxfId="3522"/>
    <tableColumn id="12874" xr3:uid="{E7272D2B-3961-4749-977D-55B6B998BC51}" name="Column12867" dataDxfId="3521"/>
    <tableColumn id="12875" xr3:uid="{5570728B-E8AC-474C-85BD-B202A84E4674}" name="Column12868" dataDxfId="3520"/>
    <tableColumn id="12876" xr3:uid="{8FE54FE6-F230-4927-B769-A4F019F133E9}" name="Column12869" dataDxfId="3519"/>
    <tableColumn id="12877" xr3:uid="{C79BB69F-5CA3-458B-9BD6-5C33B5A08AA0}" name="Column12870" dataDxfId="3518"/>
    <tableColumn id="12878" xr3:uid="{D7D8FBB9-299B-4EE6-A97C-DA40DA82660E}" name="Column12871" dataDxfId="3517"/>
    <tableColumn id="12879" xr3:uid="{B34947C2-D8CE-4FCE-B829-5B8975463EE7}" name="Column12872" dataDxfId="3516"/>
    <tableColumn id="12880" xr3:uid="{ED68E105-F8CC-45D2-95A2-C867C3F24FBC}" name="Column12873" dataDxfId="3515"/>
    <tableColumn id="12881" xr3:uid="{411ACC09-A0A4-4495-8C85-B0C81084A2B8}" name="Column12874" dataDxfId="3514"/>
    <tableColumn id="12882" xr3:uid="{55D81E7F-5F68-4FAF-A570-9F7E8FF14639}" name="Column12875" dataDxfId="3513"/>
    <tableColumn id="12883" xr3:uid="{CC31272C-5694-4F60-920D-C1AD6EA5CB05}" name="Column12876" dataDxfId="3512"/>
    <tableColumn id="12884" xr3:uid="{9A49E678-5019-473C-A576-AC7D4D8367F9}" name="Column12877" dataDxfId="3511"/>
    <tableColumn id="12885" xr3:uid="{218E2D08-DAB7-4F51-8CA7-757F84466A55}" name="Column12878" dataDxfId="3510"/>
    <tableColumn id="12886" xr3:uid="{3F067548-038D-4126-B836-B8C58F1AB7FB}" name="Column12879" dataDxfId="3509"/>
    <tableColumn id="12887" xr3:uid="{B832F871-F0A5-4809-BB51-26A639731648}" name="Column12880" dataDxfId="3508"/>
    <tableColumn id="12888" xr3:uid="{6EE1AC02-7C5E-46E1-B4C1-D8AA71F62BE2}" name="Column12881" dataDxfId="3507"/>
    <tableColumn id="12889" xr3:uid="{2A5BAA4F-C6FA-4A9E-831B-14FCCBB2B62C}" name="Column12882" dataDxfId="3506"/>
    <tableColumn id="12890" xr3:uid="{A0EAB1B5-9F7F-44BA-9E8D-89B2AA79B314}" name="Column12883" dataDxfId="3505"/>
    <tableColumn id="12891" xr3:uid="{03973DF6-08D7-4BF4-8E4C-3D70B13FB3A2}" name="Column12884" dataDxfId="3504"/>
    <tableColumn id="12892" xr3:uid="{3C704D0F-4C60-47AD-9ECE-09B6AE789138}" name="Column12885" dataDxfId="3503"/>
    <tableColumn id="12893" xr3:uid="{01D35592-9BF8-450D-B48D-607D5276931C}" name="Column12886" dataDxfId="3502"/>
    <tableColumn id="12894" xr3:uid="{F0FF849B-FA87-418B-A6A7-C93BFB0CDE00}" name="Column12887" dataDxfId="3501"/>
    <tableColumn id="12895" xr3:uid="{F5736437-3C90-429B-B574-B1148615193E}" name="Column12888" dataDxfId="3500"/>
    <tableColumn id="12896" xr3:uid="{506C6661-876E-44B0-B888-DBB41659279E}" name="Column12889" dataDxfId="3499"/>
    <tableColumn id="12897" xr3:uid="{CE8E5700-3F3B-4B5D-82F6-399B28A3F8D2}" name="Column12890" dataDxfId="3498"/>
    <tableColumn id="12898" xr3:uid="{9C0AFD78-E7A2-4CAB-B80A-DD23334B5064}" name="Column12891" dataDxfId="3497"/>
    <tableColumn id="12899" xr3:uid="{5640C64F-78FB-4162-8733-827F1B77B035}" name="Column12892" dataDxfId="3496"/>
    <tableColumn id="12900" xr3:uid="{BC7EFA8E-E93A-4FDE-A4FD-48F8BD2EE713}" name="Column12893" dataDxfId="3495"/>
    <tableColumn id="12901" xr3:uid="{EBBFAF15-2151-42E4-BA1A-C9ABD16580F2}" name="Column12894" dataDxfId="3494"/>
    <tableColumn id="12902" xr3:uid="{EA0E79E6-314D-401C-869F-41185594EF33}" name="Column12895" dataDxfId="3493"/>
    <tableColumn id="12903" xr3:uid="{613719C5-22D2-4E91-9667-01E838C58149}" name="Column12896" dataDxfId="3492"/>
    <tableColumn id="12904" xr3:uid="{090F6404-8FA5-409F-ACC2-627A6C4FCE6C}" name="Column12897" dataDxfId="3491"/>
    <tableColumn id="12905" xr3:uid="{ED2FF052-72C4-4FBD-974C-157D8609A367}" name="Column12898" dataDxfId="3490"/>
    <tableColumn id="12906" xr3:uid="{29AD0A53-2B98-4019-AE72-C78E3F015C09}" name="Column12899" dataDxfId="3489"/>
    <tableColumn id="12907" xr3:uid="{006D4697-2D67-485E-908C-E103D7BC528A}" name="Column12900" dataDxfId="3488"/>
    <tableColumn id="12908" xr3:uid="{B8161864-2CA5-469B-9583-24496B3EACE3}" name="Column12901" dataDxfId="3487"/>
    <tableColumn id="12909" xr3:uid="{68C79597-EA02-499D-B630-D8FA4DC664FD}" name="Column12902" dataDxfId="3486"/>
    <tableColumn id="12910" xr3:uid="{A6832528-3612-4276-B2CF-FB0FD09B5518}" name="Column12903" dataDxfId="3485"/>
    <tableColumn id="12911" xr3:uid="{77F589E9-8291-4F12-85A0-DC21C4AE477F}" name="Column12904" dataDxfId="3484"/>
    <tableColumn id="12912" xr3:uid="{523F4F72-96B5-4183-943F-71FF2622AEC9}" name="Column12905" dataDxfId="3483"/>
    <tableColumn id="12913" xr3:uid="{6B5BF177-A405-472A-91B2-DDD74FA10295}" name="Column12906" dataDxfId="3482"/>
    <tableColumn id="12914" xr3:uid="{A43FA62D-F109-41A3-913F-2C9B7C0D5738}" name="Column12907" dataDxfId="3481"/>
    <tableColumn id="12915" xr3:uid="{EBCF75BB-2EEB-4E8E-BAC5-F6878E8F9F6A}" name="Column12908" dataDxfId="3480"/>
    <tableColumn id="12916" xr3:uid="{295B826C-F562-4EA3-BD7F-A459A302B307}" name="Column12909" dataDxfId="3479"/>
    <tableColumn id="12917" xr3:uid="{6FB8CB33-9910-48F9-A20E-EE0786749A04}" name="Column12910" dataDxfId="3478"/>
    <tableColumn id="12918" xr3:uid="{0A8A47BD-235B-4802-8838-987BDFBAC147}" name="Column12911" dataDxfId="3477"/>
    <tableColumn id="12919" xr3:uid="{0769B142-8BA3-4921-A99E-E7B1D9183A0C}" name="Column12912" dataDxfId="3476"/>
    <tableColumn id="12920" xr3:uid="{04D3A9B2-DFCD-4799-AD14-6DD492A8E4BF}" name="Column12913" dataDxfId="3475"/>
    <tableColumn id="12921" xr3:uid="{BC39A397-94A2-440D-9616-24751D083564}" name="Column12914" dataDxfId="3474"/>
    <tableColumn id="12922" xr3:uid="{9850BACE-8D50-4E36-8D2B-123F7CE196AF}" name="Column12915" dataDxfId="3473"/>
    <tableColumn id="12923" xr3:uid="{F563BE92-D26E-4CD0-9748-DC1294082CF2}" name="Column12916" dataDxfId="3472"/>
    <tableColumn id="12924" xr3:uid="{2CB60E2E-165F-427D-8B43-6E1575751D5F}" name="Column12917" dataDxfId="3471"/>
    <tableColumn id="12925" xr3:uid="{248DF2F2-7211-4A8E-8D12-CC24136A9CEA}" name="Column12918" dataDxfId="3470"/>
    <tableColumn id="12926" xr3:uid="{4AAB64B5-1A1A-4E37-BD99-871AE6BB9BE7}" name="Column12919" dataDxfId="3469"/>
    <tableColumn id="12927" xr3:uid="{4D6C7AB8-2B70-4C22-9B4C-4703593B96BC}" name="Column12920" dataDxfId="3468"/>
    <tableColumn id="12928" xr3:uid="{22E9E1E9-83E7-48B1-949B-E855C7773B84}" name="Column12921" dataDxfId="3467"/>
    <tableColumn id="12929" xr3:uid="{6A3FEA1F-1B19-4BB7-9AF3-8662E8D348EE}" name="Column12922" dataDxfId="3466"/>
    <tableColumn id="12930" xr3:uid="{BDE69CE6-7331-4828-9679-CFD7576977F8}" name="Column12923" dataDxfId="3465"/>
    <tableColumn id="12931" xr3:uid="{AD9C0B26-A4F3-4569-BC1C-387D5C9328F8}" name="Column12924" dataDxfId="3464"/>
    <tableColumn id="12932" xr3:uid="{74793241-8B10-47BE-A805-B228E5BA7F0C}" name="Column12925" dataDxfId="3463"/>
    <tableColumn id="12933" xr3:uid="{57668993-71BA-4B92-A8CB-027CF4FCD25D}" name="Column12926" dataDxfId="3462"/>
    <tableColumn id="12934" xr3:uid="{6475A220-B03C-4623-934C-1C189FE2699C}" name="Column12927" dataDxfId="3461"/>
    <tableColumn id="12935" xr3:uid="{4C7695B4-F866-466E-9869-E135E5CD66F6}" name="Column12928" dataDxfId="3460"/>
    <tableColumn id="12936" xr3:uid="{6F115D81-6AF4-4E09-B212-CF1FBC868001}" name="Column12929" dataDxfId="3459"/>
    <tableColumn id="12937" xr3:uid="{7A7D97E4-762C-4974-9505-B249530405AF}" name="Column12930" dataDxfId="3458"/>
    <tableColumn id="12938" xr3:uid="{D606D812-571C-4679-A12E-56F897D76230}" name="Column12931" dataDxfId="3457"/>
    <tableColumn id="12939" xr3:uid="{661EDC60-5142-440B-B025-58E90F709807}" name="Column12932" dataDxfId="3456"/>
    <tableColumn id="12940" xr3:uid="{404F11AB-62D7-4AFB-A62C-36DA34F4149E}" name="Column12933" dataDxfId="3455"/>
    <tableColumn id="12941" xr3:uid="{D44B09FE-12DE-4B7F-933E-09EEFBE0A2E1}" name="Column12934" dataDxfId="3454"/>
    <tableColumn id="12942" xr3:uid="{96BA88D5-87F7-4491-9033-ED0C6F2BDEBA}" name="Column12935" dataDxfId="3453"/>
    <tableColumn id="12943" xr3:uid="{733B3EB3-0F60-49AA-8622-CD6B64C65696}" name="Column12936" dataDxfId="3452"/>
    <tableColumn id="12944" xr3:uid="{02639820-EB58-4CDD-AA9A-42948B4C22A9}" name="Column12937" dataDxfId="3451"/>
    <tableColumn id="12945" xr3:uid="{3716556A-9F36-4BBE-BC77-441ECCCB496E}" name="Column12938" dataDxfId="3450"/>
    <tableColumn id="12946" xr3:uid="{117D56D2-FDE5-4414-A460-FBA0BC214AD9}" name="Column12939" dataDxfId="3449"/>
    <tableColumn id="12947" xr3:uid="{5FA8EC05-8E8F-47F3-B8CA-7A56F7FB2611}" name="Column12940" dataDxfId="3448"/>
    <tableColumn id="12948" xr3:uid="{773459E6-4A4B-473E-A009-FEB803C6E017}" name="Column12941" dataDxfId="3447"/>
    <tableColumn id="12949" xr3:uid="{44F78644-82A9-47E0-9EBF-7D8D4D83AA60}" name="Column12942" dataDxfId="3446"/>
    <tableColumn id="12950" xr3:uid="{6D2367C5-E8DA-4D77-819D-440B5FF3E43A}" name="Column12943" dataDxfId="3445"/>
    <tableColumn id="12951" xr3:uid="{971E3767-1EAB-434D-964A-2E5A58C7EE25}" name="Column12944" dataDxfId="3444"/>
    <tableColumn id="12952" xr3:uid="{7A93DC37-8688-4BED-A094-A83C8B01CDE7}" name="Column12945" dataDxfId="3443"/>
    <tableColumn id="12953" xr3:uid="{AD0D43F7-6826-47CD-B954-1C4AE2E2946F}" name="Column12946" dataDxfId="3442"/>
    <tableColumn id="12954" xr3:uid="{416C69B3-BDFA-43CF-8AA0-09D62EB389FD}" name="Column12947" dataDxfId="3441"/>
    <tableColumn id="12955" xr3:uid="{9D559B28-1172-4F63-87AB-577B49F68789}" name="Column12948" dataDxfId="3440"/>
    <tableColumn id="12956" xr3:uid="{4242D6FE-0EDB-4458-BCE0-C8470BB996EB}" name="Column12949" dataDxfId="3439"/>
    <tableColumn id="12957" xr3:uid="{6724EE0F-1A26-4F3F-82B4-5286114E5F01}" name="Column12950" dataDxfId="3438"/>
    <tableColumn id="12958" xr3:uid="{7AE4B607-A7CC-4114-BAA4-AFC7D9064DB8}" name="Column12951" dataDxfId="3437"/>
    <tableColumn id="12959" xr3:uid="{372AB59C-3564-46BD-9D12-596B78997101}" name="Column12952" dataDxfId="3436"/>
    <tableColumn id="12960" xr3:uid="{3C4EF386-F5D0-4707-B8E5-D4B06245859A}" name="Column12953" dataDxfId="3435"/>
    <tableColumn id="12961" xr3:uid="{483C1BE3-5740-4BB0-946A-DFCC61EF97F3}" name="Column12954" dataDxfId="3434"/>
    <tableColumn id="12962" xr3:uid="{9FD37DB7-7DDF-4D7F-B8AE-D418AD72CAC2}" name="Column12955" dataDxfId="3433"/>
    <tableColumn id="12963" xr3:uid="{641526AA-1C5F-4BC2-9A1C-093626BB7DBD}" name="Column12956" dataDxfId="3432"/>
    <tableColumn id="12964" xr3:uid="{50D05FFF-F865-47CE-B480-0E1A8BB625FA}" name="Column12957" dataDxfId="3431"/>
    <tableColumn id="12965" xr3:uid="{0035A7C3-8F82-4F2E-A661-E9E632038C1C}" name="Column12958" dataDxfId="3430"/>
    <tableColumn id="12966" xr3:uid="{9BC3EED5-667B-4851-81C4-DBF962BE8D17}" name="Column12959" dataDxfId="3429"/>
    <tableColumn id="12967" xr3:uid="{51E24858-E298-4C53-A41C-60534C2AF2BE}" name="Column12960" dataDxfId="3428"/>
    <tableColumn id="12968" xr3:uid="{A3B2D969-AF80-4705-907C-4D3AF5D0E51C}" name="Column12961" dataDxfId="3427"/>
    <tableColumn id="12969" xr3:uid="{EA639C45-C29C-425F-8D60-AA16EFF39F18}" name="Column12962" dataDxfId="3426"/>
    <tableColumn id="12970" xr3:uid="{DAEE473D-C726-4B11-8754-FB88DF249F92}" name="Column12963" dataDxfId="3425"/>
    <tableColumn id="12971" xr3:uid="{277DE439-2E94-4468-90F6-0FD3B57FD882}" name="Column12964" dataDxfId="3424"/>
    <tableColumn id="12972" xr3:uid="{D1110334-1CCC-4C18-89F0-6F05F2DB0F33}" name="Column12965" dataDxfId="3423"/>
    <tableColumn id="12973" xr3:uid="{3E04C99E-66DC-4ED8-9A14-535F2463367E}" name="Column12966" dataDxfId="3422"/>
    <tableColumn id="12974" xr3:uid="{13B575B0-012E-44BC-86A6-54D94F4A33B1}" name="Column12967" dataDxfId="3421"/>
    <tableColumn id="12975" xr3:uid="{28B73894-BA57-4B43-A126-18ED58EBE760}" name="Column12968" dataDxfId="3420"/>
    <tableColumn id="12976" xr3:uid="{3419BB8C-BD85-4D0C-AFF7-71A9159C42D6}" name="Column12969" dataDxfId="3419"/>
    <tableColumn id="12977" xr3:uid="{E3994016-C7A3-423E-9FCC-AAC1C7B07936}" name="Column12970" dataDxfId="3418"/>
    <tableColumn id="12978" xr3:uid="{0C19340A-394F-4B25-A816-D18C73CC5413}" name="Column12971" dataDxfId="3417"/>
    <tableColumn id="12979" xr3:uid="{0C701A11-BF67-4283-B7DC-BD8FEB95F70B}" name="Column12972" dataDxfId="3416"/>
    <tableColumn id="12980" xr3:uid="{DA20BA5E-1901-40B7-B7C3-DF9321AE654A}" name="Column12973" dataDxfId="3415"/>
    <tableColumn id="12981" xr3:uid="{46F48A6A-50F8-4288-9F4E-9829DC0FDD7B}" name="Column12974" dataDxfId="3414"/>
    <tableColumn id="12982" xr3:uid="{65E40749-09C7-4802-B9F4-1241E9E82921}" name="Column12975" dataDxfId="3413"/>
    <tableColumn id="12983" xr3:uid="{7A452049-353E-4DD0-9937-CA5E4D34F7CB}" name="Column12976" dataDxfId="3412"/>
    <tableColumn id="12984" xr3:uid="{2BAE89A5-7682-407D-A399-7200A8560203}" name="Column12977" dataDxfId="3411"/>
    <tableColumn id="12985" xr3:uid="{F93975D1-12B8-4134-8137-DEAFA78BD165}" name="Column12978" dataDxfId="3410"/>
    <tableColumn id="12986" xr3:uid="{422EBD29-5733-408C-AC8B-9ABCAB51C21A}" name="Column12979" dataDxfId="3409"/>
    <tableColumn id="12987" xr3:uid="{34FDF6D7-94FB-46AB-A2AD-48C439E2282E}" name="Column12980" dataDxfId="3408"/>
    <tableColumn id="12988" xr3:uid="{918B55C2-EB15-4AA7-8462-F699FAFD6F46}" name="Column12981" dataDxfId="3407"/>
    <tableColumn id="12989" xr3:uid="{F0CD3574-D59D-4908-81AC-79F4C635BB39}" name="Column12982" dataDxfId="3406"/>
    <tableColumn id="12990" xr3:uid="{E8B97C4B-C649-42B7-A264-505D167AFE35}" name="Column12983" dataDxfId="3405"/>
    <tableColumn id="12991" xr3:uid="{637B6A16-B7FF-40CD-9C80-EA0F7D7E23CA}" name="Column12984" dataDxfId="3404"/>
    <tableColumn id="12992" xr3:uid="{0B4A14C0-E65E-4B0A-9194-148B0418B413}" name="Column12985" dataDxfId="3403"/>
    <tableColumn id="12993" xr3:uid="{9397E4DF-6652-4A4C-B2A9-0528E09DDDC0}" name="Column12986" dataDxfId="3402"/>
    <tableColumn id="12994" xr3:uid="{A79EA1ED-97F9-4F94-870B-4366338AC084}" name="Column12987" dataDxfId="3401"/>
    <tableColumn id="12995" xr3:uid="{2259BECD-E5FF-4090-9D4D-D21E974098C9}" name="Column12988" dataDxfId="3400"/>
    <tableColumn id="12996" xr3:uid="{4CB8D453-4338-4189-9774-C1A077C128C8}" name="Column12989" dataDxfId="3399"/>
    <tableColumn id="12997" xr3:uid="{6BA6CF53-68D5-4953-8EC0-400CA42EFBD2}" name="Column12990" dataDxfId="3398"/>
    <tableColumn id="12998" xr3:uid="{72375638-4B7F-4D98-8011-24EB381864A8}" name="Column12991" dataDxfId="3397"/>
    <tableColumn id="12999" xr3:uid="{252455EC-2D58-470D-98A8-BF14F463598E}" name="Column12992" dataDxfId="3396"/>
    <tableColumn id="13000" xr3:uid="{730E838F-E76B-4C7F-A009-2D2387586047}" name="Column12993" dataDxfId="3395"/>
    <tableColumn id="13001" xr3:uid="{DF0BF942-D342-4C44-B4E2-BF17DAA0A72B}" name="Column12994" dataDxfId="3394"/>
    <tableColumn id="13002" xr3:uid="{44A33BB8-9195-438B-8663-3A950C063A2C}" name="Column12995" dataDxfId="3393"/>
    <tableColumn id="13003" xr3:uid="{A9E5D911-F5BE-48D6-B965-2823CA09044F}" name="Column12996" dataDxfId="3392"/>
    <tableColumn id="13004" xr3:uid="{9BE4F910-B184-4BA4-BD11-1714B4EBB6DA}" name="Column12997" dataDxfId="3391"/>
    <tableColumn id="13005" xr3:uid="{5F50C4E8-18F2-4278-8A55-948B3E3DD65D}" name="Column12998" dataDxfId="3390"/>
    <tableColumn id="13006" xr3:uid="{08108E5A-F839-43B8-9C34-94DDFE2B7506}" name="Column12999" dataDxfId="3389"/>
    <tableColumn id="13007" xr3:uid="{AF7B8400-BAF3-4E2A-84E8-9C568297D532}" name="Column13000" dataDxfId="3388"/>
    <tableColumn id="13008" xr3:uid="{18683CBB-8487-4DCA-9A8E-4E2A5801CB57}" name="Column13001" dataDxfId="3387"/>
    <tableColumn id="13009" xr3:uid="{140B3052-431F-4D41-9DAC-AD8267850BCE}" name="Column13002" dataDxfId="3386"/>
    <tableColumn id="13010" xr3:uid="{8C2C2BEE-7121-4430-8B88-604DDA0AE7E7}" name="Column13003" dataDxfId="3385"/>
    <tableColumn id="13011" xr3:uid="{968FA6D8-32D8-4A47-A297-205E45786F10}" name="Column13004" dataDxfId="3384"/>
    <tableColumn id="13012" xr3:uid="{3EABD47A-7866-4813-8218-5B86C78C0901}" name="Column13005" dataDxfId="3383"/>
    <tableColumn id="13013" xr3:uid="{E8D66143-C0BB-47CF-A49A-74A052C2B555}" name="Column13006" dataDxfId="3382"/>
    <tableColumn id="13014" xr3:uid="{DDECEE7C-F579-4B64-970B-917E52E8A7C3}" name="Column13007" dataDxfId="3381"/>
    <tableColumn id="13015" xr3:uid="{E2B052C4-B4FD-44FD-B86A-F64A916685F6}" name="Column13008" dataDxfId="3380"/>
    <tableColumn id="13016" xr3:uid="{3074F06E-03DF-4ECA-816D-060C8FEAF3ED}" name="Column13009" dataDxfId="3379"/>
    <tableColumn id="13017" xr3:uid="{9A7DFFDB-D898-48C0-B7CF-EFF034BF5B8C}" name="Column13010" dataDxfId="3378"/>
    <tableColumn id="13018" xr3:uid="{62A71D11-D726-4822-ADB5-72BEBFB70E80}" name="Column13011" dataDxfId="3377"/>
    <tableColumn id="13019" xr3:uid="{92E04BBF-515E-424E-B895-CC69C99BC114}" name="Column13012" dataDxfId="3376"/>
    <tableColumn id="13020" xr3:uid="{685A4E33-9514-49E7-8223-577F2A42979D}" name="Column13013" dataDxfId="3375"/>
    <tableColumn id="13021" xr3:uid="{CC1C5F8E-903D-47F3-92ED-A32391A057EB}" name="Column13014" dataDxfId="3374"/>
    <tableColumn id="13022" xr3:uid="{EBE07F73-A457-4FCC-8433-504B548F8141}" name="Column13015" dataDxfId="3373"/>
    <tableColumn id="13023" xr3:uid="{1329D438-7984-4D62-8195-A7A9DCDA7382}" name="Column13016" dataDxfId="3372"/>
    <tableColumn id="13024" xr3:uid="{9F896B34-A4E7-46D2-85E5-60DF8BB63FB1}" name="Column13017" dataDxfId="3371"/>
    <tableColumn id="13025" xr3:uid="{174E4F50-8E6C-4B1F-898D-8EA168534D0B}" name="Column13018" dataDxfId="3370"/>
    <tableColumn id="13026" xr3:uid="{AC019474-D950-4BD9-98CA-40E4C8112812}" name="Column13019" dataDxfId="3369"/>
    <tableColumn id="13027" xr3:uid="{B6CB9C0C-A66F-4DB5-93D4-46ACD0B9CCAF}" name="Column13020" dataDxfId="3368"/>
    <tableColumn id="13028" xr3:uid="{920A789D-543F-4C93-AE7D-A5AB3945A602}" name="Column13021" dataDxfId="3367"/>
    <tableColumn id="13029" xr3:uid="{4BC55062-ACF4-4842-8591-F5EDA247B951}" name="Column13022" dataDxfId="3366"/>
    <tableColumn id="13030" xr3:uid="{4E8A0569-1B49-49BC-B97E-C9DCE29425E6}" name="Column13023" dataDxfId="3365"/>
    <tableColumn id="13031" xr3:uid="{A6D80BC5-919A-46EB-9D4F-6BDBF38516D7}" name="Column13024" dataDxfId="3364"/>
    <tableColumn id="13032" xr3:uid="{7103CE8E-327B-43D0-801E-9A51FB91FF5F}" name="Column13025" dataDxfId="3363"/>
    <tableColumn id="13033" xr3:uid="{10B44CDF-39E9-401A-8CDF-0F79021F69D2}" name="Column13026" dataDxfId="3362"/>
    <tableColumn id="13034" xr3:uid="{B507517A-25A6-4B20-BACC-BE2096D47C8E}" name="Column13027" dataDxfId="3361"/>
    <tableColumn id="13035" xr3:uid="{E6E3BFF6-C696-4409-943B-0F0CA3BAA972}" name="Column13028" dataDxfId="3360"/>
    <tableColumn id="13036" xr3:uid="{BDD92B15-251C-4E96-BCFD-0113B84FFA1C}" name="Column13029" dataDxfId="3359"/>
    <tableColumn id="13037" xr3:uid="{10D8AAE4-0AB5-4038-B204-91F8D5918C91}" name="Column13030" dataDxfId="3358"/>
    <tableColumn id="13038" xr3:uid="{8E512F75-6323-4881-9094-E44838B5E969}" name="Column13031" dataDxfId="3357"/>
    <tableColumn id="13039" xr3:uid="{C82FCBB4-A41D-4D64-8533-401E33D7A569}" name="Column13032" dataDxfId="3356"/>
    <tableColumn id="13040" xr3:uid="{791E835E-DAE1-4EF0-9E83-301952DB2B7B}" name="Column13033" dataDxfId="3355"/>
    <tableColumn id="13041" xr3:uid="{4B204BE5-0009-4EFB-BD3D-7BFC92E03187}" name="Column13034" dataDxfId="3354"/>
    <tableColumn id="13042" xr3:uid="{8CD53D3D-8F75-4A4D-B776-BAF5A7566C6E}" name="Column13035" dataDxfId="3353"/>
    <tableColumn id="13043" xr3:uid="{C1AC893A-1C61-4E87-8B15-FF476248F38E}" name="Column13036" dataDxfId="3352"/>
    <tableColumn id="13044" xr3:uid="{6FAAD2AA-4519-4E1F-84F4-F6A5A1D035B8}" name="Column13037" dataDxfId="3351"/>
    <tableColumn id="13045" xr3:uid="{1083CD7C-D761-4852-881E-4E181B50E2FB}" name="Column13038" dataDxfId="3350"/>
    <tableColumn id="13046" xr3:uid="{2421F835-1202-4C84-B374-E59FE40E3C51}" name="Column13039" dataDxfId="3349"/>
    <tableColumn id="13047" xr3:uid="{1CF77732-B4B9-40B9-B3CB-24B6E547E39B}" name="Column13040" dataDxfId="3348"/>
    <tableColumn id="13048" xr3:uid="{74A26D30-4606-4B8F-823F-BD5563615A64}" name="Column13041" dataDxfId="3347"/>
    <tableColumn id="13049" xr3:uid="{6041D288-0F54-4F8A-85DD-11553C6B0566}" name="Column13042" dataDxfId="3346"/>
    <tableColumn id="13050" xr3:uid="{AF0D67C6-88B5-41C7-8AA5-34355B91B162}" name="Column13043" dataDxfId="3345"/>
    <tableColumn id="13051" xr3:uid="{098FB8E0-9682-4442-9BD3-BF848F0C68F2}" name="Column13044" dataDxfId="3344"/>
    <tableColumn id="13052" xr3:uid="{77864B29-F3F1-45EC-9EC3-1398FFF75300}" name="Column13045" dataDxfId="3343"/>
    <tableColumn id="13053" xr3:uid="{C20EA346-A69E-43AE-A772-3D6F872397D2}" name="Column13046" dataDxfId="3342"/>
    <tableColumn id="13054" xr3:uid="{E42C38F9-B645-450E-B481-C7F928F191FF}" name="Column13047" dataDxfId="3341"/>
    <tableColumn id="13055" xr3:uid="{536DF0D9-C418-4EEC-8161-40CF9CC39C6C}" name="Column13048" dataDxfId="3340"/>
    <tableColumn id="13056" xr3:uid="{0A241D49-5FF4-4455-ABDB-0F115E654B45}" name="Column13049" dataDxfId="3339"/>
    <tableColumn id="13057" xr3:uid="{638977A9-E82F-417F-A7FF-7B25E93A4868}" name="Column13050" dataDxfId="3338"/>
    <tableColumn id="13058" xr3:uid="{B6AA3CA1-1716-446B-ADF2-4211F368982F}" name="Column13051" dataDxfId="3337"/>
    <tableColumn id="13059" xr3:uid="{95A46C11-12FB-4F0B-8706-3E4EEFA07689}" name="Column13052" dataDxfId="3336"/>
    <tableColumn id="13060" xr3:uid="{C21614F0-CB57-4FE9-93FA-431DAD8A3970}" name="Column13053" dataDxfId="3335"/>
    <tableColumn id="13061" xr3:uid="{3C3AC866-3344-4616-AE76-15B122E0F48F}" name="Column13054" dataDxfId="3334"/>
    <tableColumn id="13062" xr3:uid="{7C112151-2516-4FB2-9099-8FDF0E49E75D}" name="Column13055" dataDxfId="3333"/>
    <tableColumn id="13063" xr3:uid="{DC48B89A-E7D2-4F81-89EC-F3DD3E28CFB4}" name="Column13056" dataDxfId="3332"/>
    <tableColumn id="13064" xr3:uid="{A7BD1180-195E-4C8D-8544-C9EA888EF6E5}" name="Column13057" dataDxfId="3331"/>
    <tableColumn id="13065" xr3:uid="{4693301C-40FE-4A30-B4FC-98AD54B2064B}" name="Column13058" dataDxfId="3330"/>
    <tableColumn id="13066" xr3:uid="{CC6EF110-68AA-4EA9-8B4F-36AFB613F557}" name="Column13059" dataDxfId="3329"/>
    <tableColumn id="13067" xr3:uid="{5C17523B-22CD-4A23-A2FD-DA607E1237E0}" name="Column13060" dataDxfId="3328"/>
    <tableColumn id="13068" xr3:uid="{2E7E43F1-D9AF-44CB-ACDC-866C50839145}" name="Column13061" dataDxfId="3327"/>
    <tableColumn id="13069" xr3:uid="{A649EBD6-00E4-4501-8952-86D0FF52E033}" name="Column13062" dataDxfId="3326"/>
    <tableColumn id="13070" xr3:uid="{39C14DCF-1A84-4E87-B8B6-74256F1D2E32}" name="Column13063" dataDxfId="3325"/>
    <tableColumn id="13071" xr3:uid="{8436AA8C-5398-4ACF-AA04-5A5B3B8A02E4}" name="Column13064" dataDxfId="3324"/>
    <tableColumn id="13072" xr3:uid="{F8173378-F15C-4F9F-86F5-04EDB4CDBA0C}" name="Column13065" dataDxfId="3323"/>
    <tableColumn id="13073" xr3:uid="{92C94218-D98D-4164-BCD1-841FC291BE25}" name="Column13066" dataDxfId="3322"/>
    <tableColumn id="13074" xr3:uid="{A93156BD-31A3-4404-BA96-C832E94F56C9}" name="Column13067" dataDxfId="3321"/>
    <tableColumn id="13075" xr3:uid="{3DD53214-FAEF-49F0-BC07-FDDDF7DA5BA7}" name="Column13068" dataDxfId="3320"/>
    <tableColumn id="13076" xr3:uid="{909956FF-0781-4724-9961-38E078AFD921}" name="Column13069" dataDxfId="3319"/>
    <tableColumn id="13077" xr3:uid="{47930D4A-400B-47BD-9E21-353BD5AEB3E1}" name="Column13070" dataDxfId="3318"/>
    <tableColumn id="13078" xr3:uid="{EBA8517E-E053-417A-9ED5-B6BBFEF4160E}" name="Column13071" dataDxfId="3317"/>
    <tableColumn id="13079" xr3:uid="{ED43658E-C01B-46D8-8232-155345D8876F}" name="Column13072" dataDxfId="3316"/>
    <tableColumn id="13080" xr3:uid="{5B2DE6A1-2300-41D4-899F-098F2C588DAA}" name="Column13073" dataDxfId="3315"/>
    <tableColumn id="13081" xr3:uid="{5BB40212-D764-46B2-8842-4EE0E34969CF}" name="Column13074" dataDxfId="3314"/>
    <tableColumn id="13082" xr3:uid="{67276E5F-5B5F-4877-8151-7931B9EFD336}" name="Column13075" dataDxfId="3313"/>
    <tableColumn id="13083" xr3:uid="{26896E41-CA6A-4CEC-903C-1676D25997FA}" name="Column13076" dataDxfId="3312"/>
    <tableColumn id="13084" xr3:uid="{3CF7E6CC-6798-439B-A1E9-45343ABF73DC}" name="Column13077" dataDxfId="3311"/>
    <tableColumn id="13085" xr3:uid="{E25639F0-B978-44A8-A1CC-38266BE412A2}" name="Column13078" dataDxfId="3310"/>
    <tableColumn id="13086" xr3:uid="{D706420A-3715-4926-87D2-4787E80D6350}" name="Column13079" dataDxfId="3309"/>
    <tableColumn id="13087" xr3:uid="{ECB34A77-33C3-44CA-B7BA-C6F6536DADB5}" name="Column13080" dataDxfId="3308"/>
    <tableColumn id="13088" xr3:uid="{22980CD8-F445-4E2B-B679-C4EC382601A2}" name="Column13081" dataDxfId="3307"/>
    <tableColumn id="13089" xr3:uid="{F975BF62-84CD-4F60-AACF-2B125C6CC312}" name="Column13082" dataDxfId="3306"/>
    <tableColumn id="13090" xr3:uid="{778BE2CD-DFDF-4A01-BE29-819BC0E4CCB4}" name="Column13083" dataDxfId="3305"/>
    <tableColumn id="13091" xr3:uid="{8FDD1B16-6195-41AA-A03B-1B63AA047F6A}" name="Column13084" dataDxfId="3304"/>
    <tableColumn id="13092" xr3:uid="{E4522979-3EA2-49FD-9FDD-8883A25C06E0}" name="Column13085" dataDxfId="3303"/>
    <tableColumn id="13093" xr3:uid="{2B779EFD-72A9-42EA-989E-FDD00B4CA4EC}" name="Column13086" dataDxfId="3302"/>
    <tableColumn id="13094" xr3:uid="{3DE6821F-A035-4A82-9554-41A6927FF77E}" name="Column13087" dataDxfId="3301"/>
    <tableColumn id="13095" xr3:uid="{BC301309-90DC-4ACD-8800-C2357396D365}" name="Column13088" dataDxfId="3300"/>
    <tableColumn id="13096" xr3:uid="{2EE592D5-EFAA-46E4-9B68-B39F61ACF2C0}" name="Column13089" dataDxfId="3299"/>
    <tableColumn id="13097" xr3:uid="{2AF9FDA5-FEDA-4BF6-83A4-7919999055B0}" name="Column13090" dataDxfId="3298"/>
    <tableColumn id="13098" xr3:uid="{427CF000-CCC0-495E-B1AC-0334AC3936BD}" name="Column13091" dataDxfId="3297"/>
    <tableColumn id="13099" xr3:uid="{26D0E222-9417-4CC4-8C1A-C79E9496A212}" name="Column13092" dataDxfId="3296"/>
    <tableColumn id="13100" xr3:uid="{C7FBAB92-D329-41F6-A808-036AC394E32D}" name="Column13093" dataDxfId="3295"/>
    <tableColumn id="13101" xr3:uid="{B9D6DF6E-F6A3-447F-A468-B423AD28B871}" name="Column13094" dataDxfId="3294"/>
    <tableColumn id="13102" xr3:uid="{230E1128-8F8C-40C6-A84C-65BBC6FCA5AC}" name="Column13095" dataDxfId="3293"/>
    <tableColumn id="13103" xr3:uid="{7E6C3E74-B493-498B-94BD-980D8BE9A29B}" name="Column13096" dataDxfId="3292"/>
    <tableColumn id="13104" xr3:uid="{0FBDC1E6-5880-42D7-8248-E7D90FA45388}" name="Column13097" dataDxfId="3291"/>
    <tableColumn id="13105" xr3:uid="{03C845D9-8D7D-4997-9CF7-EAB974B70ADF}" name="Column13098" dataDxfId="3290"/>
    <tableColumn id="13106" xr3:uid="{38162B8D-72E8-47A2-AA61-8F54E2C932FB}" name="Column13099" dataDxfId="3289"/>
    <tableColumn id="13107" xr3:uid="{3D62082A-85BE-4217-870F-78D69BC2A57F}" name="Column13100" dataDxfId="3288"/>
    <tableColumn id="13108" xr3:uid="{C9393EA7-5E4A-417D-82C3-1F676C8E4A52}" name="Column13101" dataDxfId="3287"/>
    <tableColumn id="13109" xr3:uid="{117F2644-4522-42EE-B658-F545271CD79D}" name="Column13102" dataDxfId="3286"/>
    <tableColumn id="13110" xr3:uid="{5721EC2B-A5FD-4490-9FE5-F8E0E65768DC}" name="Column13103" dataDxfId="3285"/>
    <tableColumn id="13111" xr3:uid="{A1B12D46-4B5B-4143-B988-B200C149BC85}" name="Column13104" dataDxfId="3284"/>
    <tableColumn id="13112" xr3:uid="{1E953B45-5DD1-4112-BD78-9F7B1ADEFB69}" name="Column13105" dataDxfId="3283"/>
    <tableColumn id="13113" xr3:uid="{87AA485D-97EB-457D-96D5-41ABAC91BFB5}" name="Column13106" dataDxfId="3282"/>
    <tableColumn id="13114" xr3:uid="{E0E4E319-2071-4389-AFE7-C8632C78CE33}" name="Column13107" dataDxfId="3281"/>
    <tableColumn id="13115" xr3:uid="{99D60505-6D93-4B1E-8685-A3DF37DA7C18}" name="Column13108" dataDxfId="3280"/>
    <tableColumn id="13116" xr3:uid="{251C7A89-4E45-48EF-9697-EA03AF0CDD79}" name="Column13109" dataDxfId="3279"/>
    <tableColumn id="13117" xr3:uid="{F032F78A-35EF-42BE-9F5B-2BCE031D5EB2}" name="Column13110" dataDxfId="3278"/>
    <tableColumn id="13118" xr3:uid="{AD17E7CC-0850-404A-AA8A-6BC7B7D8C3BA}" name="Column13111" dataDxfId="3277"/>
    <tableColumn id="13119" xr3:uid="{57F37AB8-71AE-479A-9248-94032F84E6C1}" name="Column13112" dataDxfId="3276"/>
    <tableColumn id="13120" xr3:uid="{A5520992-CC4C-46D7-866F-0DCB4E056C6D}" name="Column13113" dataDxfId="3275"/>
    <tableColumn id="13121" xr3:uid="{66D755A6-6B19-40E5-B982-7E93E3D5D2B6}" name="Column13114" dataDxfId="3274"/>
    <tableColumn id="13122" xr3:uid="{D9ADB9AC-6980-4F15-9BB2-9A77DE34787D}" name="Column13115" dataDxfId="3273"/>
    <tableColumn id="13123" xr3:uid="{C7FE8DB0-A81B-4883-887A-0A442BF4F0D1}" name="Column13116" dataDxfId="3272"/>
    <tableColumn id="13124" xr3:uid="{C049FD2E-F676-4551-BA85-ED7E47BFD76E}" name="Column13117" dataDxfId="3271"/>
    <tableColumn id="13125" xr3:uid="{5C072416-7B14-41AF-9A2F-7A78FC1160FF}" name="Column13118" dataDxfId="3270"/>
    <tableColumn id="13126" xr3:uid="{C76345E8-7E17-492E-867F-406DC31B0110}" name="Column13119" dataDxfId="3269"/>
    <tableColumn id="13127" xr3:uid="{E7555370-63CD-403A-8ADD-53083DB48386}" name="Column13120" dataDxfId="3268"/>
    <tableColumn id="13128" xr3:uid="{2AFE97AA-3671-4F82-88E4-78332D3F5B58}" name="Column13121" dataDxfId="3267"/>
    <tableColumn id="13129" xr3:uid="{A5303BFD-98E7-415D-835A-70A53581415D}" name="Column13122" dataDxfId="3266"/>
    <tableColumn id="13130" xr3:uid="{10BE3F48-91D1-41A7-8354-1C800C67566F}" name="Column13123" dataDxfId="3265"/>
    <tableColumn id="13131" xr3:uid="{53951E6A-52B5-4915-8D84-98035E888BF0}" name="Column13124" dataDxfId="3264"/>
    <tableColumn id="13132" xr3:uid="{53B6743C-6569-42ED-9C74-2E6EFE12163E}" name="Column13125" dataDxfId="3263"/>
    <tableColumn id="13133" xr3:uid="{3D2FD853-97D3-4BC6-8244-1554544ACFA2}" name="Column13126" dataDxfId="3262"/>
    <tableColumn id="13134" xr3:uid="{A30A4567-2373-448E-83AC-10F81CCBD089}" name="Column13127" dataDxfId="3261"/>
    <tableColumn id="13135" xr3:uid="{672389A2-8F5E-4B6B-ACD0-D032F7848F36}" name="Column13128" dataDxfId="3260"/>
    <tableColumn id="13136" xr3:uid="{DEFCCD5F-6490-4078-A22C-411E7B8328EB}" name="Column13129" dataDxfId="3259"/>
    <tableColumn id="13137" xr3:uid="{081D3F90-3271-4882-9AB9-D6FFC8BB4E01}" name="Column13130" dataDxfId="3258"/>
    <tableColumn id="13138" xr3:uid="{D2DF2B88-AEBD-48C7-9971-DE52525CEF9B}" name="Column13131" dataDxfId="3257"/>
    <tableColumn id="13139" xr3:uid="{C7BC673B-3FC1-47E8-BF1E-984BCF3EECEF}" name="Column13132" dataDxfId="3256"/>
    <tableColumn id="13140" xr3:uid="{ADA2DCD0-64A8-497D-B30B-E4410C320397}" name="Column13133" dataDxfId="3255"/>
    <tableColumn id="13141" xr3:uid="{1FB96F12-5289-48FF-9A4B-5F34B803A79E}" name="Column13134" dataDxfId="3254"/>
    <tableColumn id="13142" xr3:uid="{CAA41C53-D8DB-412D-8F2C-6C70EC16536A}" name="Column13135" dataDxfId="3253"/>
    <tableColumn id="13143" xr3:uid="{3BF7C65F-11D0-458C-B428-10655290CE97}" name="Column13136" dataDxfId="3252"/>
    <tableColumn id="13144" xr3:uid="{3AEE6223-8DF0-4F0E-9580-6331A8D165FA}" name="Column13137" dataDxfId="3251"/>
    <tableColumn id="13145" xr3:uid="{A92074A0-7F6E-484E-8726-3FE6B5DA861A}" name="Column13138" dataDxfId="3250"/>
    <tableColumn id="13146" xr3:uid="{581AD66E-30C7-4D80-8767-633511FEE321}" name="Column13139" dataDxfId="3249"/>
    <tableColumn id="13147" xr3:uid="{5C0BCF7C-B18B-4C6C-8FF5-AFF29EF90808}" name="Column13140" dataDxfId="3248"/>
    <tableColumn id="13148" xr3:uid="{09564696-8D50-46C2-8375-A64744306801}" name="Column13141" dataDxfId="3247"/>
    <tableColumn id="13149" xr3:uid="{5A47A47B-F62E-4B87-A392-994F4D4DA9C5}" name="Column13142" dataDxfId="3246"/>
    <tableColumn id="13150" xr3:uid="{42196092-E32F-4E59-91F6-82CC82B6A567}" name="Column13143" dataDxfId="3245"/>
    <tableColumn id="13151" xr3:uid="{F9FB841D-284F-4A2E-A16F-04F60F0904C8}" name="Column13144" dataDxfId="3244"/>
    <tableColumn id="13152" xr3:uid="{DCA678B9-C2D9-47E3-B234-1A5E79014B69}" name="Column13145" dataDxfId="3243"/>
    <tableColumn id="13153" xr3:uid="{A14B5411-AB69-4CDB-9E44-68440034270E}" name="Column13146" dataDxfId="3242"/>
    <tableColumn id="13154" xr3:uid="{24E550EA-0B2F-48ED-9938-0816E266810B}" name="Column13147" dataDxfId="3241"/>
    <tableColumn id="13155" xr3:uid="{884BD616-55F7-4E51-8D69-2D8F32F8443C}" name="Column13148" dataDxfId="3240"/>
    <tableColumn id="13156" xr3:uid="{AD8E06EC-5B5B-43E6-AC7E-952CFC7CFD27}" name="Column13149" dataDxfId="3239"/>
    <tableColumn id="13157" xr3:uid="{1D0353E2-A6BF-4C60-83B8-CC2865DD647B}" name="Column13150" dataDxfId="3238"/>
    <tableColumn id="13158" xr3:uid="{10175E4B-C01D-44D6-AFFE-A116068316D0}" name="Column13151" dataDxfId="3237"/>
    <tableColumn id="13159" xr3:uid="{4C465620-2418-4F5A-B3A9-ABAD13F5C9D5}" name="Column13152" dataDxfId="3236"/>
    <tableColumn id="13160" xr3:uid="{61071643-E18C-4B7D-8316-F8E93A44D304}" name="Column13153" dataDxfId="3235"/>
    <tableColumn id="13161" xr3:uid="{EDA2621E-AB8D-4ABC-A1F4-7F3C956FDED2}" name="Column13154" dataDxfId="3234"/>
    <tableColumn id="13162" xr3:uid="{C9BCE3DB-41B6-40D7-81EC-F4989C9E1505}" name="Column13155" dataDxfId="3233"/>
    <tableColumn id="13163" xr3:uid="{D43E342E-AFBC-4E8E-9DEC-851D4A9903D1}" name="Column13156" dataDxfId="3232"/>
    <tableColumn id="13164" xr3:uid="{4EBF85A1-FFB9-45E5-93CF-644E6372E9CF}" name="Column13157" dataDxfId="3231"/>
    <tableColumn id="13165" xr3:uid="{B05D737E-5333-43EB-90C1-5D1FF51C2970}" name="Column13158" dataDxfId="3230"/>
    <tableColumn id="13166" xr3:uid="{8C65AB5C-63E6-44C4-90BC-2CBFC4D5F93E}" name="Column13159" dataDxfId="3229"/>
    <tableColumn id="13167" xr3:uid="{129E2356-F883-4199-9177-023AC63AB824}" name="Column13160" dataDxfId="3228"/>
    <tableColumn id="13168" xr3:uid="{92A1B0F9-B4A0-4D03-B549-AC8F12045643}" name="Column13161" dataDxfId="3227"/>
    <tableColumn id="13169" xr3:uid="{FECA85E5-9222-455A-BE2B-D0B53725C87C}" name="Column13162" dataDxfId="3226"/>
    <tableColumn id="13170" xr3:uid="{3216B664-5786-4E9C-89E1-0E74BAD7D172}" name="Column13163" dataDxfId="3225"/>
    <tableColumn id="13171" xr3:uid="{3A26A551-5DAD-4628-9509-EC71FAC2DC16}" name="Column13164" dataDxfId="3224"/>
    <tableColumn id="13172" xr3:uid="{7CDA5799-E70E-4CEA-8145-832A51193A83}" name="Column13165" dataDxfId="3223"/>
    <tableColumn id="13173" xr3:uid="{7CD3D901-7284-43C1-9BB1-CB253BAC8137}" name="Column13166" dataDxfId="3222"/>
    <tableColumn id="13174" xr3:uid="{55584A3E-5B1B-4FDA-940A-DBAEF252F1CD}" name="Column13167" dataDxfId="3221"/>
    <tableColumn id="13175" xr3:uid="{7244FCC7-A942-49F6-B588-EC39731E1FC3}" name="Column13168" dataDxfId="3220"/>
    <tableColumn id="13176" xr3:uid="{2B31FA19-F40C-419D-B987-65F61952EF44}" name="Column13169" dataDxfId="3219"/>
    <tableColumn id="13177" xr3:uid="{2214FF21-DBC6-49E7-8E5C-8BA79BE95836}" name="Column13170" dataDxfId="3218"/>
    <tableColumn id="13178" xr3:uid="{25EA0428-9D93-45BE-8754-5C7FB02A6692}" name="Column13171" dataDxfId="3217"/>
    <tableColumn id="13179" xr3:uid="{8D66EDE5-F48C-4F26-96F9-99F577E7D0BB}" name="Column13172" dataDxfId="3216"/>
    <tableColumn id="13180" xr3:uid="{4279F988-8336-4E8B-B10C-F2BABD3B4638}" name="Column13173" dataDxfId="3215"/>
    <tableColumn id="13181" xr3:uid="{93643024-EF49-4E97-B1C5-1E28077A286D}" name="Column13174" dataDxfId="3214"/>
    <tableColumn id="13182" xr3:uid="{DA0F1B3D-1C0D-4F79-B3AC-EFA40851854C}" name="Column13175" dataDxfId="3213"/>
    <tableColumn id="13183" xr3:uid="{5D6D37C2-BD2D-4E65-B48D-A6C04FDBE672}" name="Column13176" dataDxfId="3212"/>
    <tableColumn id="13184" xr3:uid="{F917FAC2-995F-4DDA-AE9E-D6F48C802152}" name="Column13177" dataDxfId="3211"/>
    <tableColumn id="13185" xr3:uid="{B7E82DE0-A301-493C-80B7-51C7F36D4A72}" name="Column13178" dataDxfId="3210"/>
    <tableColumn id="13186" xr3:uid="{A5275A57-6F9A-4D28-B6D2-B20B9306F791}" name="Column13179" dataDxfId="3209"/>
    <tableColumn id="13187" xr3:uid="{F4965B6F-C101-4E1C-B71E-C03C9AC0BF73}" name="Column13180" dataDxfId="3208"/>
    <tableColumn id="13188" xr3:uid="{AB53D3EE-7C0E-4C19-8A16-02B870F2251C}" name="Column13181" dataDxfId="3207"/>
    <tableColumn id="13189" xr3:uid="{5DC2AC7C-7591-4DCD-9A81-765857EFEECA}" name="Column13182" dataDxfId="3206"/>
    <tableColumn id="13190" xr3:uid="{A0A3881E-1A6F-401F-B014-FA1DB4523A1F}" name="Column13183" dataDxfId="3205"/>
    <tableColumn id="13191" xr3:uid="{65E34187-B29E-47AB-A222-604F50F28B65}" name="Column13184" dataDxfId="3204"/>
    <tableColumn id="13192" xr3:uid="{DD2E8530-1EA7-4053-8BD0-530EA133AD87}" name="Column13185" dataDxfId="3203"/>
    <tableColumn id="13193" xr3:uid="{A4FAB82D-B2DC-433F-A0F9-D187058A21C2}" name="Column13186" dataDxfId="3202"/>
    <tableColumn id="13194" xr3:uid="{4885BB54-2176-4BDB-8E56-09B7D11877F6}" name="Column13187" dataDxfId="3201"/>
    <tableColumn id="13195" xr3:uid="{B028F750-1C2A-4DD4-93EB-E68105920198}" name="Column13188" dataDxfId="3200"/>
    <tableColumn id="13196" xr3:uid="{B167724B-83AB-4642-A03B-CE8DA1EA0990}" name="Column13189" dataDxfId="3199"/>
    <tableColumn id="13197" xr3:uid="{5B06FCB3-C8A8-474F-B5C2-F95883D88B2E}" name="Column13190" dataDxfId="3198"/>
    <tableColumn id="13198" xr3:uid="{FE262F95-62F5-49BD-8D74-07ED594F76EB}" name="Column13191" dataDxfId="3197"/>
    <tableColumn id="13199" xr3:uid="{1FB8C770-7F14-4F3D-A400-479668B3D8FA}" name="Column13192" dataDxfId="3196"/>
    <tableColumn id="13200" xr3:uid="{4418F9F1-E298-446E-B581-B4F2CEED6F1E}" name="Column13193" dataDxfId="3195"/>
    <tableColumn id="13201" xr3:uid="{72C5A85F-8CCE-45E9-AD0B-6AF2C9679B81}" name="Column13194" dataDxfId="3194"/>
    <tableColumn id="13202" xr3:uid="{C6AB9C20-C0F2-4466-9E8B-FF169E333835}" name="Column13195" dataDxfId="3193"/>
    <tableColumn id="13203" xr3:uid="{2A45D241-385C-4668-AAB7-0489C3B9E913}" name="Column13196" dataDxfId="3192"/>
    <tableColumn id="13204" xr3:uid="{450BE7A9-578A-4A8C-9C81-75033FFB3C9F}" name="Column13197" dataDxfId="3191"/>
    <tableColumn id="13205" xr3:uid="{1B37C379-1066-46C7-946E-92BA335109EF}" name="Column13198" dataDxfId="3190"/>
    <tableColumn id="13206" xr3:uid="{3C4AAA39-8A50-45C6-8E43-6058A1AE0DEA}" name="Column13199" dataDxfId="3189"/>
    <tableColumn id="13207" xr3:uid="{46F8A382-C6E8-45D8-A3B3-00C237CCE6FD}" name="Column13200" dataDxfId="3188"/>
    <tableColumn id="13208" xr3:uid="{E8AF783F-52AF-444F-8AC2-A04C0AC9E0CD}" name="Column13201" dataDxfId="3187"/>
    <tableColumn id="13209" xr3:uid="{3FEC3683-8BBF-4B66-9052-E16A497F274D}" name="Column13202" dataDxfId="3186"/>
    <tableColumn id="13210" xr3:uid="{4245856D-7EB3-4E65-8A1E-FD0879845430}" name="Column13203" dataDxfId="3185"/>
    <tableColumn id="13211" xr3:uid="{2F13D95E-CDDA-4D2B-BAB0-E46EF675F2EE}" name="Column13204" dataDxfId="3184"/>
    <tableColumn id="13212" xr3:uid="{A92BF553-A94A-42C9-A266-3C4718852FAF}" name="Column13205" dataDxfId="3183"/>
    <tableColumn id="13213" xr3:uid="{C18096AA-30EC-4671-90E1-F684E5495220}" name="Column13206" dataDxfId="3182"/>
    <tableColumn id="13214" xr3:uid="{CF6DB66B-A35B-477B-9BA7-39FF2636527C}" name="Column13207" dataDxfId="3181"/>
    <tableColumn id="13215" xr3:uid="{DBC31897-8A12-4C01-9299-B4A3BE63A228}" name="Column13208" dataDxfId="3180"/>
    <tableColumn id="13216" xr3:uid="{9105A7BF-DB6A-4111-8277-384B371BE43B}" name="Column13209" dataDxfId="3179"/>
    <tableColumn id="13217" xr3:uid="{31E52B41-F7B0-4472-A988-310F91915257}" name="Column13210" dataDxfId="3178"/>
    <tableColumn id="13218" xr3:uid="{A5361C10-0929-4BA1-9DB9-00461F7AEFD1}" name="Column13211" dataDxfId="3177"/>
    <tableColumn id="13219" xr3:uid="{4CE0ED6A-8CE6-4340-B232-ECC0C3AFEC8E}" name="Column13212" dataDxfId="3176"/>
    <tableColumn id="13220" xr3:uid="{87C769DC-2A44-4598-A084-E3CD7BA49A6C}" name="Column13213" dataDxfId="3175"/>
    <tableColumn id="13221" xr3:uid="{59408E50-96A9-4EB1-BB97-D48CD8B59E86}" name="Column13214" dataDxfId="3174"/>
    <tableColumn id="13222" xr3:uid="{A4F5ECA4-6827-45E8-81F7-AEBD96D0E8FF}" name="Column13215" dataDxfId="3173"/>
    <tableColumn id="13223" xr3:uid="{BEEA3439-0079-448C-9E8D-FD77EB3B2622}" name="Column13216" dataDxfId="3172"/>
    <tableColumn id="13224" xr3:uid="{0523AAD8-7BAB-4961-A0B5-7A8BA9F01EF0}" name="Column13217" dataDxfId="3171"/>
    <tableColumn id="13225" xr3:uid="{E69EE5DA-973F-474B-BFC4-87675414F0CC}" name="Column13218" dataDxfId="3170"/>
    <tableColumn id="13226" xr3:uid="{C83270DF-0434-487D-B88A-C11E1CB04237}" name="Column13219" dataDxfId="3169"/>
    <tableColumn id="13227" xr3:uid="{BA2841C9-635C-42D7-A4B3-D98F88874F67}" name="Column13220" dataDxfId="3168"/>
    <tableColumn id="13228" xr3:uid="{27B04C83-2892-4B39-B122-5F5F45B87BC2}" name="Column13221" dataDxfId="3167"/>
    <tableColumn id="13229" xr3:uid="{B57F4B15-CA5E-4FA4-8565-AE42B2968D22}" name="Column13222" dataDxfId="3166"/>
    <tableColumn id="13230" xr3:uid="{53481D15-6894-45AB-BB14-55031B8E9677}" name="Column13223" dataDxfId="3165"/>
    <tableColumn id="13231" xr3:uid="{FD485D3B-F9DD-48ED-BB7D-F7EE7BC64FC5}" name="Column13224" dataDxfId="3164"/>
    <tableColumn id="13232" xr3:uid="{8297CCD6-F62B-4B73-B82F-C01D08AF5D74}" name="Column13225" dataDxfId="3163"/>
    <tableColumn id="13233" xr3:uid="{A1FB61D7-8BA3-4720-88E3-FB6B6720A637}" name="Column13226" dataDxfId="3162"/>
    <tableColumn id="13234" xr3:uid="{F87F5045-157C-47EC-8447-84F4A074DB76}" name="Column13227" dataDxfId="3161"/>
    <tableColumn id="13235" xr3:uid="{EFF92E10-AFB7-4E05-BDC9-772DEEF71E49}" name="Column13228" dataDxfId="3160"/>
    <tableColumn id="13236" xr3:uid="{5B0973FE-7D7C-43E1-AADE-4B10081AAC7C}" name="Column13229" dataDxfId="3159"/>
    <tableColumn id="13237" xr3:uid="{EA19FCA1-B92C-42FC-8E88-2C8F5A71A086}" name="Column13230" dataDxfId="3158"/>
    <tableColumn id="13238" xr3:uid="{545EFA74-8466-4035-AEA0-EF90A9B10BCB}" name="Column13231" dataDxfId="3157"/>
    <tableColumn id="13239" xr3:uid="{6CEA48A4-21ED-4206-8778-894F8ABC4F06}" name="Column13232" dataDxfId="3156"/>
    <tableColumn id="13240" xr3:uid="{15DFBB50-3CDC-4A36-8A65-F233F1E6E803}" name="Column13233" dataDxfId="3155"/>
    <tableColumn id="13241" xr3:uid="{89E363AF-9D86-4C28-9E43-3DCE37150D44}" name="Column13234" dataDxfId="3154"/>
    <tableColumn id="13242" xr3:uid="{78DB710F-5CBD-4A73-82CA-B67FBEACF94E}" name="Column13235" dataDxfId="3153"/>
    <tableColumn id="13243" xr3:uid="{3E443A27-B5B2-4315-9478-8575A9D74E06}" name="Column13236" dataDxfId="3152"/>
    <tableColumn id="13244" xr3:uid="{8DC30D87-C8B9-4DBE-B853-63EF5D3B0042}" name="Column13237" dataDxfId="3151"/>
    <tableColumn id="13245" xr3:uid="{CE584E2E-A77F-4A4A-85B2-D7A64211571A}" name="Column13238" dataDxfId="3150"/>
    <tableColumn id="13246" xr3:uid="{45D07DEB-956F-4C6B-AF7E-5A12CC257380}" name="Column13239" dataDxfId="3149"/>
    <tableColumn id="13247" xr3:uid="{6153649B-349B-499F-9AFA-05E493A00CB1}" name="Column13240" dataDxfId="3148"/>
    <tableColumn id="13248" xr3:uid="{B77CA9CA-4F68-4CD2-92C1-75DAED63F4EE}" name="Column13241" dataDxfId="3147"/>
    <tableColumn id="13249" xr3:uid="{F66A6B20-F1B7-45A0-BFF1-0A5E92BC8596}" name="Column13242" dataDxfId="3146"/>
    <tableColumn id="13250" xr3:uid="{6A84F775-BC82-4074-BA17-0B69B7670A69}" name="Column13243" dataDxfId="3145"/>
    <tableColumn id="13251" xr3:uid="{B2760D3B-77C2-476A-80B4-92A9F9663BE8}" name="Column13244" dataDxfId="3144"/>
    <tableColumn id="13252" xr3:uid="{F5F6003C-5795-4095-8D26-B1B49FED1FDC}" name="Column13245" dataDxfId="3143"/>
    <tableColumn id="13253" xr3:uid="{5FBB25A3-79C7-492E-9124-8F1764F27DDE}" name="Column13246" dataDxfId="3142"/>
    <tableColumn id="13254" xr3:uid="{352596C7-A617-4B56-B38C-F1259F33F00C}" name="Column13247" dataDxfId="3141"/>
    <tableColumn id="13255" xr3:uid="{E9487314-7F45-4113-834D-BEE9AEB128AF}" name="Column13248" dataDxfId="3140"/>
    <tableColumn id="13256" xr3:uid="{A2534813-DAE3-4E99-BC2D-8881C7E8B4BC}" name="Column13249" dataDxfId="3139"/>
    <tableColumn id="13257" xr3:uid="{6C57BF9C-906C-4D1B-B2F8-B2F779CCFE7E}" name="Column13250" dataDxfId="3138"/>
    <tableColumn id="13258" xr3:uid="{C30D8DFC-E396-4949-96BB-9B478135D8B0}" name="Column13251" dataDxfId="3137"/>
    <tableColumn id="13259" xr3:uid="{129EF43B-A161-4894-B948-BEA80232A0C2}" name="Column13252" dataDxfId="3136"/>
    <tableColumn id="13260" xr3:uid="{2238F318-6AC7-41D3-930E-AA806D40582F}" name="Column13253" dataDxfId="3135"/>
    <tableColumn id="13261" xr3:uid="{80DAE575-B68A-4EE6-B841-CB151BA1E24F}" name="Column13254" dataDxfId="3134"/>
    <tableColumn id="13262" xr3:uid="{BAA23209-3FC6-4102-98B9-580E4DE4BCCB}" name="Column13255" dataDxfId="3133"/>
    <tableColumn id="13263" xr3:uid="{1C0F15C7-ED1B-4FDD-B7CA-8EED3F5C5332}" name="Column13256" dataDxfId="3132"/>
    <tableColumn id="13264" xr3:uid="{FFA14F59-6CF1-4F29-8501-F41BE343F661}" name="Column13257" dataDxfId="3131"/>
    <tableColumn id="13265" xr3:uid="{0CD30F91-332D-47CE-864B-A3CC30C28736}" name="Column13258" dataDxfId="3130"/>
    <tableColumn id="13266" xr3:uid="{01A869DE-F7AA-4A30-892A-961B16D6F820}" name="Column13259" dataDxfId="3129"/>
    <tableColumn id="13267" xr3:uid="{61550D9C-85A9-4161-A2D8-A9EF674EF609}" name="Column13260" dataDxfId="3128"/>
    <tableColumn id="13268" xr3:uid="{B1066244-8E8A-42B1-A839-2B5B5F5B6A2C}" name="Column13261" dataDxfId="3127"/>
    <tableColumn id="13269" xr3:uid="{9469CE79-EB65-474B-82D2-B84997B13095}" name="Column13262" dataDxfId="3126"/>
    <tableColumn id="13270" xr3:uid="{E6487DDA-AE30-4BA6-AF03-A663208BDF39}" name="Column13263" dataDxfId="3125"/>
    <tableColumn id="13271" xr3:uid="{BE24E4CF-829C-469A-BD78-FEF5FB28ADDB}" name="Column13264" dataDxfId="3124"/>
    <tableColumn id="13272" xr3:uid="{0D2B8AA9-3D9B-46AC-BBFD-37426BB919D6}" name="Column13265" dataDxfId="3123"/>
    <tableColumn id="13273" xr3:uid="{1B71A280-413C-4352-91C5-4418798E9D6A}" name="Column13266" dataDxfId="3122"/>
    <tableColumn id="13274" xr3:uid="{9709A642-DBCA-4BCD-80CF-CBDB13324777}" name="Column13267" dataDxfId="3121"/>
    <tableColumn id="13275" xr3:uid="{EB44D525-ED8F-493C-B32C-73C9D4C6A10B}" name="Column13268" dataDxfId="3120"/>
    <tableColumn id="13276" xr3:uid="{96ADBAC2-AB6C-4FF0-924E-E1F8705076DE}" name="Column13269" dataDxfId="3119"/>
    <tableColumn id="13277" xr3:uid="{3483A6F2-7884-4C5C-B377-EE200A799F35}" name="Column13270" dataDxfId="3118"/>
    <tableColumn id="13278" xr3:uid="{81D329A0-C0C9-4708-BF22-DC2E0B3B3F6F}" name="Column13271" dataDxfId="3117"/>
    <tableColumn id="13279" xr3:uid="{124C16C3-F0CB-4DF6-A1A6-33233B666534}" name="Column13272" dataDxfId="3116"/>
    <tableColumn id="13280" xr3:uid="{67AE6C4A-DA88-483E-9C1A-8049536034C1}" name="Column13273" dataDxfId="3115"/>
    <tableColumn id="13281" xr3:uid="{7C185AAA-F748-439F-B9AC-F146FBB16EF4}" name="Column13274" dataDxfId="3114"/>
    <tableColumn id="13282" xr3:uid="{823D1193-2C89-4B47-B6A8-CBE7D0335762}" name="Column13275" dataDxfId="3113"/>
    <tableColumn id="13283" xr3:uid="{7DC40D34-DFC5-41CB-9A3B-B5D65D7DF379}" name="Column13276" dataDxfId="3112"/>
    <tableColumn id="13284" xr3:uid="{2A542E3C-8EA0-47E4-BF43-4C196F975F70}" name="Column13277" dataDxfId="3111"/>
    <tableColumn id="13285" xr3:uid="{2E6E357A-EF81-4184-A628-80FC4DA7B29D}" name="Column13278" dataDxfId="3110"/>
    <tableColumn id="13286" xr3:uid="{34B21EB7-0FDE-46C3-B2F3-2B01B7D4737B}" name="Column13279" dataDxfId="3109"/>
    <tableColumn id="13287" xr3:uid="{F0F85F6B-EA23-4523-85FF-4D6178F9E2A1}" name="Column13280" dataDxfId="3108"/>
    <tableColumn id="13288" xr3:uid="{C3A48655-426E-4048-80D2-474981EFF31F}" name="Column13281" dataDxfId="3107"/>
    <tableColumn id="13289" xr3:uid="{6AA8C0C1-0EA3-4F31-9130-F4DF2086D093}" name="Column13282" dataDxfId="3106"/>
    <tableColumn id="13290" xr3:uid="{C586F68E-1C4A-4D5E-BD6F-1508F94EA7A6}" name="Column13283" dataDxfId="3105"/>
    <tableColumn id="13291" xr3:uid="{07509F5E-A75C-491E-B527-42F3F54D8F7D}" name="Column13284" dataDxfId="3104"/>
    <tableColumn id="13292" xr3:uid="{BF75E9E6-47FB-43E7-8356-8F6271BFF17F}" name="Column13285" dataDxfId="3103"/>
    <tableColumn id="13293" xr3:uid="{CA6E866F-5466-45E1-9FAB-91333BE0CC17}" name="Column13286" dataDxfId="3102"/>
    <tableColumn id="13294" xr3:uid="{1191BE80-1762-4AFF-A0FA-3EFB534F774B}" name="Column13287" dataDxfId="3101"/>
    <tableColumn id="13295" xr3:uid="{3F6F4BFA-B81B-4095-A15E-0A200CEE9EA4}" name="Column13288" dataDxfId="3100"/>
    <tableColumn id="13296" xr3:uid="{2BF9DF32-FAA5-4240-8345-E92E1F86864F}" name="Column13289" dataDxfId="3099"/>
    <tableColumn id="13297" xr3:uid="{A81EFDA6-17C0-474A-BC5C-68DBDA685759}" name="Column13290" dataDxfId="3098"/>
    <tableColumn id="13298" xr3:uid="{185E3812-3441-43A5-B8E0-38E53AE6D2A4}" name="Column13291" dataDxfId="3097"/>
    <tableColumn id="13299" xr3:uid="{E686EC19-C365-4D33-AFD2-8EFB4B8F8DA5}" name="Column13292" dataDxfId="3096"/>
    <tableColumn id="13300" xr3:uid="{638E1E49-3B39-4326-84B2-E496EA5D79D1}" name="Column13293" dataDxfId="3095"/>
    <tableColumn id="13301" xr3:uid="{831A2AA9-CBAC-4AF2-91F7-13D54EF03F71}" name="Column13294" dataDxfId="3094"/>
    <tableColumn id="13302" xr3:uid="{4068C4F7-2609-45C8-AD12-F9738C6E71BF}" name="Column13295" dataDxfId="3093"/>
    <tableColumn id="13303" xr3:uid="{91A01B1F-AA40-4C1E-A7E1-9DCD73552D49}" name="Column13296" dataDxfId="3092"/>
    <tableColumn id="13304" xr3:uid="{49BA963E-516B-47AA-B1FB-7BA4C14D0EF6}" name="Column13297" dataDxfId="3091"/>
    <tableColumn id="13305" xr3:uid="{45187A73-F90D-402B-8DE3-D3816F51838C}" name="Column13298" dataDxfId="3090"/>
    <tableColumn id="13306" xr3:uid="{FB2FE81E-A662-4F36-848B-FCC8F58CE136}" name="Column13299" dataDxfId="3089"/>
    <tableColumn id="13307" xr3:uid="{23F5CA39-4FF0-4547-AA2F-C5580EBB1DEB}" name="Column13300" dataDxfId="3088"/>
    <tableColumn id="13308" xr3:uid="{02E7EDCF-E9B2-4D07-A001-881DBD5C256A}" name="Column13301" dataDxfId="3087"/>
    <tableColumn id="13309" xr3:uid="{15AF66AA-78AD-4195-9C93-A0790615521F}" name="Column13302" dataDxfId="3086"/>
    <tableColumn id="13310" xr3:uid="{C0FC1FDA-1C39-433E-9808-8D4428883ABB}" name="Column13303" dataDxfId="3085"/>
    <tableColumn id="13311" xr3:uid="{DDFD5368-DFC7-4E23-AE3D-8E9530B39CBC}" name="Column13304" dataDxfId="3084"/>
    <tableColumn id="13312" xr3:uid="{54A7B8F9-1366-4E46-AF35-7F781CEF87D7}" name="Column13305" dataDxfId="3083"/>
    <tableColumn id="13313" xr3:uid="{6CBF4BAA-527E-495B-B979-A9B729C82F74}" name="Column13306" dataDxfId="3082"/>
    <tableColumn id="13314" xr3:uid="{8B31D15E-15BB-4E59-B272-93B443A7722A}" name="Column13307" dataDxfId="3081"/>
    <tableColumn id="13315" xr3:uid="{D806DC77-56B6-4EF7-8CD7-04DDEBF991CA}" name="Column13308" dataDxfId="3080"/>
    <tableColumn id="13316" xr3:uid="{61A7B4EE-0DE5-46CF-BE6F-EC8655071DEB}" name="Column13309" dataDxfId="3079"/>
    <tableColumn id="13317" xr3:uid="{99038FC2-176D-478E-BFBD-7802FF565204}" name="Column13310" dataDxfId="3078"/>
    <tableColumn id="13318" xr3:uid="{009C0A8F-6633-479A-8F49-ECD07413C44F}" name="Column13311" dataDxfId="3077"/>
    <tableColumn id="13319" xr3:uid="{D5A92F51-B11D-4545-A52D-39DEE58383D7}" name="Column13312" dataDxfId="3076"/>
    <tableColumn id="13320" xr3:uid="{AF150E4F-1444-40A3-B41B-D21336F1098D}" name="Column13313" dataDxfId="3075"/>
    <tableColumn id="13321" xr3:uid="{7D934EC1-8E6E-4DE4-B5D6-767ED0B2DF98}" name="Column13314" dataDxfId="3074"/>
    <tableColumn id="13322" xr3:uid="{46BAAA41-B531-4AAA-936F-DF8ED635C2CF}" name="Column13315" dataDxfId="3073"/>
    <tableColumn id="13323" xr3:uid="{861F81D2-3F85-48A6-B44F-2D876700E31F}" name="Column13316" dataDxfId="3072"/>
    <tableColumn id="13324" xr3:uid="{33E953FB-CF92-4ADB-83AF-808B03B26015}" name="Column13317" dataDxfId="3071"/>
    <tableColumn id="13325" xr3:uid="{FD11D360-42DB-49C1-8732-5E2FD6C84E32}" name="Column13318" dataDxfId="3070"/>
    <tableColumn id="13326" xr3:uid="{2A3BCC61-2641-4477-A9EE-7971E0F4AA23}" name="Column13319" dataDxfId="3069"/>
    <tableColumn id="13327" xr3:uid="{C9FC6A7E-B7FB-4831-8596-56362F781530}" name="Column13320" dataDxfId="3068"/>
    <tableColumn id="13328" xr3:uid="{0B184AD9-81BD-481A-9FFE-D78E0BA4BEF2}" name="Column13321" dataDxfId="3067"/>
    <tableColumn id="13329" xr3:uid="{1B50A660-3FB9-432C-81F6-BF70E4CD411F}" name="Column13322" dataDxfId="3066"/>
    <tableColumn id="13330" xr3:uid="{51182133-21CF-4F30-BF75-5EC2006E859F}" name="Column13323" dataDxfId="3065"/>
    <tableColumn id="13331" xr3:uid="{0070E5F1-DC01-4799-9FF7-EBACDCA33323}" name="Column13324" dataDxfId="3064"/>
    <tableColumn id="13332" xr3:uid="{C2D4DD46-A359-459A-8E69-CFE1059B5B1C}" name="Column13325" dataDxfId="3063"/>
    <tableColumn id="13333" xr3:uid="{6B2B1E12-B593-4E24-83C7-2BE373F71996}" name="Column13326" dataDxfId="3062"/>
    <tableColumn id="13334" xr3:uid="{DF42B10C-30CE-4056-BBC5-35F7C0BE92BD}" name="Column13327" dataDxfId="3061"/>
    <tableColumn id="13335" xr3:uid="{F8376527-D0C5-4F00-9BDB-50B1318BCFB4}" name="Column13328" dataDxfId="3060"/>
    <tableColumn id="13336" xr3:uid="{C170132B-77B6-4CF7-8B66-2F54DE666E9C}" name="Column13329" dataDxfId="3059"/>
    <tableColumn id="13337" xr3:uid="{2F117882-AD96-4E7C-8CF6-F3F63DB3A21C}" name="Column13330" dataDxfId="3058"/>
    <tableColumn id="13338" xr3:uid="{82A17F09-6FBD-4554-A684-83C53330414D}" name="Column13331" dataDxfId="3057"/>
    <tableColumn id="13339" xr3:uid="{D1F34D7A-1091-470A-8EAC-EAC73CCA1267}" name="Column13332" dataDxfId="3056"/>
    <tableColumn id="13340" xr3:uid="{00C46B6F-30C9-470D-98AD-231376994C1F}" name="Column13333" dataDxfId="3055"/>
    <tableColumn id="13341" xr3:uid="{63C26650-3472-4858-9B26-C879014D100D}" name="Column13334" dataDxfId="3054"/>
    <tableColumn id="13342" xr3:uid="{D0C357A8-784A-4A50-A897-FD0D0968B195}" name="Column13335" dataDxfId="3053"/>
    <tableColumn id="13343" xr3:uid="{2C860BB3-B9E7-4C72-88EC-228B1ED3C32F}" name="Column13336" dataDxfId="3052"/>
    <tableColumn id="13344" xr3:uid="{29D7794A-2888-4A8D-87CE-F82FC8590292}" name="Column13337" dataDxfId="3051"/>
    <tableColumn id="13345" xr3:uid="{7AD4AA26-6991-47F8-8B5C-25251852D550}" name="Column13338" dataDxfId="3050"/>
    <tableColumn id="13346" xr3:uid="{F5CB7643-9B5E-4188-B7BC-00DC1C497317}" name="Column13339" dataDxfId="3049"/>
    <tableColumn id="13347" xr3:uid="{098C4CCA-1D92-409D-AB16-1D0B26CA9EBF}" name="Column13340" dataDxfId="3048"/>
    <tableColumn id="13348" xr3:uid="{87717F89-B938-441E-8484-06893EA2EEBD}" name="Column13341" dataDxfId="3047"/>
    <tableColumn id="13349" xr3:uid="{41EF053D-D302-481C-922B-3825DD6A234D}" name="Column13342" dataDxfId="3046"/>
    <tableColumn id="13350" xr3:uid="{0A4765D0-D4FF-4ED0-9D04-23AB2B5005DF}" name="Column13343" dataDxfId="3045"/>
    <tableColumn id="13351" xr3:uid="{9C1B697F-5CB4-4042-B2D5-92D5C2A4CA98}" name="Column13344" dataDxfId="3044"/>
    <tableColumn id="13352" xr3:uid="{1EA6CF71-DB97-4ADA-8AAD-8BBD45731DA1}" name="Column13345" dataDxfId="3043"/>
    <tableColumn id="13353" xr3:uid="{B9A692F7-5204-4376-9000-6E93D552BCF6}" name="Column13346" dataDxfId="3042"/>
    <tableColumn id="13354" xr3:uid="{9679974A-CBD7-49C7-8C04-B3C082B046A7}" name="Column13347" dataDxfId="3041"/>
    <tableColumn id="13355" xr3:uid="{7714E2B8-459B-4DA7-96E6-B47CADE8D152}" name="Column13348" dataDxfId="3040"/>
    <tableColumn id="13356" xr3:uid="{D5166733-442A-44F7-9F63-43D24E2F2A7D}" name="Column13349" dataDxfId="3039"/>
    <tableColumn id="13357" xr3:uid="{6269E38B-F774-456D-A24D-5DF166A7DAF6}" name="Column13350" dataDxfId="3038"/>
    <tableColumn id="13358" xr3:uid="{B073D447-1910-4DBE-9D8B-F328ED45CF18}" name="Column13351" dataDxfId="3037"/>
    <tableColumn id="13359" xr3:uid="{0B59EDD9-2272-4DCF-99B2-8E57E3E43744}" name="Column13352" dataDxfId="3036"/>
    <tableColumn id="13360" xr3:uid="{EC824E35-9EFE-40FD-8290-880C1D1E5464}" name="Column13353" dataDxfId="3035"/>
    <tableColumn id="13361" xr3:uid="{885A6F71-72CA-417F-8F4B-C144837DAD6C}" name="Column13354" dataDxfId="3034"/>
    <tableColumn id="13362" xr3:uid="{8F15E8FF-5040-4404-B19D-7BCB814AAF29}" name="Column13355" dataDxfId="3033"/>
    <tableColumn id="13363" xr3:uid="{C0748E18-C0E6-488C-81C4-CD2639BDA26F}" name="Column13356" dataDxfId="3032"/>
    <tableColumn id="13364" xr3:uid="{0B5CA1C0-D5B8-4275-9425-00B04FDF3E5F}" name="Column13357" dataDxfId="3031"/>
    <tableColumn id="13365" xr3:uid="{58C90419-3F0B-4B52-9232-9CEB4EA03292}" name="Column13358" dataDxfId="3030"/>
    <tableColumn id="13366" xr3:uid="{6780D642-911E-4980-82CF-F59CD8F66225}" name="Column13359" dataDxfId="3029"/>
    <tableColumn id="13367" xr3:uid="{8C921747-E7F6-4C54-B0B4-CC79D861FDDF}" name="Column13360" dataDxfId="3028"/>
    <tableColumn id="13368" xr3:uid="{F55B6840-7FA0-4BA5-8B05-2A3F5C5C7CCE}" name="Column13361" dataDxfId="3027"/>
    <tableColumn id="13369" xr3:uid="{B9140379-9B5B-4C68-9D3F-237A2EBF2AAD}" name="Column13362" dataDxfId="3026"/>
    <tableColumn id="13370" xr3:uid="{5F593276-8090-4388-9B7F-5B399A4E54C9}" name="Column13363" dataDxfId="3025"/>
    <tableColumn id="13371" xr3:uid="{A61814F3-5FBB-4A4C-92A4-DBA1BDEE2F89}" name="Column13364" dataDxfId="3024"/>
    <tableColumn id="13372" xr3:uid="{FC3B47EC-B9B6-40FE-BF82-2F12A3FCF9E1}" name="Column13365" dataDxfId="3023"/>
    <tableColumn id="13373" xr3:uid="{F07AF9E9-6CDB-4BC5-A941-6A59CD526F9C}" name="Column13366" dataDxfId="3022"/>
    <tableColumn id="13374" xr3:uid="{8A6EC4F9-676E-4EC4-B347-035F8DF89E66}" name="Column13367" dataDxfId="3021"/>
    <tableColumn id="13375" xr3:uid="{956C7482-A2F8-4CD6-8AAA-3A54B93FCC84}" name="Column13368" dataDxfId="3020"/>
    <tableColumn id="13376" xr3:uid="{DC0DCD9A-8E3D-4EA3-BBB6-8B97D98F7B46}" name="Column13369" dataDxfId="3019"/>
    <tableColumn id="13377" xr3:uid="{06CEAC17-4254-4CF3-AAB1-320B6737D732}" name="Column13370" dataDxfId="3018"/>
    <tableColumn id="13378" xr3:uid="{213A5479-4C5C-47A5-9367-0BBB3A6020A7}" name="Column13371" dataDxfId="3017"/>
    <tableColumn id="13379" xr3:uid="{628FBBC7-EE0B-4CAC-A261-CF6BD3B2EE2B}" name="Column13372" dataDxfId="3016"/>
    <tableColumn id="13380" xr3:uid="{BC5915F1-3DD0-4819-9844-313E0C79909B}" name="Column13373" dataDxfId="3015"/>
    <tableColumn id="13381" xr3:uid="{2B229C1F-5514-434B-85C4-5E6325D6E998}" name="Column13374" dataDxfId="3014"/>
    <tableColumn id="13382" xr3:uid="{754A98C4-15AE-4A2C-B291-40A1F3604354}" name="Column13375" dataDxfId="3013"/>
    <tableColumn id="13383" xr3:uid="{852B4D8F-15BF-43C9-B633-7E99F00ED938}" name="Column13376" dataDxfId="3012"/>
    <tableColumn id="13384" xr3:uid="{3EDC08D5-8986-4CF8-B54D-0C255D1766A5}" name="Column13377" dataDxfId="3011"/>
    <tableColumn id="13385" xr3:uid="{F3B4D82D-5F48-44CC-B0B5-97645BB093CA}" name="Column13378" dataDxfId="3010"/>
    <tableColumn id="13386" xr3:uid="{301156FC-7BDA-4672-9C3E-7199AD654E75}" name="Column13379" dataDxfId="3009"/>
    <tableColumn id="13387" xr3:uid="{E1111782-DEC8-465C-9D52-0186F016B6B5}" name="Column13380" dataDxfId="3008"/>
    <tableColumn id="13388" xr3:uid="{B49AB43D-4957-456C-8086-3AF62EAB5468}" name="Column13381" dataDxfId="3007"/>
    <tableColumn id="13389" xr3:uid="{F8E874AE-17D0-4A2E-975B-749FBC1E01E9}" name="Column13382" dataDxfId="3006"/>
    <tableColumn id="13390" xr3:uid="{E59871E0-65DC-4294-A550-A1AECE6F7E99}" name="Column13383" dataDxfId="3005"/>
    <tableColumn id="13391" xr3:uid="{BAB7F3AF-EEFA-4C10-AD81-819235EE17D2}" name="Column13384" dataDxfId="3004"/>
    <tableColumn id="13392" xr3:uid="{5549CE0D-7A54-4E0C-8A9C-55B80ADB0FDC}" name="Column13385" dataDxfId="3003"/>
    <tableColumn id="13393" xr3:uid="{11930F32-4327-482A-AEE3-68908ABD3ABA}" name="Column13386" dataDxfId="3002"/>
    <tableColumn id="13394" xr3:uid="{B5802329-8A40-49B3-832F-22A19706ACA3}" name="Column13387" dataDxfId="3001"/>
    <tableColumn id="13395" xr3:uid="{CC4F6E3B-C983-4EA6-971A-87BE0A830350}" name="Column13388" dataDxfId="3000"/>
    <tableColumn id="13396" xr3:uid="{55A1CC99-486E-487A-BE5C-2283831DA086}" name="Column13389" dataDxfId="2999"/>
    <tableColumn id="13397" xr3:uid="{604912F0-9F5E-4752-A108-0353230596A3}" name="Column13390" dataDxfId="2998"/>
    <tableColumn id="13398" xr3:uid="{ACEC0616-41DF-434C-856C-0019C63B3536}" name="Column13391" dataDxfId="2997"/>
    <tableColumn id="13399" xr3:uid="{C10FB362-AEFE-43B5-8A73-68B9CE202BE8}" name="Column13392" dataDxfId="2996"/>
    <tableColumn id="13400" xr3:uid="{057C7D63-A64D-4E14-A5D5-CD2B25B7F91A}" name="Column13393" dataDxfId="2995"/>
    <tableColumn id="13401" xr3:uid="{4F029276-2E7D-4C45-8B50-B19816803EB3}" name="Column13394" dataDxfId="2994"/>
    <tableColumn id="13402" xr3:uid="{F4878859-10BF-4EBE-A5FC-146385A5D0A4}" name="Column13395" dataDxfId="2993"/>
    <tableColumn id="13403" xr3:uid="{26C8A0FA-70CE-4B81-BD9C-B4EAD279A7C1}" name="Column13396" dataDxfId="2992"/>
    <tableColumn id="13404" xr3:uid="{709EBE42-2A07-408D-ADFE-2E6C53DBDE90}" name="Column13397" dataDxfId="2991"/>
    <tableColumn id="13405" xr3:uid="{11422C8C-FEA7-44EA-9D92-3C406F958EE5}" name="Column13398" dataDxfId="2990"/>
    <tableColumn id="13406" xr3:uid="{5AD05A93-40F8-469A-A40F-AE0F131B9E6C}" name="Column13399" dataDxfId="2989"/>
    <tableColumn id="13407" xr3:uid="{A31130DA-6EE3-48A3-9E33-246F424721FE}" name="Column13400" dataDxfId="2988"/>
    <tableColumn id="13408" xr3:uid="{2F1B9E20-9399-430F-A3CF-BCDCB146341F}" name="Column13401" dataDxfId="2987"/>
    <tableColumn id="13409" xr3:uid="{F65C4388-F10F-418A-92B8-C2EDB2910910}" name="Column13402" dataDxfId="2986"/>
    <tableColumn id="13410" xr3:uid="{0F76676B-7A26-4B82-B3FA-4DA852C09AC9}" name="Column13403" dataDxfId="2985"/>
    <tableColumn id="13411" xr3:uid="{AC74CA79-DD97-4369-9989-0D734C277FB6}" name="Column13404" dataDxfId="2984"/>
    <tableColumn id="13412" xr3:uid="{E49CFB31-0EA2-4826-A40B-A6685B11BE66}" name="Column13405" dataDxfId="2983"/>
    <tableColumn id="13413" xr3:uid="{8D897009-DA15-42A5-8866-1B66C833A549}" name="Column13406" dataDxfId="2982"/>
    <tableColumn id="13414" xr3:uid="{91C649E5-3259-44B8-B4CD-FF351BB6154C}" name="Column13407" dataDxfId="2981"/>
    <tableColumn id="13415" xr3:uid="{04F4C3F5-773C-494B-AC4B-0633B42B66E0}" name="Column13408" dataDxfId="2980"/>
    <tableColumn id="13416" xr3:uid="{0D70F801-CBB2-4638-AD45-8BC55DC27649}" name="Column13409" dataDxfId="2979"/>
    <tableColumn id="13417" xr3:uid="{A763CDD3-4AD7-4E0E-BBB0-1150B1359917}" name="Column13410" dataDxfId="2978"/>
    <tableColumn id="13418" xr3:uid="{A4DE560C-7E17-4645-AC0C-CFC93B1126EB}" name="Column13411" dataDxfId="2977"/>
    <tableColumn id="13419" xr3:uid="{9671E3FF-B9D0-4216-B534-0BEA9F0BF715}" name="Column13412" dataDxfId="2976"/>
    <tableColumn id="13420" xr3:uid="{8F8882B6-600C-44DA-ABBD-D2E41C6F06B9}" name="Column13413" dataDxfId="2975"/>
    <tableColumn id="13421" xr3:uid="{563EDEC4-94C1-4758-BE7D-1E16B9C8E419}" name="Column13414" dataDxfId="2974"/>
    <tableColumn id="13422" xr3:uid="{20823658-6C7C-4696-983F-84878F231867}" name="Column13415" dataDxfId="2973"/>
    <tableColumn id="13423" xr3:uid="{5F1A8190-A23B-47AD-81DA-9D3B6AD76168}" name="Column13416" dataDxfId="2972"/>
    <tableColumn id="13424" xr3:uid="{AA6D1890-98A5-4745-831B-F0DD3AD03048}" name="Column13417" dataDxfId="2971"/>
    <tableColumn id="13425" xr3:uid="{57FC535A-9810-4D71-B089-07603674CB02}" name="Column13418" dataDxfId="2970"/>
    <tableColumn id="13426" xr3:uid="{69CDA3FC-BB70-431F-A6B5-95189EF75DC4}" name="Column13419" dataDxfId="2969"/>
    <tableColumn id="13427" xr3:uid="{20F3BEDF-B1E8-492F-94EC-91118216AF54}" name="Column13420" dataDxfId="2968"/>
    <tableColumn id="13428" xr3:uid="{3DEF681D-5782-4DA1-B09C-41B56D1276E3}" name="Column13421" dataDxfId="2967"/>
    <tableColumn id="13429" xr3:uid="{F46FB884-74F2-400E-972E-9833CB05D3E5}" name="Column13422" dataDxfId="2966"/>
    <tableColumn id="13430" xr3:uid="{994C7B5A-9C4D-4DD6-829D-BC19DFC2170D}" name="Column13423" dataDxfId="2965"/>
    <tableColumn id="13431" xr3:uid="{1C972C9F-02C6-4971-BF09-9269D5DCAABF}" name="Column13424" dataDxfId="2964"/>
    <tableColumn id="13432" xr3:uid="{764594F5-27E1-4F14-A0F6-C51724FDA1AA}" name="Column13425" dataDxfId="2963"/>
    <tableColumn id="13433" xr3:uid="{0044DAAA-D311-4DC2-9102-CCD1501738C2}" name="Column13426" dataDxfId="2962"/>
    <tableColumn id="13434" xr3:uid="{2ED8FB66-14C6-474E-A59C-C5A9B981B015}" name="Column13427" dataDxfId="2961"/>
    <tableColumn id="13435" xr3:uid="{96EA564D-0E08-45F0-A3EB-4C47D45DEA4F}" name="Column13428" dataDxfId="2960"/>
    <tableColumn id="13436" xr3:uid="{265428B3-020B-47C1-BE76-6AEE7190F1BC}" name="Column13429" dataDxfId="2959"/>
    <tableColumn id="13437" xr3:uid="{C5000A9B-FAA3-4FD5-B01F-DA24908027E2}" name="Column13430" dataDxfId="2958"/>
    <tableColumn id="13438" xr3:uid="{6A22B708-D66A-4654-BF73-CD6DC818D553}" name="Column13431" dataDxfId="2957"/>
    <tableColumn id="13439" xr3:uid="{106FB815-B73B-45FD-9531-D17D56BA44A4}" name="Column13432" dataDxfId="2956"/>
    <tableColumn id="13440" xr3:uid="{D9CE7B30-8BDA-4EB1-A607-046571E302EF}" name="Column13433" dataDxfId="2955"/>
    <tableColumn id="13441" xr3:uid="{77DC384F-554B-4000-85DE-C3B297DD0ED9}" name="Column13434" dataDxfId="2954"/>
    <tableColumn id="13442" xr3:uid="{90E241CE-4C63-4282-9F68-58A48FD60F33}" name="Column13435" dataDxfId="2953"/>
    <tableColumn id="13443" xr3:uid="{F983FAF6-8210-4045-8656-51A808D20FFA}" name="Column13436" dataDxfId="2952"/>
    <tableColumn id="13444" xr3:uid="{558CCEC2-1A9D-47CB-BECA-FBD714845106}" name="Column13437" dataDxfId="2951"/>
    <tableColumn id="13445" xr3:uid="{088A5D65-72C5-4325-A59B-8987B10C858E}" name="Column13438" dataDxfId="2950"/>
    <tableColumn id="13446" xr3:uid="{DEABA3A9-6358-4A38-AF36-759B32EA8763}" name="Column13439" dataDxfId="2949"/>
    <tableColumn id="13447" xr3:uid="{52FA8C4A-A71E-482D-8B77-3BA181A20253}" name="Column13440" dataDxfId="2948"/>
    <tableColumn id="13448" xr3:uid="{4C84E540-809B-4965-AFE0-B3E43CD5CE14}" name="Column13441" dataDxfId="2947"/>
    <tableColumn id="13449" xr3:uid="{B3D6A764-BEEE-4518-9ABF-020082A9770E}" name="Column13442" dataDxfId="2946"/>
    <tableColumn id="13450" xr3:uid="{42F8B3D6-12C5-48AD-A49B-4913C3EB76F1}" name="Column13443" dataDxfId="2945"/>
    <tableColumn id="13451" xr3:uid="{EA4A5600-9F9B-4654-9CE3-EA768EF866E7}" name="Column13444" dataDxfId="2944"/>
    <tableColumn id="13452" xr3:uid="{A3765A2A-66DE-49ED-A9CD-462044D12227}" name="Column13445" dataDxfId="2943"/>
    <tableColumn id="13453" xr3:uid="{165E41D6-5555-4F2E-A93C-C8CD0BD2B375}" name="Column13446" dataDxfId="2942"/>
    <tableColumn id="13454" xr3:uid="{3CFC79E3-C6D7-44A9-9473-D8AE3AAED8EA}" name="Column13447" dataDxfId="2941"/>
    <tableColumn id="13455" xr3:uid="{6815B2C6-1F03-44EA-AB01-D7C21DBB4C39}" name="Column13448" dataDxfId="2940"/>
    <tableColumn id="13456" xr3:uid="{ED171F08-6485-463F-B0D0-0ACD69618C94}" name="Column13449" dataDxfId="2939"/>
    <tableColumn id="13457" xr3:uid="{4E094D55-3FEA-49AE-861A-C35A0235F657}" name="Column13450" dataDxfId="2938"/>
    <tableColumn id="13458" xr3:uid="{D8E0F565-8861-4567-9239-CB88976C816D}" name="Column13451" dataDxfId="2937"/>
    <tableColumn id="13459" xr3:uid="{F911EAC6-3B78-498C-BB4C-FB33D4998788}" name="Column13452" dataDxfId="2936"/>
    <tableColumn id="13460" xr3:uid="{0EA6F431-8D61-4A06-B2A1-08DC6B57B77A}" name="Column13453" dataDxfId="2935"/>
    <tableColumn id="13461" xr3:uid="{9C2A2465-6682-4BA7-80C6-C1F68FCB5EAB}" name="Column13454" dataDxfId="2934"/>
    <tableColumn id="13462" xr3:uid="{34897376-B206-4F21-88C6-3312FF2724BA}" name="Column13455" dataDxfId="2933"/>
    <tableColumn id="13463" xr3:uid="{3583EC21-8028-417B-ACD8-E2DDE6E6C5A2}" name="Column13456" dataDxfId="2932"/>
    <tableColumn id="13464" xr3:uid="{8E4CEA65-D2CE-47C4-B0F0-692734A628E0}" name="Column13457" dataDxfId="2931"/>
    <tableColumn id="13465" xr3:uid="{9FA35309-8199-4063-869D-FE65A3941696}" name="Column13458" dataDxfId="2930"/>
    <tableColumn id="13466" xr3:uid="{5B91357B-AB4C-4AEE-9852-010BDE06D88B}" name="Column13459" dataDxfId="2929"/>
    <tableColumn id="13467" xr3:uid="{51DB2F7A-5064-4BE6-B428-76B109F3F4BE}" name="Column13460" dataDxfId="2928"/>
    <tableColumn id="13468" xr3:uid="{ADA4D599-F500-4B0E-BA91-2EDCACF79B45}" name="Column13461" dataDxfId="2927"/>
    <tableColumn id="13469" xr3:uid="{EC5DF1C6-5221-40C1-86BA-6C93ECE9CD48}" name="Column13462" dataDxfId="2926"/>
    <tableColumn id="13470" xr3:uid="{B7AD9C02-CDD4-4370-BBC9-03D0938FD841}" name="Column13463" dataDxfId="2925"/>
    <tableColumn id="13471" xr3:uid="{7209201E-0EF2-4F46-BEA6-53AD1FA458E0}" name="Column13464" dataDxfId="2924"/>
    <tableColumn id="13472" xr3:uid="{620A8E53-E9F5-4A8F-9527-98E2B3023F64}" name="Column13465" dataDxfId="2923"/>
    <tableColumn id="13473" xr3:uid="{384484DC-E3FA-4C5A-A228-DE7EB88FBF89}" name="Column13466" dataDxfId="2922"/>
    <tableColumn id="13474" xr3:uid="{7406B2E0-8D73-42AA-85BE-807FD000CCBA}" name="Column13467" dataDxfId="2921"/>
    <tableColumn id="13475" xr3:uid="{5364A3CA-762E-4820-9191-392B27F876DE}" name="Column13468" dataDxfId="2920"/>
    <tableColumn id="13476" xr3:uid="{C705C144-9BEB-43B0-B131-7F4AC9DB18F4}" name="Column13469" dataDxfId="2919"/>
    <tableColumn id="13477" xr3:uid="{811FA404-569D-484B-9237-77D376810E94}" name="Column13470" dataDxfId="2918"/>
    <tableColumn id="13478" xr3:uid="{D5BBD051-0F43-4129-BEF6-9D4D1009109D}" name="Column13471" dataDxfId="2917"/>
    <tableColumn id="13479" xr3:uid="{FEBEDF1C-9117-41D5-9BAF-691DF4CD77E4}" name="Column13472" dataDxfId="2916"/>
    <tableColumn id="13480" xr3:uid="{6307D725-CEE2-48A6-B3C6-8E38580767A4}" name="Column13473" dataDxfId="2915"/>
    <tableColumn id="13481" xr3:uid="{CD5AED8F-7053-4068-A27A-14CE2D0EF01D}" name="Column13474" dataDxfId="2914"/>
    <tableColumn id="13482" xr3:uid="{CE0F7842-CA7D-4E40-B92F-35F51B63DBBA}" name="Column13475" dataDxfId="2913"/>
    <tableColumn id="13483" xr3:uid="{8CB7BAC4-F2A0-4830-B7F7-B3399ADD178D}" name="Column13476" dataDxfId="2912"/>
    <tableColumn id="13484" xr3:uid="{C860D75C-308D-4129-9AA5-9DE3DD583F92}" name="Column13477" dataDxfId="2911"/>
    <tableColumn id="13485" xr3:uid="{090E2029-E8C7-4BEE-859F-CEE7F6E52C25}" name="Column13478" dataDxfId="2910"/>
    <tableColumn id="13486" xr3:uid="{47FD6892-CC84-4E3E-B91E-2D0FFDA5F496}" name="Column13479" dataDxfId="2909"/>
    <tableColumn id="13487" xr3:uid="{03454874-5E80-4DAC-9DE2-138FDF638A4D}" name="Column13480" dataDxfId="2908"/>
    <tableColumn id="13488" xr3:uid="{4D4A9661-FE4A-4586-9CFA-105FEB405393}" name="Column13481" dataDxfId="2907"/>
    <tableColumn id="13489" xr3:uid="{3BE7D9FE-B790-42AF-859E-56C95D3C7828}" name="Column13482" dataDxfId="2906"/>
    <tableColumn id="13490" xr3:uid="{DA012E26-0A5B-4BDA-8A4F-5F0D85AAFBD8}" name="Column13483" dataDxfId="2905"/>
    <tableColumn id="13491" xr3:uid="{DCDF3877-3DCB-48E4-A850-83B376D68FAD}" name="Column13484" dataDxfId="2904"/>
    <tableColumn id="13492" xr3:uid="{DC83851E-986A-48E5-858D-EF5D7C40804D}" name="Column13485" dataDxfId="2903"/>
    <tableColumn id="13493" xr3:uid="{C073E3D9-109B-4267-820A-CC286194D504}" name="Column13486" dataDxfId="2902"/>
    <tableColumn id="13494" xr3:uid="{90F60C6C-32F7-4D3A-BB57-CCCEE7A9C409}" name="Column13487" dataDxfId="2901"/>
    <tableColumn id="13495" xr3:uid="{214F3D39-FAF4-4F8D-A74A-81DBA706A0EA}" name="Column13488" dataDxfId="2900"/>
    <tableColumn id="13496" xr3:uid="{564C3171-9294-4309-9AA6-CBE6D441E7F3}" name="Column13489" dataDxfId="2899"/>
    <tableColumn id="13497" xr3:uid="{7E4399B8-13D8-4A81-863D-AE63E30EEA85}" name="Column13490" dataDxfId="2898"/>
    <tableColumn id="13498" xr3:uid="{A1FD67AD-0E0F-4881-B567-7C9C02D26402}" name="Column13491" dataDxfId="2897"/>
    <tableColumn id="13499" xr3:uid="{244174E6-441F-485C-B78E-EA7784B35C41}" name="Column13492" dataDxfId="2896"/>
    <tableColumn id="13500" xr3:uid="{7D9AF8C1-3625-41CE-A54C-F14082C1DABA}" name="Column13493" dataDxfId="2895"/>
    <tableColumn id="13501" xr3:uid="{E047B598-6E5A-45DA-A88F-178F71F20A5A}" name="Column13494" dataDxfId="2894"/>
    <tableColumn id="13502" xr3:uid="{481C99A4-17CD-483D-8AF1-D43EDE9E5A85}" name="Column13495" dataDxfId="2893"/>
    <tableColumn id="13503" xr3:uid="{304C987B-3900-4F54-B2DC-A6A8A6E5ED9F}" name="Column13496" dataDxfId="2892"/>
    <tableColumn id="13504" xr3:uid="{E8FC1646-578A-4038-B0B1-0D4C8101F3C7}" name="Column13497" dataDxfId="2891"/>
    <tableColumn id="13505" xr3:uid="{2DFFC80C-96DA-454B-A539-00C11D156164}" name="Column13498" dataDxfId="2890"/>
    <tableColumn id="13506" xr3:uid="{594940B8-AD6C-41BC-A3A2-6F474ED28921}" name="Column13499" dataDxfId="2889"/>
    <tableColumn id="13507" xr3:uid="{A933F5F1-C761-493E-946A-FA9DE7F6AC11}" name="Column13500" dataDxfId="2888"/>
    <tableColumn id="13508" xr3:uid="{3CE0FA71-FECF-4CC4-8A82-EAABA1AF5DF9}" name="Column13501" dataDxfId="2887"/>
    <tableColumn id="13509" xr3:uid="{A4E59C58-85EA-45A3-9E04-8A9571B8BC79}" name="Column13502" dataDxfId="2886"/>
    <tableColumn id="13510" xr3:uid="{A548B955-37EC-4D0A-9237-065CF3DF87C1}" name="Column13503" dataDxfId="2885"/>
    <tableColumn id="13511" xr3:uid="{99723E8B-5527-43A2-83E4-F28E6705E415}" name="Column13504" dataDxfId="2884"/>
    <tableColumn id="13512" xr3:uid="{5D491B0A-BEF1-44D3-A20D-801FB6E8A4DB}" name="Column13505" dataDxfId="2883"/>
    <tableColumn id="13513" xr3:uid="{057475DF-97E8-468C-8AF3-547D69358BA7}" name="Column13506" dataDxfId="2882"/>
    <tableColumn id="13514" xr3:uid="{43362022-172A-49A9-822B-AB35A2239090}" name="Column13507" dataDxfId="2881"/>
    <tableColumn id="13515" xr3:uid="{342106D2-0E47-4A38-AE12-41B95D2D5836}" name="Column13508" dataDxfId="2880"/>
    <tableColumn id="13516" xr3:uid="{A35543B9-C6E4-48E4-972A-FD18C9F31E22}" name="Column13509" dataDxfId="2879"/>
    <tableColumn id="13517" xr3:uid="{30CF3321-0E96-4F3E-9A03-AAF191E3E6BF}" name="Column13510" dataDxfId="2878"/>
    <tableColumn id="13518" xr3:uid="{D5BB1307-F0BD-4F9A-8E5F-0E09603CAFD3}" name="Column13511" dataDxfId="2877"/>
    <tableColumn id="13519" xr3:uid="{749785A8-D715-40CA-A391-3F192D8565D5}" name="Column13512" dataDxfId="2876"/>
    <tableColumn id="13520" xr3:uid="{6FC3DAC5-EA26-4B19-B02E-770728C521D2}" name="Column13513" dataDxfId="2875"/>
    <tableColumn id="13521" xr3:uid="{D63AEF77-F573-4B3D-A530-58EE3D9238A1}" name="Column13514" dataDxfId="2874"/>
    <tableColumn id="13522" xr3:uid="{33D87218-4EE5-4AE4-A65F-FB3FDE5FAD31}" name="Column13515" dataDxfId="2873"/>
    <tableColumn id="13523" xr3:uid="{EB06958D-C07A-476F-8B84-62959559FAE5}" name="Column13516" dataDxfId="2872"/>
    <tableColumn id="13524" xr3:uid="{70FFD50C-047A-4B81-A36E-721022B96EA3}" name="Column13517" dataDxfId="2871"/>
    <tableColumn id="13525" xr3:uid="{87458D13-8C62-4895-A5A0-F39788EDDCDB}" name="Column13518" dataDxfId="2870"/>
    <tableColumn id="13526" xr3:uid="{CF990D18-D4C0-418D-BCC4-7DAD8CDFB458}" name="Column13519" dataDxfId="2869"/>
    <tableColumn id="13527" xr3:uid="{DC5CE5F2-5F12-4CA0-8770-88237B02446B}" name="Column13520" dataDxfId="2868"/>
    <tableColumn id="13528" xr3:uid="{DCC70127-D200-49E3-97D5-86EAAD0D5DDA}" name="Column13521" dataDxfId="2867"/>
    <tableColumn id="13529" xr3:uid="{D3AB8284-E7B5-4E05-A840-93B527B21E83}" name="Column13522" dataDxfId="2866"/>
    <tableColumn id="13530" xr3:uid="{959BC9A3-8663-4F67-BCBB-C6BB82A3058F}" name="Column13523" dataDxfId="2865"/>
    <tableColumn id="13531" xr3:uid="{96AB08FD-77A9-4384-AA62-E6894484BB6F}" name="Column13524" dataDxfId="2864"/>
    <tableColumn id="13532" xr3:uid="{646B92CC-D391-4497-976E-6472663DDA38}" name="Column13525" dataDxfId="2863"/>
    <tableColumn id="13533" xr3:uid="{92E92B8C-F208-4D5F-8CE7-B1D7D5053A8F}" name="Column13526" dataDxfId="2862"/>
    <tableColumn id="13534" xr3:uid="{5F3B820F-3806-46FD-9A44-12F36455060B}" name="Column13527" dataDxfId="2861"/>
    <tableColumn id="13535" xr3:uid="{D27E8752-DF2F-443B-8E40-4AE72B1CA961}" name="Column13528" dataDxfId="2860"/>
    <tableColumn id="13536" xr3:uid="{B5F6BE04-839A-4784-AFFB-81FE54E6D0B4}" name="Column13529" dataDxfId="2859"/>
    <tableColumn id="13537" xr3:uid="{C13FBA4B-2308-4E4C-946C-A96D35186B56}" name="Column13530" dataDxfId="2858"/>
    <tableColumn id="13538" xr3:uid="{98A7A095-4A52-478D-8D66-D2D4A23B765E}" name="Column13531" dataDxfId="2857"/>
    <tableColumn id="13539" xr3:uid="{9A2EE35D-628F-4DF6-87B6-DC80F0745DF9}" name="Column13532" dataDxfId="2856"/>
    <tableColumn id="13540" xr3:uid="{246CC3E1-07DC-4337-83F4-DD3D2095FF8D}" name="Column13533" dataDxfId="2855"/>
    <tableColumn id="13541" xr3:uid="{3F28CDA8-B72A-44A2-BC5E-B751789F5D59}" name="Column13534" dataDxfId="2854"/>
    <tableColumn id="13542" xr3:uid="{F03A8EF3-03DE-49C4-A72E-8E2BC06C09B2}" name="Column13535" dataDxfId="2853"/>
    <tableColumn id="13543" xr3:uid="{9A8DF840-B6E7-4F85-A910-BCF1BCB33E23}" name="Column13536" dataDxfId="2852"/>
    <tableColumn id="13544" xr3:uid="{7EEDA305-DA63-48BA-BF8C-98E75F01FA7E}" name="Column13537" dataDxfId="2851"/>
    <tableColumn id="13545" xr3:uid="{97CF4C09-C4F5-4827-86A8-CA26BDBAFBBC}" name="Column13538" dataDxfId="2850"/>
    <tableColumn id="13546" xr3:uid="{166234B5-D9AE-45AF-A50A-E25C080E7FB5}" name="Column13539" dataDxfId="2849"/>
    <tableColumn id="13547" xr3:uid="{BCC45254-40B0-4CFD-BE4B-5053DB24BB6C}" name="Column13540" dataDxfId="2848"/>
    <tableColumn id="13548" xr3:uid="{51C591B5-8566-4C0A-A303-C881794FED4F}" name="Column13541" dataDxfId="2847"/>
    <tableColumn id="13549" xr3:uid="{778102F2-8FF5-4BE2-A4EB-426EE6CA677E}" name="Column13542" dataDxfId="2846"/>
    <tableColumn id="13550" xr3:uid="{31C575F1-D2D6-452E-91A8-7E7CAE1D6FD9}" name="Column13543" dataDxfId="2845"/>
    <tableColumn id="13551" xr3:uid="{5BC16BBC-2C8E-4ADF-A21C-9047320B6BAC}" name="Column13544" dataDxfId="2844"/>
    <tableColumn id="13552" xr3:uid="{7368958C-5F5E-46E9-ADEC-0B3CFF69A03A}" name="Column13545" dataDxfId="2843"/>
    <tableColumn id="13553" xr3:uid="{A0F63010-1022-4A3D-84D0-A1AAF316180D}" name="Column13546" dataDxfId="2842"/>
    <tableColumn id="13554" xr3:uid="{939A0B68-AA5D-4865-BD74-FCAD1283103B}" name="Column13547" dataDxfId="2841"/>
    <tableColumn id="13555" xr3:uid="{48FEF243-DD2C-4D05-9DFA-6B047FE0D633}" name="Column13548" dataDxfId="2840"/>
    <tableColumn id="13556" xr3:uid="{66AF4413-1C36-47CE-B7E6-341C024B743B}" name="Column13549" dataDxfId="2839"/>
    <tableColumn id="13557" xr3:uid="{DA48583E-4524-49E3-8035-0C23C06FB987}" name="Column13550" dataDxfId="2838"/>
    <tableColumn id="13558" xr3:uid="{D924A278-29B6-4E6A-9AD1-7934557F3888}" name="Column13551" dataDxfId="2837"/>
    <tableColumn id="13559" xr3:uid="{00415A7A-2447-41B5-B513-B97E47797285}" name="Column13552" dataDxfId="2836"/>
    <tableColumn id="13560" xr3:uid="{C8C25356-6B1B-4280-8530-1861E90C23F6}" name="Column13553" dataDxfId="2835"/>
    <tableColumn id="13561" xr3:uid="{6656FE00-53DB-43CF-A650-BA8D1C0B9BB0}" name="Column13554" dataDxfId="2834"/>
    <tableColumn id="13562" xr3:uid="{5F48F08F-D4CE-43B4-A0E6-3678CDE03A2E}" name="Column13555" dataDxfId="2833"/>
    <tableColumn id="13563" xr3:uid="{C41B11A9-40C8-41D2-A9CD-E816093EAB26}" name="Column13556" dataDxfId="2832"/>
    <tableColumn id="13564" xr3:uid="{4DEB1507-B0B6-463B-BA61-90E3A9995E94}" name="Column13557" dataDxfId="2831"/>
    <tableColumn id="13565" xr3:uid="{62DDE3DF-46FC-4BEC-9CF4-A24052E26512}" name="Column13558" dataDxfId="2830"/>
    <tableColumn id="13566" xr3:uid="{9F6C1C23-C43C-4451-AB0D-F6CAF106C8EE}" name="Column13559" dataDxfId="2829"/>
    <tableColumn id="13567" xr3:uid="{A36FA290-0AEB-472E-9F78-2A8F3315D908}" name="Column13560" dataDxfId="2828"/>
    <tableColumn id="13568" xr3:uid="{CA0AF4AA-BD33-4DF0-A207-06B6237627CA}" name="Column13561" dataDxfId="2827"/>
    <tableColumn id="13569" xr3:uid="{F7B50E28-49F0-4A13-ACF3-90DA336BCF75}" name="Column13562" dataDxfId="2826"/>
    <tableColumn id="13570" xr3:uid="{2DB5C7A3-AC6C-43C5-AE0B-AE90B99868E3}" name="Column13563" dataDxfId="2825"/>
    <tableColumn id="13571" xr3:uid="{09631FDE-53BD-4480-AF2C-8BBEF39300C5}" name="Column13564" dataDxfId="2824"/>
    <tableColumn id="13572" xr3:uid="{DDA9C9F8-1496-406A-83B1-20FB6DF7D598}" name="Column13565" dataDxfId="2823"/>
    <tableColumn id="13573" xr3:uid="{165AF5B6-71E9-4C96-B1D5-C5C24FA9366A}" name="Column13566" dataDxfId="2822"/>
    <tableColumn id="13574" xr3:uid="{4A29EF04-45E2-4954-8A4E-09AA9A194BF1}" name="Column13567" dataDxfId="2821"/>
    <tableColumn id="13575" xr3:uid="{EE321507-B357-482B-AAFF-925FA4F9207F}" name="Column13568" dataDxfId="2820"/>
    <tableColumn id="13576" xr3:uid="{85021FCC-F1F6-470A-AC58-D841B448FA9F}" name="Column13569" dataDxfId="2819"/>
    <tableColumn id="13577" xr3:uid="{6BD616A2-90EA-4AED-87BA-722D1AE75437}" name="Column13570" dataDxfId="2818"/>
    <tableColumn id="13578" xr3:uid="{B93BDBCC-AD38-47C0-BC9D-8BBC5C311268}" name="Column13571" dataDxfId="2817"/>
    <tableColumn id="13579" xr3:uid="{33D48F1B-120B-4C91-B761-A05A26C68A96}" name="Column13572" dataDxfId="2816"/>
    <tableColumn id="13580" xr3:uid="{26331226-0B06-4460-9E5D-BD7939DBF37D}" name="Column13573" dataDxfId="2815"/>
    <tableColumn id="13581" xr3:uid="{E31C7DC4-1793-4E8A-950D-B79D07D0392E}" name="Column13574" dataDxfId="2814"/>
    <tableColumn id="13582" xr3:uid="{DE20F3C6-36CE-4B3A-B9CD-1316FB979F50}" name="Column13575" dataDxfId="2813"/>
    <tableColumn id="13583" xr3:uid="{8B90632D-9334-4C73-9C23-5EBF8F26940F}" name="Column13576" dataDxfId="2812"/>
    <tableColumn id="13584" xr3:uid="{A24E593A-17A1-4CEA-B3F7-6AD667E82B03}" name="Column13577" dataDxfId="2811"/>
    <tableColumn id="13585" xr3:uid="{84C6D515-3823-4358-A0AF-5FB154EB5873}" name="Column13578" dataDxfId="2810"/>
    <tableColumn id="13586" xr3:uid="{CBA3AB3C-9F51-4E1B-846E-595FFDF06427}" name="Column13579" dataDxfId="2809"/>
    <tableColumn id="13587" xr3:uid="{58326C71-1EA9-4DDE-ACE5-F2D83FF6B101}" name="Column13580" dataDxfId="2808"/>
    <tableColumn id="13588" xr3:uid="{5E9BC8CE-691D-4219-991D-21F597044E31}" name="Column13581" dataDxfId="2807"/>
    <tableColumn id="13589" xr3:uid="{6A011C3C-6421-4C6C-B592-14E008A21720}" name="Column13582" dataDxfId="2806"/>
    <tableColumn id="13590" xr3:uid="{FC503858-0B5A-49BD-94DB-299EB38B8978}" name="Column13583" dataDxfId="2805"/>
    <tableColumn id="13591" xr3:uid="{5932FD6E-FACB-496C-B3E1-7B5D5AE627BE}" name="Column13584" dataDxfId="2804"/>
    <tableColumn id="13592" xr3:uid="{F7D71A42-E7D9-4336-861C-E0E9224B821B}" name="Column13585" dataDxfId="2803"/>
    <tableColumn id="13593" xr3:uid="{05A7FE71-0BC7-48D4-A663-79990F8BD1E5}" name="Column13586" dataDxfId="2802"/>
    <tableColumn id="13594" xr3:uid="{DE725662-3C1B-4F36-9DE6-B47030F5D4FE}" name="Column13587" dataDxfId="2801"/>
    <tableColumn id="13595" xr3:uid="{64250F18-F1C4-4CE5-B844-644A894D01E8}" name="Column13588" dataDxfId="2800"/>
    <tableColumn id="13596" xr3:uid="{5C245E6D-0EF9-4090-AE5C-1A2C5A05BFEE}" name="Column13589" dataDxfId="2799"/>
    <tableColumn id="13597" xr3:uid="{1AE21023-22C8-4173-9869-32E7590E0BD5}" name="Column13590" dataDxfId="2798"/>
    <tableColumn id="13598" xr3:uid="{272002DB-97E2-4C34-A25B-AABD0AE53FFD}" name="Column13591" dataDxfId="2797"/>
    <tableColumn id="13599" xr3:uid="{B63591D0-3E05-44C5-877F-B0049DF5702C}" name="Column13592" dataDxfId="2796"/>
    <tableColumn id="13600" xr3:uid="{BCEA1AFB-F150-4E7B-87E0-D81FDF0E431E}" name="Column13593" dataDxfId="2795"/>
    <tableColumn id="13601" xr3:uid="{1C992412-E2B5-446F-91B4-B067C5EC3D9B}" name="Column13594" dataDxfId="2794"/>
    <tableColumn id="13602" xr3:uid="{6FA6DAAA-BF69-4DBA-97A6-43514171937E}" name="Column13595" dataDxfId="2793"/>
    <tableColumn id="13603" xr3:uid="{094C9FDA-768E-4D9A-844A-4B0C3C6B1595}" name="Column13596" dataDxfId="2792"/>
    <tableColumn id="13604" xr3:uid="{6C5A3785-DD7C-4F63-AEE9-73849AE56B6D}" name="Column13597" dataDxfId="2791"/>
    <tableColumn id="13605" xr3:uid="{2E396447-EB42-4C4F-AC7F-F7B8F43482B1}" name="Column13598" dataDxfId="2790"/>
    <tableColumn id="13606" xr3:uid="{8532036C-B0D3-4B59-87A6-B7E97E71AD51}" name="Column13599" dataDxfId="2789"/>
    <tableColumn id="13607" xr3:uid="{F1A7498B-B570-4150-A08D-994FA7D9C19E}" name="Column13600" dataDxfId="2788"/>
    <tableColumn id="13608" xr3:uid="{D44E9350-E6F3-47F9-AA1A-0B52370154C7}" name="Column13601" dataDxfId="2787"/>
    <tableColumn id="13609" xr3:uid="{F4810ECC-BD71-4F84-BEB4-8917C52B7512}" name="Column13602" dataDxfId="2786"/>
    <tableColumn id="13610" xr3:uid="{1671F800-161A-49B0-B6E9-02EA30E025FF}" name="Column13603" dataDxfId="2785"/>
    <tableColumn id="13611" xr3:uid="{F917E9A7-1338-4EBE-B7DB-73E4B572989E}" name="Column13604" dataDxfId="2784"/>
    <tableColumn id="13612" xr3:uid="{0D1AB26B-AD5E-4BCB-A251-6B4B90A0FA12}" name="Column13605" dataDxfId="2783"/>
    <tableColumn id="13613" xr3:uid="{A67B9A7D-3FF3-45CD-AE50-4F7A709CAC92}" name="Column13606" dataDxfId="2782"/>
    <tableColumn id="13614" xr3:uid="{471259E7-35DE-48EB-A20F-EB48A2FF8DA8}" name="Column13607" dataDxfId="2781"/>
    <tableColumn id="13615" xr3:uid="{44198F27-14B6-4741-86BB-FA808F52EA7A}" name="Column13608" dataDxfId="2780"/>
    <tableColumn id="13616" xr3:uid="{9ED18000-CF2B-470E-A57A-5513E66C9313}" name="Column13609" dataDxfId="2779"/>
    <tableColumn id="13617" xr3:uid="{C8231EFF-4978-4340-9695-420FED6B13B3}" name="Column13610" dataDxfId="2778"/>
    <tableColumn id="13618" xr3:uid="{FB49E87D-14A9-4444-AC58-397E864A448E}" name="Column13611" dataDxfId="2777"/>
    <tableColumn id="13619" xr3:uid="{73FE191E-06A5-4ED1-9150-2D95172C530E}" name="Column13612" dataDxfId="2776"/>
    <tableColumn id="13620" xr3:uid="{4E7DFC70-D9A8-40BD-AA19-8BA8CC4B55C7}" name="Column13613" dataDxfId="2775"/>
    <tableColumn id="13621" xr3:uid="{07E3DCFF-E131-41A4-8DEC-FA663DC07EE4}" name="Column13614" dataDxfId="2774"/>
    <tableColumn id="13622" xr3:uid="{F0AADEB8-B532-4F62-BF8B-D3AF9D788104}" name="Column13615" dataDxfId="2773"/>
    <tableColumn id="13623" xr3:uid="{1D0F0C22-A06F-4528-B337-585D99AA3CAA}" name="Column13616" dataDxfId="2772"/>
    <tableColumn id="13624" xr3:uid="{2DC89571-7FCB-4977-A6AA-0F5B62B86B83}" name="Column13617" dataDxfId="2771"/>
    <tableColumn id="13625" xr3:uid="{830BB6F5-6B2F-4E47-BBA4-A44AB7A1FE12}" name="Column13618" dataDxfId="2770"/>
    <tableColumn id="13626" xr3:uid="{6338E319-697F-4E12-9639-38BA5A2B67F2}" name="Column13619" dataDxfId="2769"/>
    <tableColumn id="13627" xr3:uid="{E3833D66-5705-45A9-B676-24A14BCA473A}" name="Column13620" dataDxfId="2768"/>
    <tableColumn id="13628" xr3:uid="{C984BD79-488A-49CD-BB0D-45A2DEBD5601}" name="Column13621" dataDxfId="2767"/>
    <tableColumn id="13629" xr3:uid="{68574259-37E5-4B6E-8FDD-DE3CAB55716E}" name="Column13622" dataDxfId="2766"/>
    <tableColumn id="13630" xr3:uid="{DC47028C-EDA6-4153-98C5-E17EAACCB96D}" name="Column13623" dataDxfId="2765"/>
    <tableColumn id="13631" xr3:uid="{C79BC45D-9B08-4451-8AE8-36E633E89A73}" name="Column13624" dataDxfId="2764"/>
    <tableColumn id="13632" xr3:uid="{8B2C1C12-92D2-4DFB-B9ED-1D038DC17DC7}" name="Column13625" dataDxfId="2763"/>
    <tableColumn id="13633" xr3:uid="{32972B72-451E-4555-BC1F-F9CCF7A873AD}" name="Column13626" dataDxfId="2762"/>
    <tableColumn id="13634" xr3:uid="{3F18EB59-6500-4B70-B895-A99DDAD118B8}" name="Column13627" dataDxfId="2761"/>
    <tableColumn id="13635" xr3:uid="{4057FC6A-3E81-40D6-B86A-3B03002BC226}" name="Column13628" dataDxfId="2760"/>
    <tableColumn id="13636" xr3:uid="{236FEF1B-749E-45F4-9C1C-0C0A08138CB6}" name="Column13629" dataDxfId="2759"/>
    <tableColumn id="13637" xr3:uid="{AECDD4DA-F650-4E24-8A86-2AA974AFA2AB}" name="Column13630" dataDxfId="2758"/>
    <tableColumn id="13638" xr3:uid="{0B1C7E1A-08F9-4A7E-B456-9C0D161793F2}" name="Column13631" dataDxfId="2757"/>
    <tableColumn id="13639" xr3:uid="{9D688C73-25AA-42BE-B9F5-E1487748DD84}" name="Column13632" dataDxfId="2756"/>
    <tableColumn id="13640" xr3:uid="{9F1ED771-E404-4775-AE4F-47377E022AAC}" name="Column13633" dataDxfId="2755"/>
    <tableColumn id="13641" xr3:uid="{0CB1FE27-D33F-4D27-AD2B-21ED900210FF}" name="Column13634" dataDxfId="2754"/>
    <tableColumn id="13642" xr3:uid="{51EC44F4-4CCB-4CCA-93F7-EB7927AD9163}" name="Column13635" dataDxfId="2753"/>
    <tableColumn id="13643" xr3:uid="{E75729C6-D942-42F2-A747-835D6279F600}" name="Column13636" dataDxfId="2752"/>
    <tableColumn id="13644" xr3:uid="{4AD7A48D-5934-493A-B9B5-CC55B1C6721C}" name="Column13637" dataDxfId="2751"/>
    <tableColumn id="13645" xr3:uid="{25DA3637-576A-4235-9177-55D5631F7653}" name="Column13638" dataDxfId="2750"/>
    <tableColumn id="13646" xr3:uid="{9B403789-381C-4D4A-8FDD-12DE9BCF13DA}" name="Column13639" dataDxfId="2749"/>
    <tableColumn id="13647" xr3:uid="{A90E042F-5BF1-4C36-9F70-372BFE7D0F7A}" name="Column13640" dataDxfId="2748"/>
    <tableColumn id="13648" xr3:uid="{29A795FA-A98A-4E13-905F-3FAC482C2CF9}" name="Column13641" dataDxfId="2747"/>
    <tableColumn id="13649" xr3:uid="{67EEB1A5-60BF-45B8-9211-F7845AF267C2}" name="Column13642" dataDxfId="2746"/>
    <tableColumn id="13650" xr3:uid="{B654C4B9-2349-40C1-99F9-DC5396C57E0B}" name="Column13643" dataDxfId="2745"/>
    <tableColumn id="13651" xr3:uid="{E2FC4EF3-67BE-4DD5-8EBC-B526F65594A8}" name="Column13644" dataDxfId="2744"/>
    <tableColumn id="13652" xr3:uid="{0AADAFF9-C02E-4D30-9456-6466AC31FA2E}" name="Column13645" dataDxfId="2743"/>
    <tableColumn id="13653" xr3:uid="{492EB349-E820-4BB6-B09F-99956B34B3B5}" name="Column13646" dataDxfId="2742"/>
    <tableColumn id="13654" xr3:uid="{F67022DD-887A-42CA-9C15-9DFC8051C0E7}" name="Column13647" dataDxfId="2741"/>
    <tableColumn id="13655" xr3:uid="{5C715559-7113-4FA9-8ECF-4D5F606ECB6B}" name="Column13648" dataDxfId="2740"/>
    <tableColumn id="13656" xr3:uid="{0F84B91A-BA19-4840-92AF-005D86EA7D7C}" name="Column13649" dataDxfId="2739"/>
    <tableColumn id="13657" xr3:uid="{F1466AB0-235B-469D-87AD-54854E31D959}" name="Column13650" dataDxfId="2738"/>
    <tableColumn id="13658" xr3:uid="{766F186C-FA98-49C6-90E1-1FBF526EB29D}" name="Column13651" dataDxfId="2737"/>
    <tableColumn id="13659" xr3:uid="{3F19E18F-4B7F-456C-AC15-04F7DDC39BEC}" name="Column13652" dataDxfId="2736"/>
    <tableColumn id="13660" xr3:uid="{BDEAC867-A832-4407-BD3C-2AFF094A6324}" name="Column13653" dataDxfId="2735"/>
    <tableColumn id="13661" xr3:uid="{A1E8A278-33E5-490B-9651-8D20A8B6CF65}" name="Column13654" dataDxfId="2734"/>
    <tableColumn id="13662" xr3:uid="{800F48C8-8041-452C-A25E-FB492EE35F9B}" name="Column13655" dataDxfId="2733"/>
    <tableColumn id="13663" xr3:uid="{E8A95E3B-2607-4C20-A972-2E0E242957CB}" name="Column13656" dataDxfId="2732"/>
    <tableColumn id="13664" xr3:uid="{60597C09-697D-476B-889B-2B3F3E8071A0}" name="Column13657" dataDxfId="2731"/>
    <tableColumn id="13665" xr3:uid="{0B1445D7-EB78-4161-9521-CAE2CAC1236D}" name="Column13658" dataDxfId="2730"/>
    <tableColumn id="13666" xr3:uid="{B3ECDB18-7298-47C6-8130-90E129587D81}" name="Column13659" dataDxfId="2729"/>
    <tableColumn id="13667" xr3:uid="{3D07AA84-AC51-4262-83E9-CC5C6BBFA61A}" name="Column13660" dataDxfId="2728"/>
    <tableColumn id="13668" xr3:uid="{67F6AE41-84C6-46B8-925B-049609467837}" name="Column13661" dataDxfId="2727"/>
    <tableColumn id="13669" xr3:uid="{D0DF1BAE-1A96-4F3E-932F-DF7B1D48AC3F}" name="Column13662" dataDxfId="2726"/>
    <tableColumn id="13670" xr3:uid="{14F63A1D-A850-4FD3-9540-12324F94194A}" name="Column13663" dataDxfId="2725"/>
    <tableColumn id="13671" xr3:uid="{2CB4C22A-F39F-4B2A-A6F8-C4CB9FF83CE4}" name="Column13664" dataDxfId="2724"/>
    <tableColumn id="13672" xr3:uid="{00B07174-00D7-4D10-8C34-DC2D74D3C2C3}" name="Column13665" dataDxfId="2723"/>
    <tableColumn id="13673" xr3:uid="{3CF92A4A-17CC-455F-BFDE-33C53D97EDDA}" name="Column13666" dataDxfId="2722"/>
    <tableColumn id="13674" xr3:uid="{B4EE2843-2345-45DD-AED6-11E6BB4CF141}" name="Column13667" dataDxfId="2721"/>
    <tableColumn id="13675" xr3:uid="{FF282C33-77DD-4BFF-A8F7-049DA7BB7153}" name="Column13668" dataDxfId="2720"/>
    <tableColumn id="13676" xr3:uid="{488F847B-5D29-4FD9-B2A0-75BA86320B46}" name="Column13669" dataDxfId="2719"/>
    <tableColumn id="13677" xr3:uid="{D059179D-544D-484F-86E0-12A4F8F99FD0}" name="Column13670" dataDxfId="2718"/>
    <tableColumn id="13678" xr3:uid="{2C44D5E6-CFCA-43E5-A70F-48B9B6C516CD}" name="Column13671" dataDxfId="2717"/>
    <tableColumn id="13679" xr3:uid="{2D6FD514-CCEC-4C75-BFD3-F08AC0A33540}" name="Column13672" dataDxfId="2716"/>
    <tableColumn id="13680" xr3:uid="{55C3CDE1-8A76-4693-B8D4-C57D1BF9F722}" name="Column13673" dataDxfId="2715"/>
    <tableColumn id="13681" xr3:uid="{E36D3E84-B4F7-4495-BC38-9D2E4D6DA4B9}" name="Column13674" dataDxfId="2714"/>
    <tableColumn id="13682" xr3:uid="{F73F2465-1C30-4E7B-AAAE-D9D6D556E610}" name="Column13675" dataDxfId="2713"/>
    <tableColumn id="13683" xr3:uid="{4E8F4192-1B78-4A7D-9F16-956EE323FDB8}" name="Column13676" dataDxfId="2712"/>
    <tableColumn id="13684" xr3:uid="{530E0923-F4E2-4A31-9264-0F02E887ABE4}" name="Column13677" dataDxfId="2711"/>
    <tableColumn id="13685" xr3:uid="{7B8BD4B1-2225-43E1-96CD-0485DB0B1483}" name="Column13678" dataDxfId="2710"/>
    <tableColumn id="13686" xr3:uid="{B2E546DB-A762-467B-A62A-86F477D17A4E}" name="Column13679" dataDxfId="2709"/>
    <tableColumn id="13687" xr3:uid="{5AD478EC-D439-4F71-A792-AB3B33D4E42C}" name="Column13680" dataDxfId="2708"/>
    <tableColumn id="13688" xr3:uid="{9EF9AD56-E037-4499-B746-00CF45F01ED2}" name="Column13681" dataDxfId="2707"/>
    <tableColumn id="13689" xr3:uid="{77003359-08A2-451A-A588-BB208E58AAC4}" name="Column13682" dataDxfId="2706"/>
    <tableColumn id="13690" xr3:uid="{886CA5B8-2C9E-4363-9546-59B85C0CC09C}" name="Column13683" dataDxfId="2705"/>
    <tableColumn id="13691" xr3:uid="{514F68D1-2227-48F8-A74D-F9098791273C}" name="Column13684" dataDxfId="2704"/>
    <tableColumn id="13692" xr3:uid="{63D801D6-C2CA-486C-9E43-872E666F9419}" name="Column13685" dataDxfId="2703"/>
    <tableColumn id="13693" xr3:uid="{607164D9-BEFD-43D5-86B0-CBB5DBF40722}" name="Column13686" dataDxfId="2702"/>
    <tableColumn id="13694" xr3:uid="{20713CE8-89AC-4081-B781-EF6E72ED35D5}" name="Column13687" dataDxfId="2701"/>
    <tableColumn id="13695" xr3:uid="{26A2BF13-E12A-49AA-85F3-2DCA9FA7879E}" name="Column13688" dataDxfId="2700"/>
    <tableColumn id="13696" xr3:uid="{4DC4EBFE-9928-457B-AB34-B54854FDA40D}" name="Column13689" dataDxfId="2699"/>
    <tableColumn id="13697" xr3:uid="{67A7545B-4EBA-443F-A842-2B29EFDECD0F}" name="Column13690" dataDxfId="2698"/>
    <tableColumn id="13698" xr3:uid="{D8656676-1340-40E4-BD04-874C6A3DB813}" name="Column13691" dataDxfId="2697"/>
    <tableColumn id="13699" xr3:uid="{54B47F38-61D0-45BF-A16B-463FBC42A696}" name="Column13692" dataDxfId="2696"/>
    <tableColumn id="13700" xr3:uid="{8F50A3B0-B7F3-4B4C-A66B-22095577706F}" name="Column13693" dataDxfId="2695"/>
    <tableColumn id="13701" xr3:uid="{4B177B9C-92E8-47DB-BC95-FA849E02222A}" name="Column13694" dataDxfId="2694"/>
    <tableColumn id="13702" xr3:uid="{B42E6EC8-828C-4BE4-9D6C-03F482C89D10}" name="Column13695" dataDxfId="2693"/>
    <tableColumn id="13703" xr3:uid="{256995AD-8D6F-4AE2-95F9-A55C3316B5AF}" name="Column13696" dataDxfId="2692"/>
    <tableColumn id="13704" xr3:uid="{49E205F2-B8D7-4216-B288-16B00F3999C0}" name="Column13697" dataDxfId="2691"/>
    <tableColumn id="13705" xr3:uid="{7C1923A0-8BB8-4B68-B436-571A5D6BD578}" name="Column13698" dataDxfId="2690"/>
    <tableColumn id="13706" xr3:uid="{019E5D1F-76F0-4228-9A2C-C08BAB6EB7D0}" name="Column13699" dataDxfId="2689"/>
    <tableColumn id="13707" xr3:uid="{60BEC4DC-8F0C-4383-98C8-00D6C8D46909}" name="Column13700" dataDxfId="2688"/>
    <tableColumn id="13708" xr3:uid="{C4F0A1B8-8722-4528-9B18-EA64899A8A0F}" name="Column13701" dataDxfId="2687"/>
    <tableColumn id="13709" xr3:uid="{2FA7933E-F5E9-4F62-AA0A-447DC5E2C9A9}" name="Column13702" dataDxfId="2686"/>
    <tableColumn id="13710" xr3:uid="{07F27393-6407-4AFF-A6FF-EEE66962C6E9}" name="Column13703" dataDxfId="2685"/>
    <tableColumn id="13711" xr3:uid="{F0956E8A-4697-4FE5-A53D-C0A93782AEDE}" name="Column13704" dataDxfId="2684"/>
    <tableColumn id="13712" xr3:uid="{01AE81F9-79F5-4C59-9FBA-B598935E2DD4}" name="Column13705" dataDxfId="2683"/>
    <tableColumn id="13713" xr3:uid="{0F5F2DB4-F6E9-4EBB-9D11-590C69E22C55}" name="Column13706" dataDxfId="2682"/>
    <tableColumn id="13714" xr3:uid="{E59A54C2-88E6-4FBE-A83A-9E994FC88267}" name="Column13707" dataDxfId="2681"/>
    <tableColumn id="13715" xr3:uid="{9381522E-40FA-4770-B4F2-B18468C91134}" name="Column13708" dataDxfId="2680"/>
    <tableColumn id="13716" xr3:uid="{5570B0BD-1569-47DD-AFEC-FF05A487B6CA}" name="Column13709" dataDxfId="2679"/>
    <tableColumn id="13717" xr3:uid="{4E082313-8B79-4A0C-83B2-1CA130A1172B}" name="Column13710" dataDxfId="2678"/>
    <tableColumn id="13718" xr3:uid="{FCEBE86D-1ADD-4BBE-9ACE-695AD7A15B55}" name="Column13711" dataDxfId="2677"/>
    <tableColumn id="13719" xr3:uid="{9AF1E163-41D2-4FA5-A015-1F92CBD700F7}" name="Column13712" dataDxfId="2676"/>
    <tableColumn id="13720" xr3:uid="{F8F26FAB-CBD4-496F-81C5-33B38DD5F829}" name="Column13713" dataDxfId="2675"/>
    <tableColumn id="13721" xr3:uid="{E781357F-881E-490B-9CB1-EB8CBFB61F42}" name="Column13714" dataDxfId="2674"/>
    <tableColumn id="13722" xr3:uid="{3E5FDFF7-AF2C-468E-9E89-55CD0B1D0391}" name="Column13715" dataDxfId="2673"/>
    <tableColumn id="13723" xr3:uid="{33D15501-E3DA-4046-89A7-176A29F8BF10}" name="Column13716" dataDxfId="2672"/>
    <tableColumn id="13724" xr3:uid="{800E6643-C092-4AC8-A804-7D06226BDD91}" name="Column13717" dataDxfId="2671"/>
    <tableColumn id="13725" xr3:uid="{01DCCED0-D689-4497-BAFD-128739782D40}" name="Column13718" dataDxfId="2670"/>
    <tableColumn id="13726" xr3:uid="{E72A4174-4270-4F7F-89A9-683A86EE2CA6}" name="Column13719" dataDxfId="2669"/>
    <tableColumn id="13727" xr3:uid="{04BD7C53-4578-492B-B669-F4FAC7511EF6}" name="Column13720" dataDxfId="2668"/>
    <tableColumn id="13728" xr3:uid="{3F9FAB6B-D2D4-4C27-8EF0-31082341FBE2}" name="Column13721" dataDxfId="2667"/>
    <tableColumn id="13729" xr3:uid="{666B09D5-8DCC-4CCE-A1D3-0DE98A376C00}" name="Column13722" dataDxfId="2666"/>
    <tableColumn id="13730" xr3:uid="{FFBAE2C6-A27B-4A15-BB38-1E6A86CD5F1C}" name="Column13723" dataDxfId="2665"/>
    <tableColumn id="13731" xr3:uid="{352BD67A-A439-4100-A57A-D8101B208C4D}" name="Column13724" dataDxfId="2664"/>
    <tableColumn id="13732" xr3:uid="{28478413-7416-4D02-9A51-5A2F1E00F106}" name="Column13725" dataDxfId="2663"/>
    <tableColumn id="13733" xr3:uid="{4AE2EB01-D5A6-412B-8AFC-329B40CE15A1}" name="Column13726" dataDxfId="2662"/>
    <tableColumn id="13734" xr3:uid="{F571AE6F-F8BC-4745-9989-5C3FDB4F3CE0}" name="Column13727" dataDxfId="2661"/>
    <tableColumn id="13735" xr3:uid="{CDD80053-E3C6-4FE4-ABDA-4DF248C5352D}" name="Column13728" dataDxfId="2660"/>
    <tableColumn id="13736" xr3:uid="{93D95A16-F91C-478B-8F88-32A6552E8399}" name="Column13729" dataDxfId="2659"/>
    <tableColumn id="13737" xr3:uid="{9DECB4A2-ACB4-428D-B132-DF2F01FF49C4}" name="Column13730" dataDxfId="2658"/>
    <tableColumn id="13738" xr3:uid="{C9144ABE-7241-4992-BE7C-4CBD7B1CEC64}" name="Column13731" dataDxfId="2657"/>
    <tableColumn id="13739" xr3:uid="{163C5344-6EBF-4D15-83BD-675AAD2F0DAE}" name="Column13732" dataDxfId="2656"/>
    <tableColumn id="13740" xr3:uid="{55F71CAA-5E55-4338-8404-4B8D7F82883C}" name="Column13733" dataDxfId="2655"/>
    <tableColumn id="13741" xr3:uid="{354395B7-A323-43E5-A515-618006F8370C}" name="Column13734" dataDxfId="2654"/>
    <tableColumn id="13742" xr3:uid="{CE7B9948-5C11-40DB-96C6-CF48A858E20B}" name="Column13735" dataDxfId="2653"/>
    <tableColumn id="13743" xr3:uid="{6F98798F-D5AC-45A9-B28C-CD7AE25A8B89}" name="Column13736" dataDxfId="2652"/>
    <tableColumn id="13744" xr3:uid="{026970D1-687C-4698-8855-43C537F953AC}" name="Column13737" dataDxfId="2651"/>
    <tableColumn id="13745" xr3:uid="{39AA84DA-E730-4D17-B9C1-3A691697492D}" name="Column13738" dataDxfId="2650"/>
    <tableColumn id="13746" xr3:uid="{F5178379-5173-4B19-850A-34E4CA2C3500}" name="Column13739" dataDxfId="2649"/>
    <tableColumn id="13747" xr3:uid="{F9998C71-2BEA-4B7D-A050-14D1284C61D3}" name="Column13740" dataDxfId="2648"/>
    <tableColumn id="13748" xr3:uid="{DE2616A1-9CCA-4819-9F4B-7BFA9F2D46B6}" name="Column13741" dataDxfId="2647"/>
    <tableColumn id="13749" xr3:uid="{B11F840D-ACD3-4401-B06C-7FC512E81535}" name="Column13742" dataDxfId="2646"/>
    <tableColumn id="13750" xr3:uid="{FF99A4B0-38C5-46D0-AFFE-9E67566D896F}" name="Column13743" dataDxfId="2645"/>
    <tableColumn id="13751" xr3:uid="{5FDF8E2A-D145-47F5-B3F4-7C648CFB7312}" name="Column13744" dataDxfId="2644"/>
    <tableColumn id="13752" xr3:uid="{5A616FF7-0A23-48A4-AA49-E494DB65859C}" name="Column13745" dataDxfId="2643"/>
    <tableColumn id="13753" xr3:uid="{22C501CB-C6AF-40BF-B951-F3C347164B68}" name="Column13746" dataDxfId="2642"/>
    <tableColumn id="13754" xr3:uid="{B579268B-BE98-46A1-9581-51881D7B8CC2}" name="Column13747" dataDxfId="2641"/>
    <tableColumn id="13755" xr3:uid="{45A92E5E-86FE-464C-A613-40B6873726DE}" name="Column13748" dataDxfId="2640"/>
    <tableColumn id="13756" xr3:uid="{256B2BE1-3DA4-4B30-AC47-1C2A1DC0DFB6}" name="Column13749" dataDxfId="2639"/>
    <tableColumn id="13757" xr3:uid="{134BB006-CEDA-40EB-A52D-C8991DB51308}" name="Column13750" dataDxfId="2638"/>
    <tableColumn id="13758" xr3:uid="{4A651ED5-02CD-4366-948A-1E902D2BBEAC}" name="Column13751" dataDxfId="2637"/>
    <tableColumn id="13759" xr3:uid="{D9E3FBC7-9B20-45BE-BC18-365D8DB81C0D}" name="Column13752" dataDxfId="2636"/>
    <tableColumn id="13760" xr3:uid="{9A86DC64-0AA9-4EB5-9EFB-4A6D352CD59D}" name="Column13753" dataDxfId="2635"/>
    <tableColumn id="13761" xr3:uid="{1A4A1CCF-288C-4148-B720-7CD22B6E876A}" name="Column13754" dataDxfId="2634"/>
    <tableColumn id="13762" xr3:uid="{DD875033-58FE-489A-B670-D57B87022E20}" name="Column13755" dataDxfId="2633"/>
    <tableColumn id="13763" xr3:uid="{9BCA4F25-06C8-4FB6-BFF5-ABC379249B76}" name="Column13756" dataDxfId="2632"/>
    <tableColumn id="13764" xr3:uid="{2523C6DA-D266-4F50-A29E-A7D0D2F3121F}" name="Column13757" dataDxfId="2631"/>
    <tableColumn id="13765" xr3:uid="{7F72F943-15AB-46FC-B687-3C21612B2068}" name="Column13758" dataDxfId="2630"/>
    <tableColumn id="13766" xr3:uid="{BEB7283B-D1F7-450E-A565-A4012CE798AE}" name="Column13759" dataDxfId="2629"/>
    <tableColumn id="13767" xr3:uid="{E4144D58-10FD-4E07-A9EC-41C24B6BF47A}" name="Column13760" dataDxfId="2628"/>
    <tableColumn id="13768" xr3:uid="{7228A504-5618-4ADE-ADBC-C0B65ED9FAD8}" name="Column13761" dataDxfId="2627"/>
    <tableColumn id="13769" xr3:uid="{80D3C5E6-F465-440A-927A-8D491A1E95F4}" name="Column13762" dataDxfId="2626"/>
    <tableColumn id="13770" xr3:uid="{429F4F08-0E54-4F66-B09A-A4D7A71A286F}" name="Column13763" dataDxfId="2625"/>
    <tableColumn id="13771" xr3:uid="{7531685A-BB60-4535-9ECD-7B8C9C5BD888}" name="Column13764" dataDxfId="2624"/>
    <tableColumn id="13772" xr3:uid="{404EDC9A-E402-4BB6-9EEF-C1917A91CBBE}" name="Column13765" dataDxfId="2623"/>
    <tableColumn id="13773" xr3:uid="{CA078264-DDA7-4CBD-834D-21A3FC1C2488}" name="Column13766" dataDxfId="2622"/>
    <tableColumn id="13774" xr3:uid="{13AC7ABF-A64C-4F6C-8E8E-226AA359AA53}" name="Column13767" dataDxfId="2621"/>
    <tableColumn id="13775" xr3:uid="{D8ABB88C-9D6A-4EED-B5BA-D23D8B5B3E44}" name="Column13768" dataDxfId="2620"/>
    <tableColumn id="13776" xr3:uid="{B4E4B862-056A-4D90-83CD-EE9A37B0C715}" name="Column13769" dataDxfId="2619"/>
    <tableColumn id="13777" xr3:uid="{7ADB045F-75D9-43A1-92BE-221ADAE07EA0}" name="Column13770" dataDxfId="2618"/>
    <tableColumn id="13778" xr3:uid="{5AE1D46E-24E4-4945-B5EB-A185BD5712EF}" name="Column13771" dataDxfId="2617"/>
    <tableColumn id="13779" xr3:uid="{144B19D7-227B-4C47-94AF-65B72566929A}" name="Column13772" dataDxfId="2616"/>
    <tableColumn id="13780" xr3:uid="{0989EB5C-3D87-4BB6-8B8F-E2EB29080487}" name="Column13773" dataDxfId="2615"/>
    <tableColumn id="13781" xr3:uid="{0293B3FD-8998-4694-9A73-D95DEF2F49BC}" name="Column13774" dataDxfId="2614"/>
    <tableColumn id="13782" xr3:uid="{6E4CF7A1-2A33-4A06-8A73-27C082846359}" name="Column13775" dataDxfId="2613"/>
    <tableColumn id="13783" xr3:uid="{6E606384-F63B-41FE-958D-0194353A416C}" name="Column13776" dataDxfId="2612"/>
    <tableColumn id="13784" xr3:uid="{7AECB5EC-6C9D-4C19-9B61-DFE9EE7EC8BF}" name="Column13777" dataDxfId="2611"/>
    <tableColumn id="13785" xr3:uid="{9DF0C924-2828-4DE6-8A84-35A5BFDE5597}" name="Column13778" dataDxfId="2610"/>
    <tableColumn id="13786" xr3:uid="{34CF1B47-1685-4617-9A27-922C442F6DF5}" name="Column13779" dataDxfId="2609"/>
    <tableColumn id="13787" xr3:uid="{EF4E5664-3B35-428F-A8E0-2EB45745A7DF}" name="Column13780" dataDxfId="2608"/>
    <tableColumn id="13788" xr3:uid="{B019210D-ADAF-4D11-AA72-170333FA0DEB}" name="Column13781" dataDxfId="2607"/>
    <tableColumn id="13789" xr3:uid="{A69F9091-27E3-4190-BB0B-6ED3C083DFEE}" name="Column13782" dataDxfId="2606"/>
    <tableColumn id="13790" xr3:uid="{AF3497DC-644C-4FEB-95FF-C0C3B5307003}" name="Column13783" dataDxfId="2605"/>
    <tableColumn id="13791" xr3:uid="{DB4A140E-AAD0-436B-B50E-4DF1A897EEFD}" name="Column13784" dataDxfId="2604"/>
    <tableColumn id="13792" xr3:uid="{C494668C-FF3A-4E69-997D-5BC1B6DAA48F}" name="Column13785" dataDxfId="2603"/>
    <tableColumn id="13793" xr3:uid="{4FB6C0F1-10EB-41AA-9128-20C6B83C832D}" name="Column13786" dataDxfId="2602"/>
    <tableColumn id="13794" xr3:uid="{EEF662B5-C670-49E2-A5D9-C5D00EEF8F47}" name="Column13787" dataDxfId="2601"/>
    <tableColumn id="13795" xr3:uid="{6D251AA8-AB0C-4151-8D38-4E33C04D3103}" name="Column13788" dataDxfId="2600"/>
    <tableColumn id="13796" xr3:uid="{2AD0296D-7D92-41AA-B59C-2CEFC6BB8B8D}" name="Column13789" dataDxfId="2599"/>
    <tableColumn id="13797" xr3:uid="{018828CA-3E47-48EF-B05D-76AFC961E8FF}" name="Column13790" dataDxfId="2598"/>
    <tableColumn id="13798" xr3:uid="{449C42E9-5BE7-4EFD-B6F5-F0C35C9DB1B9}" name="Column13791" dataDxfId="2597"/>
    <tableColumn id="13799" xr3:uid="{3FB63477-61FE-43DF-9044-B2F106ADDE55}" name="Column13792" dataDxfId="2596"/>
    <tableColumn id="13800" xr3:uid="{73D1165A-F455-4E11-A5B9-677986CD0E23}" name="Column13793" dataDxfId="2595"/>
    <tableColumn id="13801" xr3:uid="{74C40656-5EE6-43F1-B11D-ADD27CADBE64}" name="Column13794" dataDxfId="2594"/>
    <tableColumn id="13802" xr3:uid="{A1628D85-6853-4F37-ABCC-3B5675C0B809}" name="Column13795" dataDxfId="2593"/>
    <tableColumn id="13803" xr3:uid="{ED1C8377-2491-4569-B248-2745CFC1B648}" name="Column13796" dataDxfId="2592"/>
    <tableColumn id="13804" xr3:uid="{88F46DFD-5923-439B-ACBC-D160823F1CE2}" name="Column13797" dataDxfId="2591"/>
    <tableColumn id="13805" xr3:uid="{196F1A88-7D75-4F50-8983-9BC2AC0ECFD5}" name="Column13798" dataDxfId="2590"/>
    <tableColumn id="13806" xr3:uid="{CAA1C84C-E4B3-4E21-8FFB-1DA36163C878}" name="Column13799" dataDxfId="2589"/>
    <tableColumn id="13807" xr3:uid="{12C4F3D8-D224-4990-8E76-0C9A19613636}" name="Column13800" dataDxfId="2588"/>
    <tableColumn id="13808" xr3:uid="{B9732E71-24E0-4112-965B-C4875A5D2B58}" name="Column13801" dataDxfId="2587"/>
    <tableColumn id="13809" xr3:uid="{B6749818-9EB5-476E-B174-0357384EF649}" name="Column13802" dataDxfId="2586"/>
    <tableColumn id="13810" xr3:uid="{05B1FFEE-570C-426E-8027-6CC488D3D841}" name="Column13803" dataDxfId="2585"/>
    <tableColumn id="13811" xr3:uid="{73870076-EA1D-4C04-9084-5698875C5688}" name="Column13804" dataDxfId="2584"/>
    <tableColumn id="13812" xr3:uid="{794B3AD6-87EC-49DC-B3F0-C3BBD06B8E22}" name="Column13805" dataDxfId="2583"/>
    <tableColumn id="13813" xr3:uid="{81BD094F-52C3-4BC4-A679-DA192F942D54}" name="Column13806" dataDxfId="2582"/>
    <tableColumn id="13814" xr3:uid="{D4D4A6AB-92C3-4F2E-B038-DA43AF3BC8A3}" name="Column13807" dataDxfId="2581"/>
    <tableColumn id="13815" xr3:uid="{5C205ACD-A7D1-4A95-8CC7-E9D5175ECE9B}" name="Column13808" dataDxfId="2580"/>
    <tableColumn id="13816" xr3:uid="{B08FA1E2-14F7-4AA3-B5D3-BDBF83734D9F}" name="Column13809" dataDxfId="2579"/>
    <tableColumn id="13817" xr3:uid="{9A2F1FB5-4C98-4B2D-B9B0-1693221A0DBB}" name="Column13810" dataDxfId="2578"/>
    <tableColumn id="13818" xr3:uid="{10CAC596-6B51-4C51-857F-AF0083B638F6}" name="Column13811" dataDxfId="2577"/>
    <tableColumn id="13819" xr3:uid="{1A1E3BF3-061A-485F-BE47-D933F0C50023}" name="Column13812" dataDxfId="2576"/>
    <tableColumn id="13820" xr3:uid="{FAFEE389-44B9-41B5-91D6-18ECEC58AEFA}" name="Column13813" dataDxfId="2575"/>
    <tableColumn id="13821" xr3:uid="{3D18ED21-1E70-4024-9D1F-49A494E71153}" name="Column13814" dataDxfId="2574"/>
    <tableColumn id="13822" xr3:uid="{BF92104D-9A6B-46AE-BD51-7F7F6CEE6C41}" name="Column13815" dataDxfId="2573"/>
    <tableColumn id="13823" xr3:uid="{03D93A84-B8D6-44BC-9B9B-B9368244DDBC}" name="Column13816" dataDxfId="2572"/>
    <tableColumn id="13824" xr3:uid="{9C85BF0C-11DC-4569-8DF3-735579418A61}" name="Column13817" dataDxfId="2571"/>
    <tableColumn id="13825" xr3:uid="{6FB71BD7-6461-4EC2-BE93-75F8617FE7D5}" name="Column13818" dataDxfId="2570"/>
    <tableColumn id="13826" xr3:uid="{C1D3F7C6-43F5-444A-BD08-887422C01CD1}" name="Column13819" dataDxfId="2569"/>
    <tableColumn id="13827" xr3:uid="{848781EE-CE97-4E8B-81F2-CA0E16047EC0}" name="Column13820" dataDxfId="2568"/>
    <tableColumn id="13828" xr3:uid="{892B2455-7B7A-49AF-93DE-AA7B886A6562}" name="Column13821" dataDxfId="2567"/>
    <tableColumn id="13829" xr3:uid="{8CF3928F-EBA4-4D84-A4DA-E2408B1E004C}" name="Column13822" dataDxfId="2566"/>
    <tableColumn id="13830" xr3:uid="{DE4D2FCB-5EF5-4467-BAB3-31E058492F50}" name="Column13823" dataDxfId="2565"/>
    <tableColumn id="13831" xr3:uid="{AD0FE696-F9A5-495D-8A59-635C37D04505}" name="Column13824" dataDxfId="2564"/>
    <tableColumn id="13832" xr3:uid="{7E6A9E17-A03A-4ED6-8196-D1D5FBED9BF1}" name="Column13825" dataDxfId="2563"/>
    <tableColumn id="13833" xr3:uid="{5430B726-B28C-41F0-B54B-1EE48B59F99B}" name="Column13826" dataDxfId="2562"/>
    <tableColumn id="13834" xr3:uid="{C135FD2C-F31B-4136-8715-47EED2097A37}" name="Column13827" dataDxfId="2561"/>
    <tableColumn id="13835" xr3:uid="{0666703F-56FD-463B-9A52-83A166DF112B}" name="Column13828" dataDxfId="2560"/>
    <tableColumn id="13836" xr3:uid="{FC50341A-12C8-403E-8567-F07442678D99}" name="Column13829" dataDxfId="2559"/>
    <tableColumn id="13837" xr3:uid="{2790BEE0-7A3E-4433-AC0E-76E17B793715}" name="Column13830" dataDxfId="2558"/>
    <tableColumn id="13838" xr3:uid="{FC4A83FA-FB0E-4AD8-9DD4-AC8CE50C2B79}" name="Column13831" dataDxfId="2557"/>
    <tableColumn id="13839" xr3:uid="{F7D00D5F-B512-421C-9190-C19203B2B21A}" name="Column13832" dataDxfId="2556"/>
    <tableColumn id="13840" xr3:uid="{EC60863A-E8AC-4737-948C-B0FA44000128}" name="Column13833" dataDxfId="2555"/>
    <tableColumn id="13841" xr3:uid="{E7408D40-86FC-47D7-B802-396BCC278526}" name="Column13834" dataDxfId="2554"/>
    <tableColumn id="13842" xr3:uid="{8D389BB6-4432-4490-9BF5-D40162821E2E}" name="Column13835" dataDxfId="2553"/>
    <tableColumn id="13843" xr3:uid="{5B9E37CF-FC2D-4CDD-80DC-E5DA04DC0429}" name="Column13836" dataDxfId="2552"/>
    <tableColumn id="13844" xr3:uid="{2F7F0E2C-D888-448D-88B4-3D2D6F42607C}" name="Column13837" dataDxfId="2551"/>
    <tableColumn id="13845" xr3:uid="{24156E5E-8226-4FB3-9165-C1678D9DF9F4}" name="Column13838" dataDxfId="2550"/>
    <tableColumn id="13846" xr3:uid="{ADFD8A32-AE4B-4FDE-B5E3-7416C6E43B1E}" name="Column13839" dataDxfId="2549"/>
    <tableColumn id="13847" xr3:uid="{608C481B-F082-4BE2-B6BE-99B3801F5ED0}" name="Column13840" dataDxfId="2548"/>
    <tableColumn id="13848" xr3:uid="{DCEA4786-22E2-462A-8680-A53139D99DBD}" name="Column13841" dataDxfId="2547"/>
    <tableColumn id="13849" xr3:uid="{5415584D-2A98-4E15-B9FD-3A445A3C043C}" name="Column13842" dataDxfId="2546"/>
    <tableColumn id="13850" xr3:uid="{22C827B3-F12A-499A-B88E-6225B160D7E9}" name="Column13843" dataDxfId="2545"/>
    <tableColumn id="13851" xr3:uid="{59E612A4-FC8E-42DB-9A83-D43E253BBBD4}" name="Column13844" dataDxfId="2544"/>
    <tableColumn id="13852" xr3:uid="{C6CD9715-01DE-4174-820A-CE949545D525}" name="Column13845" dataDxfId="2543"/>
    <tableColumn id="13853" xr3:uid="{0555120F-A4FF-4D25-B836-72EADFB0E7EF}" name="Column13846" dataDxfId="2542"/>
    <tableColumn id="13854" xr3:uid="{21F7B62B-6BDE-4425-BE5D-DA356386AF8F}" name="Column13847" dataDxfId="2541"/>
    <tableColumn id="13855" xr3:uid="{65311E47-8367-4935-9135-FCC006ECF99A}" name="Column13848" dataDxfId="2540"/>
    <tableColumn id="13856" xr3:uid="{6A505D96-5927-439D-A155-AAD6B8EDC4E9}" name="Column13849" dataDxfId="2539"/>
    <tableColumn id="13857" xr3:uid="{1C8FF5E3-1FEF-4F8E-B5BC-C22579760427}" name="Column13850" dataDxfId="2538"/>
    <tableColumn id="13858" xr3:uid="{A3DCE7EA-2175-4148-847F-BAD6B7374A2C}" name="Column13851" dataDxfId="2537"/>
    <tableColumn id="13859" xr3:uid="{F735F366-0320-47EB-9D0E-DF1C048BB0DD}" name="Column13852" dataDxfId="2536"/>
    <tableColumn id="13860" xr3:uid="{94ED9679-4A81-4192-A1A2-F52ED76235BE}" name="Column13853" dataDxfId="2535"/>
    <tableColumn id="13861" xr3:uid="{6FCD641A-1D92-4879-AD2A-FED91A55A538}" name="Column13854" dataDxfId="2534"/>
    <tableColumn id="13862" xr3:uid="{903C6ADD-D691-40C2-A723-5A4DA3E73C3F}" name="Column13855" dataDxfId="2533"/>
    <tableColumn id="13863" xr3:uid="{54E8DBD3-42B0-42D8-9BF9-C00466397FE7}" name="Column13856" dataDxfId="2532"/>
    <tableColumn id="13864" xr3:uid="{8BD5936D-D716-4380-A2F4-B20CD875AE64}" name="Column13857" dataDxfId="2531"/>
    <tableColumn id="13865" xr3:uid="{486120B0-57D5-4551-B87F-E9DE189B9383}" name="Column13858" dataDxfId="2530"/>
    <tableColumn id="13866" xr3:uid="{F7DE647E-5324-4FBD-B4C0-06796F257CDB}" name="Column13859" dataDxfId="2529"/>
    <tableColumn id="13867" xr3:uid="{6A41C3CA-76C7-4F53-8BC7-D308548E5631}" name="Column13860" dataDxfId="2528"/>
    <tableColumn id="13868" xr3:uid="{E07B3E7A-6616-4558-A1AB-BEAE72C34B51}" name="Column13861" dataDxfId="2527"/>
    <tableColumn id="13869" xr3:uid="{ADA563C0-98A1-4AD5-BC25-07D6D27C339B}" name="Column13862" dataDxfId="2526"/>
    <tableColumn id="13870" xr3:uid="{447184D7-2DF9-4996-ACE4-B3F4BA94FBB1}" name="Column13863" dataDxfId="2525"/>
    <tableColumn id="13871" xr3:uid="{45A2D9B2-2C40-486E-ACAD-F5946C3F60F1}" name="Column13864" dataDxfId="2524"/>
    <tableColumn id="13872" xr3:uid="{9EDEF5B6-8D89-49FF-8EA7-65416D905035}" name="Column13865" dataDxfId="2523"/>
    <tableColumn id="13873" xr3:uid="{F9AAECEC-7661-4349-BC23-A3C9079A185C}" name="Column13866" dataDxfId="2522"/>
    <tableColumn id="13874" xr3:uid="{5F121FA9-A03A-440D-ADBC-1F029E25235E}" name="Column13867" dataDxfId="2521"/>
    <tableColumn id="13875" xr3:uid="{DC06798B-4CDA-4CB9-9A14-1598C210AC3A}" name="Column13868" dataDxfId="2520"/>
    <tableColumn id="13876" xr3:uid="{FB101DB8-6FAC-434D-8251-BFE5423CC0A6}" name="Column13869" dataDxfId="2519"/>
    <tableColumn id="13877" xr3:uid="{A1645BDD-74D2-4173-8649-26CC53742BAF}" name="Column13870" dataDxfId="2518"/>
    <tableColumn id="13878" xr3:uid="{A60CF350-A795-4131-964E-301DD52CE1DF}" name="Column13871" dataDxfId="2517"/>
    <tableColumn id="13879" xr3:uid="{FF6269D4-9681-408B-B65B-F6FA3E653AA0}" name="Column13872" dataDxfId="2516"/>
    <tableColumn id="13880" xr3:uid="{D55DC55D-96FD-4BE3-996B-BF0BC5D39E6E}" name="Column13873" dataDxfId="2515"/>
    <tableColumn id="13881" xr3:uid="{3FB0B6A5-F81B-4A2B-B40F-8C57848F412A}" name="Column13874" dataDxfId="2514"/>
    <tableColumn id="13882" xr3:uid="{616572C1-907B-4C13-AED0-7A5588733366}" name="Column13875" dataDxfId="2513"/>
    <tableColumn id="13883" xr3:uid="{9AE52774-A8A3-48F5-B3A6-E5373B61A225}" name="Column13876" dataDxfId="2512"/>
    <tableColumn id="13884" xr3:uid="{41102EC7-7E0A-42C7-BDAA-9F53078CE94D}" name="Column13877" dataDxfId="2511"/>
    <tableColumn id="13885" xr3:uid="{72198170-5243-4F32-B997-DF4F07B262D9}" name="Column13878" dataDxfId="2510"/>
    <tableColumn id="13886" xr3:uid="{430E40BA-9804-4D4E-AD91-5E57B5965CA1}" name="Column13879" dataDxfId="2509"/>
    <tableColumn id="13887" xr3:uid="{5FBAA6AF-DF18-4176-B88F-D6161CDFB69B}" name="Column13880" dataDxfId="2508"/>
    <tableColumn id="13888" xr3:uid="{02C6E90D-6637-4ADC-8061-3B0901B352BF}" name="Column13881" dataDxfId="2507"/>
    <tableColumn id="13889" xr3:uid="{9806EA42-29A8-459F-B8BC-06AB53E913C1}" name="Column13882" dataDxfId="2506"/>
    <tableColumn id="13890" xr3:uid="{C14820B3-C85D-4BC2-86E2-5CD6299B041D}" name="Column13883" dataDxfId="2505"/>
    <tableColumn id="13891" xr3:uid="{FFA0F35D-1982-4737-93F1-D74138372FF5}" name="Column13884" dataDxfId="2504"/>
    <tableColumn id="13892" xr3:uid="{10FF874E-6A34-445A-B936-CF0D290E84B8}" name="Column13885" dataDxfId="2503"/>
    <tableColumn id="13893" xr3:uid="{BCFC973F-48E1-4FD8-A2E2-8D276C4E50DE}" name="Column13886" dataDxfId="2502"/>
    <tableColumn id="13894" xr3:uid="{C039D8FA-6E67-4407-87A8-E14E950ACDB4}" name="Column13887" dataDxfId="2501"/>
    <tableColumn id="13895" xr3:uid="{D1B039C9-4E4F-4A27-A1C0-6560F615966E}" name="Column13888" dataDxfId="2500"/>
    <tableColumn id="13896" xr3:uid="{D97FF116-8F70-4F48-9C17-E32D951D62F8}" name="Column13889" dataDxfId="2499"/>
    <tableColumn id="13897" xr3:uid="{D2B8001C-7C15-4ABA-A813-D9DFFE5921B8}" name="Column13890" dataDxfId="2498"/>
    <tableColumn id="13898" xr3:uid="{8E07E967-C832-4CDF-8788-141E41E0E96E}" name="Column13891" dataDxfId="2497"/>
    <tableColumn id="13899" xr3:uid="{D05717E3-C443-403A-8106-ADA2FE008DBA}" name="Column13892" dataDxfId="2496"/>
    <tableColumn id="13900" xr3:uid="{18A07330-5887-462C-A6A1-2500055E5407}" name="Column13893" dataDxfId="2495"/>
    <tableColumn id="13901" xr3:uid="{3920C4FD-FA07-4A4E-BD85-2CF784763542}" name="Column13894" dataDxfId="2494"/>
    <tableColumn id="13902" xr3:uid="{89046E43-9218-4491-8C10-D0508C5F2FBC}" name="Column13895" dataDxfId="2493"/>
    <tableColumn id="13903" xr3:uid="{7E7CF11C-EE1A-422F-B8B4-45426BF420B1}" name="Column13896" dataDxfId="2492"/>
    <tableColumn id="13904" xr3:uid="{4DAC3E5B-2CFC-4320-B627-CB917D772D32}" name="Column13897" dataDxfId="2491"/>
    <tableColumn id="13905" xr3:uid="{0626CDFF-2202-4120-905B-D0790827BDDB}" name="Column13898" dataDxfId="2490"/>
    <tableColumn id="13906" xr3:uid="{B709A227-7C34-4A26-B88E-004978DD62AA}" name="Column13899" dataDxfId="2489"/>
    <tableColumn id="13907" xr3:uid="{22D5DE1E-B186-43E2-B6BC-103396F24A9D}" name="Column13900" dataDxfId="2488"/>
    <tableColumn id="13908" xr3:uid="{97BFA6B4-2C13-4398-8178-9F2DC05CD172}" name="Column13901" dataDxfId="2487"/>
    <tableColumn id="13909" xr3:uid="{46354085-B8FD-4CE8-8549-B59DD591B8E9}" name="Column13902" dataDxfId="2486"/>
    <tableColumn id="13910" xr3:uid="{24217F14-F21F-4527-8642-63731DFA64B1}" name="Column13903" dataDxfId="2485"/>
    <tableColumn id="13911" xr3:uid="{72A9FE32-EACF-4EE7-83FD-F9C8C8FFBEF7}" name="Column13904" dataDxfId="2484"/>
    <tableColumn id="13912" xr3:uid="{707055F3-36F1-430B-B006-496B28F5E3E2}" name="Column13905" dataDxfId="2483"/>
    <tableColumn id="13913" xr3:uid="{FD4CE347-333A-4B95-B027-BDEC901AB38B}" name="Column13906" dataDxfId="2482"/>
    <tableColumn id="13914" xr3:uid="{40F7C927-DF7A-4BE9-A698-367062B6008A}" name="Column13907" dataDxfId="2481"/>
    <tableColumn id="13915" xr3:uid="{FAAD2C4D-85C5-487F-AD90-36D4DF465C58}" name="Column13908" dataDxfId="2480"/>
    <tableColumn id="13916" xr3:uid="{34EC9DF8-35AB-4168-89FE-A600A5F21DF2}" name="Column13909" dataDxfId="2479"/>
    <tableColumn id="13917" xr3:uid="{5C076A0C-139E-4616-B1F0-37440AE202DC}" name="Column13910" dataDxfId="2478"/>
    <tableColumn id="13918" xr3:uid="{3047389B-EA01-4FC9-A167-FFF64DF687D9}" name="Column13911" dataDxfId="2477"/>
    <tableColumn id="13919" xr3:uid="{875688EE-6676-4F28-A1BE-82623D0BF718}" name="Column13912" dataDxfId="2476"/>
    <tableColumn id="13920" xr3:uid="{74C04F38-5C60-492C-A167-7F8B92800269}" name="Column13913" dataDxfId="2475"/>
    <tableColumn id="13921" xr3:uid="{9D684B0C-0937-41B1-ACB3-F68A8DB707F6}" name="Column13914" dataDxfId="2474"/>
    <tableColumn id="13922" xr3:uid="{0230D11A-045C-44F4-9637-50E99369AEBF}" name="Column13915" dataDxfId="2473"/>
    <tableColumn id="13923" xr3:uid="{F29A9A03-DC77-4D60-97EE-1F51739B03C9}" name="Column13916" dataDxfId="2472"/>
    <tableColumn id="13924" xr3:uid="{C90567CD-DA42-4DB2-8401-345B26E4660E}" name="Column13917" dataDxfId="2471"/>
    <tableColumn id="13925" xr3:uid="{896616FD-2B88-45F6-91E0-56563B068BBA}" name="Column13918" dataDxfId="2470"/>
    <tableColumn id="13926" xr3:uid="{7CE1F4B7-A07D-411F-9807-66C4BF282E21}" name="Column13919" dataDxfId="2469"/>
    <tableColumn id="13927" xr3:uid="{B25844A2-1792-4D44-BE5E-F39A13C89AE4}" name="Column13920" dataDxfId="2468"/>
    <tableColumn id="13928" xr3:uid="{53F60C24-C1A1-4D08-887B-FED0DB87592E}" name="Column13921" dataDxfId="2467"/>
    <tableColumn id="13929" xr3:uid="{72CE7051-94E6-4E9C-8516-AB073C2C2E88}" name="Column13922" dataDxfId="2466"/>
    <tableColumn id="13930" xr3:uid="{6DC69686-CBB9-4013-9079-11A4DF4AF92C}" name="Column13923" dataDxfId="2465"/>
    <tableColumn id="13931" xr3:uid="{8ABB2A79-FEEB-4623-BD15-9F489EDB1980}" name="Column13924" dataDxfId="2464"/>
    <tableColumn id="13932" xr3:uid="{B4A59886-8EB3-46D3-B540-4B7DEF389AFF}" name="Column13925" dataDxfId="2463"/>
    <tableColumn id="13933" xr3:uid="{5A2F8F8F-BA11-4392-B94C-863F3F85BF34}" name="Column13926" dataDxfId="2462"/>
    <tableColumn id="13934" xr3:uid="{9C9ECE16-DEBD-469A-902E-764B0D540235}" name="Column13927" dataDxfId="2461"/>
    <tableColumn id="13935" xr3:uid="{5C80E406-E1C1-4FDB-B79C-21C4F73B004D}" name="Column13928" dataDxfId="2460"/>
    <tableColumn id="13936" xr3:uid="{56B9ADF7-D223-40CC-AD74-EE29001A2CD0}" name="Column13929" dataDxfId="2459"/>
    <tableColumn id="13937" xr3:uid="{7C3E4DCC-7ED5-405B-BCBD-C5796AAD0BFC}" name="Column13930" dataDxfId="2458"/>
    <tableColumn id="13938" xr3:uid="{117C5D02-1AF6-4C2A-9C0C-A5B267F86876}" name="Column13931" dataDxfId="2457"/>
    <tableColumn id="13939" xr3:uid="{B184FBFB-0996-499F-99C1-0ED41ECDAF12}" name="Column13932" dataDxfId="2456"/>
    <tableColumn id="13940" xr3:uid="{57FC93BD-9D63-4CF1-855B-90F57AC089E0}" name="Column13933" dataDxfId="2455"/>
    <tableColumn id="13941" xr3:uid="{57B03255-DB0C-4FCB-8EB1-E11C42D269A5}" name="Column13934" dataDxfId="2454"/>
    <tableColumn id="13942" xr3:uid="{DAC5F78A-0D9B-4514-BE9B-AF050DCB68DB}" name="Column13935" dataDxfId="2453"/>
    <tableColumn id="13943" xr3:uid="{7EF9E098-C434-4027-A94A-69BDCD8B9736}" name="Column13936" dataDxfId="2452"/>
    <tableColumn id="13944" xr3:uid="{A461898E-8FF3-450F-80DC-E115734C2FBC}" name="Column13937" dataDxfId="2451"/>
    <tableColumn id="13945" xr3:uid="{D775CAF2-3391-4EB2-BBFA-57722FC2A624}" name="Column13938" dataDxfId="2450"/>
    <tableColumn id="13946" xr3:uid="{C0B34844-FE13-4168-A6A0-93C555F24F93}" name="Column13939" dataDxfId="2449"/>
    <tableColumn id="13947" xr3:uid="{E9B31641-33CC-4000-AA12-C6D936EAD862}" name="Column13940" dataDxfId="2448"/>
    <tableColumn id="13948" xr3:uid="{C0645EBB-8B42-4D5B-B280-C61FF7A59DF4}" name="Column13941" dataDxfId="2447"/>
    <tableColumn id="13949" xr3:uid="{08CF0EA8-187A-441F-B231-093493B6C5CE}" name="Column13942" dataDxfId="2446"/>
    <tableColumn id="13950" xr3:uid="{05E3DB3E-1074-415B-B1A2-1AAD8DE0E0C7}" name="Column13943" dataDxfId="2445"/>
    <tableColumn id="13951" xr3:uid="{C793C79A-FD47-4C7D-A482-77CAD9BBAA49}" name="Column13944" dataDxfId="2444"/>
    <tableColumn id="13952" xr3:uid="{081B7E3C-DB28-4DEF-B1C5-3B4609D2C3E8}" name="Column13945" dataDxfId="2443"/>
    <tableColumn id="13953" xr3:uid="{F08E95FD-BC0B-4E2C-A29B-53D71C4F6262}" name="Column13946" dataDxfId="2442"/>
    <tableColumn id="13954" xr3:uid="{2CE6AAD8-6534-47B7-9B88-92BA8B2795B1}" name="Column13947" dataDxfId="2441"/>
    <tableColumn id="13955" xr3:uid="{DA4944DA-D0ED-4B06-8785-A58577AC5147}" name="Column13948" dataDxfId="2440"/>
    <tableColumn id="13956" xr3:uid="{4E7630BF-F9A1-4ADF-BB34-BEC158F2F556}" name="Column13949" dataDxfId="2439"/>
    <tableColumn id="13957" xr3:uid="{E6CC0952-5FB3-4E19-93BB-3E9F4E66380D}" name="Column13950" dataDxfId="2438"/>
    <tableColumn id="13958" xr3:uid="{3B63A56E-DDE7-4492-8CED-3F805408DF8B}" name="Column13951" dataDxfId="2437"/>
    <tableColumn id="13959" xr3:uid="{3AF26460-24C8-4FA3-A104-9A05FC23B47C}" name="Column13952" dataDxfId="2436"/>
    <tableColumn id="13960" xr3:uid="{A46AC639-1D99-4D64-9383-2B6384F1D987}" name="Column13953" dataDxfId="2435"/>
    <tableColumn id="13961" xr3:uid="{2ED00D76-874E-420C-8656-DAC7B600D31B}" name="Column13954" dataDxfId="2434"/>
    <tableColumn id="13962" xr3:uid="{F536FB2D-2DAB-4915-AED2-FE28B30CDAE7}" name="Column13955" dataDxfId="2433"/>
    <tableColumn id="13963" xr3:uid="{FD45C99A-9B0F-4AF3-A950-511DDF886361}" name="Column13956" dataDxfId="2432"/>
    <tableColumn id="13964" xr3:uid="{5D852F91-8F2E-4885-94ED-45B68CA4F49A}" name="Column13957" dataDxfId="2431"/>
    <tableColumn id="13965" xr3:uid="{1A64125E-28AE-47AD-876F-7A37106A1BAD}" name="Column13958" dataDxfId="2430"/>
    <tableColumn id="13966" xr3:uid="{BA882885-FF98-4D01-B0E2-D20CFEF8DC79}" name="Column13959" dataDxfId="2429"/>
    <tableColumn id="13967" xr3:uid="{E6B063AE-5412-415E-9141-96CB0E49B14F}" name="Column13960" dataDxfId="2428"/>
    <tableColumn id="13968" xr3:uid="{032645C4-9B3B-4EF6-84E1-81BCE5B663F8}" name="Column13961" dataDxfId="2427"/>
    <tableColumn id="13969" xr3:uid="{21E98B44-6EBE-4AA5-9150-A2CDDF9FF658}" name="Column13962" dataDxfId="2426"/>
    <tableColumn id="13970" xr3:uid="{B5DC4795-2278-49F4-9A91-3A1B3FFB0219}" name="Column13963" dataDxfId="2425"/>
    <tableColumn id="13971" xr3:uid="{FAE9E48E-EA7A-4A2A-984A-A7D5979706AC}" name="Column13964" dataDxfId="2424"/>
    <tableColumn id="13972" xr3:uid="{E9F2113C-AB14-4D89-A812-4C4405665749}" name="Column13965" dataDxfId="2423"/>
    <tableColumn id="13973" xr3:uid="{3DD274B0-416D-413A-A420-C1A1D922ABE2}" name="Column13966" dataDxfId="2422"/>
    <tableColumn id="13974" xr3:uid="{F9302803-76F8-4EEE-8044-B5127215B53D}" name="Column13967" dataDxfId="2421"/>
    <tableColumn id="13975" xr3:uid="{D14C8885-3580-444D-A751-78CBDB07623D}" name="Column13968" dataDxfId="2420"/>
    <tableColumn id="13976" xr3:uid="{1EFEAD1F-528E-4F60-91C8-40670D7722C1}" name="Column13969" dataDxfId="2419"/>
    <tableColumn id="13977" xr3:uid="{9A78F8E6-43B5-43A7-B375-13606374264A}" name="Column13970" dataDxfId="2418"/>
    <tableColumn id="13978" xr3:uid="{7A9F2FA2-8DA7-468C-8AF2-B8AA39496072}" name="Column13971" dataDxfId="2417"/>
    <tableColumn id="13979" xr3:uid="{AD996A52-6243-49FC-8DC9-5DBFEBAF6D9C}" name="Column13972" dataDxfId="2416"/>
    <tableColumn id="13980" xr3:uid="{164B6A87-4688-4762-9937-80B2EBBB5D18}" name="Column13973" dataDxfId="2415"/>
    <tableColumn id="13981" xr3:uid="{7C55B534-E575-4F0C-B070-8136EC34E534}" name="Column13974" dataDxfId="2414"/>
    <tableColumn id="13982" xr3:uid="{C22C0DB7-9460-4866-963B-D45F7D3EEE83}" name="Column13975" dataDxfId="2413"/>
    <tableColumn id="13983" xr3:uid="{89517272-DBF2-4BE2-A9DC-187D7F22E30E}" name="Column13976" dataDxfId="2412"/>
    <tableColumn id="13984" xr3:uid="{8B6BB417-60FB-40D1-BED7-E099398A85E9}" name="Column13977" dataDxfId="2411"/>
    <tableColumn id="13985" xr3:uid="{BA46F4C0-A317-42CA-9C35-388ADE7B1FB6}" name="Column13978" dataDxfId="2410"/>
    <tableColumn id="13986" xr3:uid="{15A384F6-C7DC-465A-9D32-7B2FDC2C4536}" name="Column13979" dataDxfId="2409"/>
    <tableColumn id="13987" xr3:uid="{C5374D5C-2477-4803-919B-5D782A23D083}" name="Column13980" dataDxfId="2408"/>
    <tableColumn id="13988" xr3:uid="{1D9EE23E-8D3F-4960-9938-5B9FAF76D53F}" name="Column13981" dataDxfId="2407"/>
    <tableColumn id="13989" xr3:uid="{ACDC7F35-A068-450C-9086-AB9F33D11587}" name="Column13982" dataDxfId="2406"/>
    <tableColumn id="13990" xr3:uid="{DEDCF636-384F-496A-A42E-70ABD5B0BE26}" name="Column13983" dataDxfId="2405"/>
    <tableColumn id="13991" xr3:uid="{4662DD92-A0D5-419B-9DCA-BD3E9A1B200F}" name="Column13984" dataDxfId="2404"/>
    <tableColumn id="13992" xr3:uid="{438008F8-CED4-450B-B8E1-2FDB8FBE471C}" name="Column13985" dataDxfId="2403"/>
    <tableColumn id="13993" xr3:uid="{303E2A5C-EA76-40FA-AEE1-E51A1B7243F6}" name="Column13986" dataDxfId="2402"/>
    <tableColumn id="13994" xr3:uid="{AC9E3619-288D-42BC-B980-FF92AD6CE94C}" name="Column13987" dataDxfId="2401"/>
    <tableColumn id="13995" xr3:uid="{771A2EBC-6194-47A4-B086-AAD74B8B066A}" name="Column13988" dataDxfId="2400"/>
    <tableColumn id="13996" xr3:uid="{B92430BF-5DBC-4687-94A5-3A406A742B49}" name="Column13989" dataDxfId="2399"/>
    <tableColumn id="13997" xr3:uid="{9DEDDADC-6454-4839-B25E-25345181ABEB}" name="Column13990" dataDxfId="2398"/>
    <tableColumn id="13998" xr3:uid="{14ADCC6F-87B9-4901-B2D8-FB9C3CA7BCB6}" name="Column13991" dataDxfId="2397"/>
    <tableColumn id="13999" xr3:uid="{8D8C1F25-A6BC-4019-AF2B-9FC3F4D9F8BA}" name="Column13992" dataDxfId="2396"/>
    <tableColumn id="14000" xr3:uid="{15F577F5-C7F4-4120-91BD-16DD449763C3}" name="Column13993" dataDxfId="2395"/>
    <tableColumn id="14001" xr3:uid="{40D85B9B-7243-418C-BCC5-EF30FF376E0A}" name="Column13994" dataDxfId="2394"/>
    <tableColumn id="14002" xr3:uid="{7AB0A273-62B2-435E-BBA0-C69590782A9E}" name="Column13995" dataDxfId="2393"/>
    <tableColumn id="14003" xr3:uid="{261050D1-4458-4819-BAA5-DEE70182C8BF}" name="Column13996" dataDxfId="2392"/>
    <tableColumn id="14004" xr3:uid="{EE4799CF-5387-4E97-8BC5-BB30067CC983}" name="Column13997" dataDxfId="2391"/>
    <tableColumn id="14005" xr3:uid="{BFA990BC-3E89-48B4-A4BC-F8F766FEF94E}" name="Column13998" dataDxfId="2390"/>
    <tableColumn id="14006" xr3:uid="{3FE3EC6D-265B-4313-B9B4-6292B2924BF3}" name="Column13999" dataDxfId="2389"/>
    <tableColumn id="14007" xr3:uid="{584CE428-F7BA-4E2B-BA1F-8C74B3080EB9}" name="Column14000" dataDxfId="2388"/>
    <tableColumn id="14008" xr3:uid="{9864C590-CCB3-4511-844C-D85765FB297A}" name="Column14001" dataDxfId="2387"/>
    <tableColumn id="14009" xr3:uid="{D16542F0-06A9-4AB6-B3A2-96596EC0F67D}" name="Column14002" dataDxfId="2386"/>
    <tableColumn id="14010" xr3:uid="{9F129ABB-9727-470B-B3E6-838F5860288D}" name="Column14003" dataDxfId="2385"/>
    <tableColumn id="14011" xr3:uid="{40D0A889-E586-4467-9B88-FA22E19EE49E}" name="Column14004" dataDxfId="2384"/>
    <tableColumn id="14012" xr3:uid="{BAD74071-B87A-4747-B046-BD365372FC0F}" name="Column14005" dataDxfId="2383"/>
    <tableColumn id="14013" xr3:uid="{113E2365-3CC8-41B0-A643-7E23668F8AA0}" name="Column14006" dataDxfId="2382"/>
    <tableColumn id="14014" xr3:uid="{5B6ADE44-F6EC-4609-8C2A-39DA98D6A17A}" name="Column14007" dataDxfId="2381"/>
    <tableColumn id="14015" xr3:uid="{5465D47D-4EAB-488C-AAD9-2D3A3C8397CC}" name="Column14008" dataDxfId="2380"/>
    <tableColumn id="14016" xr3:uid="{1D027981-A6AF-40DE-8590-180B4208BE34}" name="Column14009" dataDxfId="2379"/>
    <tableColumn id="14017" xr3:uid="{8F9A4A0D-380E-42D9-AEED-FC82BE028DCA}" name="Column14010" dataDxfId="2378"/>
    <tableColumn id="14018" xr3:uid="{3E91E1C2-5AEE-4882-AD65-20145453A093}" name="Column14011" dataDxfId="2377"/>
    <tableColumn id="14019" xr3:uid="{5680AE7E-68E0-4DA3-842F-CF5D52CFA5D5}" name="Column14012" dataDxfId="2376"/>
    <tableColumn id="14020" xr3:uid="{E794C3A7-5896-452A-835F-1B4D871EF37D}" name="Column14013" dataDxfId="2375"/>
    <tableColumn id="14021" xr3:uid="{BE711881-7B5E-41D3-AB72-D29920DF4268}" name="Column14014" dataDxfId="2374"/>
    <tableColumn id="14022" xr3:uid="{EA32DF71-9306-47BC-BDDC-9049CD823A32}" name="Column14015" dataDxfId="2373"/>
    <tableColumn id="14023" xr3:uid="{0C54719B-50A6-48A0-82CB-B019E884586C}" name="Column14016" dataDxfId="2372"/>
    <tableColumn id="14024" xr3:uid="{644DDC59-9B9E-4D32-8AB3-8CDBBBE545DB}" name="Column14017" dataDxfId="2371"/>
    <tableColumn id="14025" xr3:uid="{30B9708E-F9C3-4397-8DC6-B20208C1BE00}" name="Column14018" dataDxfId="2370"/>
    <tableColumn id="14026" xr3:uid="{27D59490-7EF6-4509-B840-4AFD6D5A224B}" name="Column14019" dataDxfId="2369"/>
    <tableColumn id="14027" xr3:uid="{8A169409-F567-4D3B-800D-F71C8B4F9C5E}" name="Column14020" dataDxfId="2368"/>
    <tableColumn id="14028" xr3:uid="{6E99FE69-8DD7-4799-8301-A256B95F9017}" name="Column14021" dataDxfId="2367"/>
    <tableColumn id="14029" xr3:uid="{47E88710-BEE1-462D-A3C3-AB0EE538A046}" name="Column14022" dataDxfId="2366"/>
    <tableColumn id="14030" xr3:uid="{1E08DD71-B617-41AD-9332-0311A5878012}" name="Column14023" dataDxfId="2365"/>
    <tableColumn id="14031" xr3:uid="{9E471CC9-2D6C-40A5-BDC6-C432CF9A4DCF}" name="Column14024" dataDxfId="2364"/>
    <tableColumn id="14032" xr3:uid="{B5AD370C-CBD3-4DB8-8CFC-CD98FA361D61}" name="Column14025" dataDxfId="2363"/>
    <tableColumn id="14033" xr3:uid="{E8E2F5FE-15AC-4CD1-9C6B-F9B8877C3992}" name="Column14026" dataDxfId="2362"/>
    <tableColumn id="14034" xr3:uid="{C4580883-48DD-40A1-B8AF-71242B20C758}" name="Column14027" dataDxfId="2361"/>
    <tableColumn id="14035" xr3:uid="{3A9F7A67-0215-41D4-97E7-D48C981CFE0D}" name="Column14028" dataDxfId="2360"/>
    <tableColumn id="14036" xr3:uid="{27BB9B75-21DB-4F2E-A2C1-2946061BA5FB}" name="Column14029" dataDxfId="2359"/>
    <tableColumn id="14037" xr3:uid="{B46DB82C-AF14-47A6-A577-50FA79195915}" name="Column14030" dataDxfId="2358"/>
    <tableColumn id="14038" xr3:uid="{E5408908-7523-4E61-9D03-14966860DDB6}" name="Column14031" dataDxfId="2357"/>
    <tableColumn id="14039" xr3:uid="{A4B1FF74-B590-40F1-B5CD-30F547D5A397}" name="Column14032" dataDxfId="2356"/>
    <tableColumn id="14040" xr3:uid="{8294F042-0FB9-41DA-BEE1-ACB4207EE0A2}" name="Column14033" dataDxfId="2355"/>
    <tableColumn id="14041" xr3:uid="{E96EB560-6119-46DC-8399-D01A75BB92DA}" name="Column14034" dataDxfId="2354"/>
    <tableColumn id="14042" xr3:uid="{C9951B13-4757-4FD1-A229-3967FBCFF017}" name="Column14035" dataDxfId="2353"/>
    <tableColumn id="14043" xr3:uid="{31CC9F1E-FF1A-4DEF-90D4-52C5FDB48FF7}" name="Column14036" dataDxfId="2352"/>
    <tableColumn id="14044" xr3:uid="{4FD4A0D6-16CB-4B1B-893D-25142BD63007}" name="Column14037" dataDxfId="2351"/>
    <tableColumn id="14045" xr3:uid="{4648CC0A-A022-46D9-9129-F01705FFABD3}" name="Column14038" dataDxfId="2350"/>
    <tableColumn id="14046" xr3:uid="{E2E30480-26E6-4FFA-817C-957B1D446228}" name="Column14039" dataDxfId="2349"/>
    <tableColumn id="14047" xr3:uid="{16409157-55C6-4508-9966-8B69D36AE209}" name="Column14040" dataDxfId="2348"/>
    <tableColumn id="14048" xr3:uid="{C6A3FD02-6503-4891-8870-A987D7B4978F}" name="Column14041" dataDxfId="2347"/>
    <tableColumn id="14049" xr3:uid="{C4ADC266-B439-442A-B4FB-99345C2E02E3}" name="Column14042" dataDxfId="2346"/>
    <tableColumn id="14050" xr3:uid="{B62BB78E-C47A-4D00-9C28-8ED1C85A14C4}" name="Column14043" dataDxfId="2345"/>
    <tableColumn id="14051" xr3:uid="{64FB4C11-F4CD-4178-9ED0-552CA959FBFB}" name="Column14044" dataDxfId="2344"/>
    <tableColumn id="14052" xr3:uid="{2EDB9E17-1EB8-4C20-9B44-CE21C59BC22D}" name="Column14045" dataDxfId="2343"/>
    <tableColumn id="14053" xr3:uid="{92305E5E-19F6-43EF-942D-40D06D560894}" name="Column14046" dataDxfId="2342"/>
    <tableColumn id="14054" xr3:uid="{D3250DDA-18B9-43D3-B70A-D9AAD7656238}" name="Column14047" dataDxfId="2341"/>
    <tableColumn id="14055" xr3:uid="{4B35E876-3BDB-41DF-8F58-B1D7CB6D487E}" name="Column14048" dataDxfId="2340"/>
    <tableColumn id="14056" xr3:uid="{B3FEE29A-C2E9-4343-B8F5-218913223AAE}" name="Column14049" dataDxfId="2339"/>
    <tableColumn id="14057" xr3:uid="{08788F7A-B26C-43D1-8B08-57CE699A9EA6}" name="Column14050" dataDxfId="2338"/>
    <tableColumn id="14058" xr3:uid="{F152A511-0177-4321-8BAB-F2B134483A2C}" name="Column14051" dataDxfId="2337"/>
    <tableColumn id="14059" xr3:uid="{31680DF8-0D56-459D-B6EB-C26EAA6F7B71}" name="Column14052" dataDxfId="2336"/>
    <tableColumn id="14060" xr3:uid="{4A468C2D-DED1-4D11-AD33-4D82B4F684BB}" name="Column14053" dataDxfId="2335"/>
    <tableColumn id="14061" xr3:uid="{6B3CB07B-1963-4990-8E45-610ED59487F2}" name="Column14054" dataDxfId="2334"/>
    <tableColumn id="14062" xr3:uid="{91940E9E-CD65-412D-B2A0-7B77CEBF29E1}" name="Column14055" dataDxfId="2333"/>
    <tableColumn id="14063" xr3:uid="{BA9B0B5D-01AE-4935-963D-5F7202550236}" name="Column14056" dataDxfId="2332"/>
    <tableColumn id="14064" xr3:uid="{1673AC65-2214-473B-A8D6-54A16D68AC71}" name="Column14057" dataDxfId="2331"/>
    <tableColumn id="14065" xr3:uid="{A28A9DB9-2424-428D-A9F7-8BE765AB77AA}" name="Column14058" dataDxfId="2330"/>
    <tableColumn id="14066" xr3:uid="{A6ECFC04-CCD1-4976-B04F-89697F20333E}" name="Column14059" dataDxfId="2329"/>
    <tableColumn id="14067" xr3:uid="{AFEEB50D-A9D1-4641-AE9B-68C2D0EFD11F}" name="Column14060" dataDxfId="2328"/>
    <tableColumn id="14068" xr3:uid="{C1F2EAF7-7448-4208-991A-B8A1C03854E9}" name="Column14061" dataDxfId="2327"/>
    <tableColumn id="14069" xr3:uid="{E343E165-1123-4D94-A503-845171EAFE6C}" name="Column14062" dataDxfId="2326"/>
    <tableColumn id="14070" xr3:uid="{50D6FE1A-E903-4040-81B7-5C69FBE0A18B}" name="Column14063" dataDxfId="2325"/>
    <tableColumn id="14071" xr3:uid="{1BA74A6E-8C0A-4E46-A430-D66974D0E816}" name="Column14064" dataDxfId="2324"/>
    <tableColumn id="14072" xr3:uid="{0E77F5B4-1E3B-4311-9274-03C859669B28}" name="Column14065" dataDxfId="2323"/>
    <tableColumn id="14073" xr3:uid="{5EA37DEE-4D1D-4F20-AA26-F576B0DA6325}" name="Column14066" dataDxfId="2322"/>
    <tableColumn id="14074" xr3:uid="{98DDEB29-D779-4EBE-BE65-BC70474DDF46}" name="Column14067" dataDxfId="2321"/>
    <tableColumn id="14075" xr3:uid="{1904AD33-F30D-4761-840C-5C8592CB4BB0}" name="Column14068" dataDxfId="2320"/>
    <tableColumn id="14076" xr3:uid="{E348B7DE-745C-42AF-B5EC-BB4ED654E3EA}" name="Column14069" dataDxfId="2319"/>
    <tableColumn id="14077" xr3:uid="{D4F4E075-0742-42EB-9868-BB6F4C196999}" name="Column14070" dataDxfId="2318"/>
    <tableColumn id="14078" xr3:uid="{712486D4-B84D-4D9E-A94A-DCB27E203CD1}" name="Column14071" dataDxfId="2317"/>
    <tableColumn id="14079" xr3:uid="{94AE6A13-0676-49BB-9B3B-3FC801298A0D}" name="Column14072" dataDxfId="2316"/>
    <tableColumn id="14080" xr3:uid="{E1F1CCFF-9A8C-42F5-94B9-55E07767E8D8}" name="Column14073" dataDxfId="2315"/>
    <tableColumn id="14081" xr3:uid="{30A5F067-1260-4EB5-8C50-4A708C4B9C6B}" name="Column14074" dataDxfId="2314"/>
    <tableColumn id="14082" xr3:uid="{8BF830D6-5F8C-4C07-8213-72111A6FABDE}" name="Column14075" dataDxfId="2313"/>
    <tableColumn id="14083" xr3:uid="{2B630B8B-F1AA-4A50-BB9F-F6CF15A94D57}" name="Column14076" dataDxfId="2312"/>
    <tableColumn id="14084" xr3:uid="{08614192-2E38-4759-BA00-51AB462A49FB}" name="Column14077" dataDxfId="2311"/>
    <tableColumn id="14085" xr3:uid="{27592E8A-4754-4DD4-8130-D5F0ECD23503}" name="Column14078" dataDxfId="2310"/>
    <tableColumn id="14086" xr3:uid="{10A78CEB-0CF9-4802-A368-C2AF80B1A28F}" name="Column14079" dataDxfId="2309"/>
    <tableColumn id="14087" xr3:uid="{C4AC2807-4C51-4ED7-8AEC-04FA27955FF1}" name="Column14080" dataDxfId="2308"/>
    <tableColumn id="14088" xr3:uid="{B095F14E-D091-4C68-A7AF-B5D7DF442B28}" name="Column14081" dataDxfId="2307"/>
    <tableColumn id="14089" xr3:uid="{A2D7D4EB-F89B-4528-9CA6-36DBC8A640DE}" name="Column14082" dataDxfId="2306"/>
    <tableColumn id="14090" xr3:uid="{FDD63270-ACB9-43F8-9778-51AA26FCA72C}" name="Column14083" dataDxfId="2305"/>
    <tableColumn id="14091" xr3:uid="{E1497D7A-38C4-4DAD-AEC2-EE91FA80737C}" name="Column14084" dataDxfId="2304"/>
    <tableColumn id="14092" xr3:uid="{85DEF1CB-2AD1-4E8A-A48B-426B0511F6C4}" name="Column14085" dataDxfId="2303"/>
    <tableColumn id="14093" xr3:uid="{99830CCE-1292-4D08-9FEF-97BB077E590A}" name="Column14086" dataDxfId="2302"/>
    <tableColumn id="14094" xr3:uid="{7FF8D6F4-F351-46ED-8D35-6DAD25013D18}" name="Column14087" dataDxfId="2301"/>
    <tableColumn id="14095" xr3:uid="{4B73433E-B312-4818-BA23-1D8BDEE3D70A}" name="Column14088" dataDxfId="2300"/>
    <tableColumn id="14096" xr3:uid="{E155F653-1E23-4E88-865D-C07CFED1F8CF}" name="Column14089" dataDxfId="2299"/>
    <tableColumn id="14097" xr3:uid="{B7E4770A-627F-40C2-9DD4-03CFF1161F37}" name="Column14090" dataDxfId="2298"/>
    <tableColumn id="14098" xr3:uid="{FA0BE1C8-C4F0-4E8F-B92E-82B270EA1BDB}" name="Column14091" dataDxfId="2297"/>
    <tableColumn id="14099" xr3:uid="{A53869ED-9E73-4ABA-BCCC-FC37AA520F83}" name="Column14092" dataDxfId="2296"/>
    <tableColumn id="14100" xr3:uid="{4DA249E4-0193-46AC-8C1C-95695B8F8C8E}" name="Column14093" dataDxfId="2295"/>
    <tableColumn id="14101" xr3:uid="{2D7DC2D8-6271-41D8-ACE4-3DE5BFD108DA}" name="Column14094" dataDxfId="2294"/>
    <tableColumn id="14102" xr3:uid="{BF3C371A-7950-42D7-A294-8BED477C8436}" name="Column14095" dataDxfId="2293"/>
    <tableColumn id="14103" xr3:uid="{B6A582E5-DFBD-4412-90F8-0DC4FB3330AD}" name="Column14096" dataDxfId="2292"/>
    <tableColumn id="14104" xr3:uid="{6E46FB74-DAF6-4D99-AD3B-116D9DC52E2A}" name="Column14097" dataDxfId="2291"/>
    <tableColumn id="14105" xr3:uid="{7BEDB4C0-91CC-4583-8AA6-8BFBFFA0C4F8}" name="Column14098" dataDxfId="2290"/>
    <tableColumn id="14106" xr3:uid="{7122920B-A581-4F60-85D8-D0A9CEB8B2C4}" name="Column14099" dataDxfId="2289"/>
    <tableColumn id="14107" xr3:uid="{DE64C2A2-0C5F-4A37-98F6-D9AE6EA04A01}" name="Column14100" dataDxfId="2288"/>
    <tableColumn id="14108" xr3:uid="{870C67F6-4B8E-445E-8C14-F689C951FB92}" name="Column14101" dataDxfId="2287"/>
    <tableColumn id="14109" xr3:uid="{52C59C36-A328-47BB-8756-2D73D853D13B}" name="Column14102" dataDxfId="2286"/>
    <tableColumn id="14110" xr3:uid="{0CEF27C1-EA31-41D0-8A8D-80DA4ECA0F6F}" name="Column14103" dataDxfId="2285"/>
    <tableColumn id="14111" xr3:uid="{52939FB9-A50A-4FEA-9D59-636003566E76}" name="Column14104" dataDxfId="2284"/>
    <tableColumn id="14112" xr3:uid="{9A2A48A7-D93C-474A-BA4E-113945E0B2BA}" name="Column14105" dataDxfId="2283"/>
    <tableColumn id="14113" xr3:uid="{1F015A92-7C4F-432F-A19C-910B9122BBE7}" name="Column14106" dataDxfId="2282"/>
    <tableColumn id="14114" xr3:uid="{EABCFB6D-F8B4-45EA-B838-2082E89C4EFD}" name="Column14107" dataDxfId="2281"/>
    <tableColumn id="14115" xr3:uid="{AB8F2B65-6481-4A7C-85C4-77114684EB2E}" name="Column14108" dataDxfId="2280"/>
    <tableColumn id="14116" xr3:uid="{E049FEC7-6934-462D-B33D-29D7FB278EAB}" name="Column14109" dataDxfId="2279"/>
    <tableColumn id="14117" xr3:uid="{39C800CF-1B98-4D1F-B864-D0701AB40233}" name="Column14110" dataDxfId="2278"/>
    <tableColumn id="14118" xr3:uid="{9A9ADE01-9863-4021-BA80-6ED59EA92690}" name="Column14111" dataDxfId="2277"/>
    <tableColumn id="14119" xr3:uid="{DF985B6C-4D95-49A0-B58E-659724F57F70}" name="Column14112" dataDxfId="2276"/>
    <tableColumn id="14120" xr3:uid="{F105CA0B-7425-43C4-8392-08CAAB4F8C3A}" name="Column14113" dataDxfId="2275"/>
    <tableColumn id="14121" xr3:uid="{00B99C56-BE9D-41A5-A42B-121A7D8B2335}" name="Column14114" dataDxfId="2274"/>
    <tableColumn id="14122" xr3:uid="{256430F7-CC11-4AF7-8CB8-EBFC02D1D567}" name="Column14115" dataDxfId="2273"/>
    <tableColumn id="14123" xr3:uid="{284B9A3E-9343-4F48-8E2D-6014012811C9}" name="Column14116" dataDxfId="2272"/>
    <tableColumn id="14124" xr3:uid="{61A1748A-44DD-4250-98EC-73F06436E726}" name="Column14117" dataDxfId="2271"/>
    <tableColumn id="14125" xr3:uid="{7B720F23-CEBB-4845-AE07-9DBA6F9E2914}" name="Column14118" dataDxfId="2270"/>
    <tableColumn id="14126" xr3:uid="{FD7D0536-19E2-4146-88F9-800D24212966}" name="Column14119" dataDxfId="2269"/>
    <tableColumn id="14127" xr3:uid="{FF79833C-4C22-4834-AFA5-5537E5263621}" name="Column14120" dataDxfId="2268"/>
    <tableColumn id="14128" xr3:uid="{696955A9-C79A-4C10-B670-B6A7A94BFA48}" name="Column14121" dataDxfId="2267"/>
    <tableColumn id="14129" xr3:uid="{DE1DD10B-3180-4FAD-9881-B36B62E76B5A}" name="Column14122" dataDxfId="2266"/>
    <tableColumn id="14130" xr3:uid="{ED74EE0B-2590-455E-83AF-8E3BBF65A545}" name="Column14123" dataDxfId="2265"/>
    <tableColumn id="14131" xr3:uid="{9C8DC447-DEBE-40F7-8258-E398D1DD731B}" name="Column14124" dataDxfId="2264"/>
    <tableColumn id="14132" xr3:uid="{15DD4068-46F5-4B25-A0BC-6327CEC82E4B}" name="Column14125" dataDxfId="2263"/>
    <tableColumn id="14133" xr3:uid="{DAC60185-511C-4909-9051-3A435F43D4B6}" name="Column14126" dataDxfId="2262"/>
    <tableColumn id="14134" xr3:uid="{04E8F180-845B-43F4-B1DC-81C23D9DACBB}" name="Column14127" dataDxfId="2261"/>
    <tableColumn id="14135" xr3:uid="{367E5E97-8CD0-4BF4-A99F-59D940D8113A}" name="Column14128" dataDxfId="2260"/>
    <tableColumn id="14136" xr3:uid="{4A5A9FEF-15F1-4E12-99F8-28DD174B54EA}" name="Column14129" dataDxfId="2259"/>
    <tableColumn id="14137" xr3:uid="{3C04C490-22B2-4EEA-AD65-C1C3E2B17AB4}" name="Column14130" dataDxfId="2258"/>
    <tableColumn id="14138" xr3:uid="{589753F5-B00C-4378-86A1-F8217E1DE7D0}" name="Column14131" dataDxfId="2257"/>
    <tableColumn id="14139" xr3:uid="{AB8AA962-E6EE-4188-BEE5-193A06FF282B}" name="Column14132" dataDxfId="2256"/>
    <tableColumn id="14140" xr3:uid="{758CB900-A9DC-46BC-988B-B474F899735B}" name="Column14133" dataDxfId="2255"/>
    <tableColumn id="14141" xr3:uid="{E9F03975-B863-48E0-A417-864E74EBADA2}" name="Column14134" dataDxfId="2254"/>
    <tableColumn id="14142" xr3:uid="{7041B85F-6420-4D8E-9692-C1942C155E30}" name="Column14135" dataDxfId="2253"/>
    <tableColumn id="14143" xr3:uid="{12AA12D8-EEAB-4825-94AB-DD31F423940B}" name="Column14136" dataDxfId="2252"/>
    <tableColumn id="14144" xr3:uid="{AA5B039A-D70C-416D-810D-400EBF1AB085}" name="Column14137" dataDxfId="2251"/>
    <tableColumn id="14145" xr3:uid="{26DE1DA9-7B61-4C74-8683-2CA897C7053B}" name="Column14138" dataDxfId="2250"/>
    <tableColumn id="14146" xr3:uid="{1EEAB08F-BE1D-4060-95F8-BC83332A71C1}" name="Column14139" dataDxfId="2249"/>
    <tableColumn id="14147" xr3:uid="{CF5B4EB4-8D57-48FF-B008-59B80DA85F02}" name="Column14140" dataDxfId="2248"/>
    <tableColumn id="14148" xr3:uid="{52664DE8-5D8D-4AFF-B310-96FAE3B0F113}" name="Column14141" dataDxfId="2247"/>
    <tableColumn id="14149" xr3:uid="{DC48FD45-79A2-4F90-8568-BABA0A59221B}" name="Column14142" dataDxfId="2246"/>
    <tableColumn id="14150" xr3:uid="{52A2283B-DC94-43D3-B911-FDA1DC6683A3}" name="Column14143" dataDxfId="2245"/>
    <tableColumn id="14151" xr3:uid="{7DB4D454-B788-40D3-AEE5-53CFDD75514E}" name="Column14144" dataDxfId="2244"/>
    <tableColumn id="14152" xr3:uid="{D87CF55E-AF05-4C3F-8970-AEE7D9E10994}" name="Column14145" dataDxfId="2243"/>
    <tableColumn id="14153" xr3:uid="{5DF23D8A-0E52-4947-AA1B-E38DFD4FD7C1}" name="Column14146" dataDxfId="2242"/>
    <tableColumn id="14154" xr3:uid="{84908262-064A-4B84-ACB3-5201E9D629A6}" name="Column14147" dataDxfId="2241"/>
    <tableColumn id="14155" xr3:uid="{5CEFB296-1D63-4A5E-B3DD-D9A85C3E3C15}" name="Column14148" dataDxfId="2240"/>
    <tableColumn id="14156" xr3:uid="{D6186CB1-0707-477D-9454-5B44BEDF1BC8}" name="Column14149" dataDxfId="2239"/>
    <tableColumn id="14157" xr3:uid="{AEEF6150-026F-4A70-B435-0BE2E9FC963E}" name="Column14150" dataDxfId="2238"/>
    <tableColumn id="14158" xr3:uid="{6B9C6B69-20D3-4198-BA34-B8D6FC492C8C}" name="Column14151" dataDxfId="2237"/>
    <tableColumn id="14159" xr3:uid="{BF960B99-19F2-4C7A-823E-D55C3408D1E8}" name="Column14152" dataDxfId="2236"/>
    <tableColumn id="14160" xr3:uid="{9C893417-AAE8-47B4-A9BA-28EF89B2D3A5}" name="Column14153" dataDxfId="2235"/>
    <tableColumn id="14161" xr3:uid="{EA3C5258-328C-408C-B8F8-23DA4F23D035}" name="Column14154" dataDxfId="2234"/>
    <tableColumn id="14162" xr3:uid="{D15958B9-8730-4E41-BA36-4B4478ACECAF}" name="Column14155" dataDxfId="2233"/>
    <tableColumn id="14163" xr3:uid="{E46006AB-1255-47F5-8F1C-84EB998E7E80}" name="Column14156" dataDxfId="2232"/>
    <tableColumn id="14164" xr3:uid="{104F81CC-E6DD-4842-8B85-911CF6C9FEB2}" name="Column14157" dataDxfId="2231"/>
    <tableColumn id="14165" xr3:uid="{78006289-3526-41DF-AC8C-1ED3F08542E5}" name="Column14158" dataDxfId="2230"/>
    <tableColumn id="14166" xr3:uid="{59261DDB-D4FF-4C8A-AF60-C4D796AE55E8}" name="Column14159" dataDxfId="2229"/>
    <tableColumn id="14167" xr3:uid="{DD646A92-6702-4B7E-9CAA-D2E20657EF61}" name="Column14160" dataDxfId="2228"/>
    <tableColumn id="14168" xr3:uid="{C0CDE4D9-4FA9-4067-B072-82DA10B53540}" name="Column14161" dataDxfId="2227"/>
    <tableColumn id="14169" xr3:uid="{83F71E51-034F-4643-9F5E-DC4AC55DAEFC}" name="Column14162" dataDxfId="2226"/>
    <tableColumn id="14170" xr3:uid="{A8207E51-A83A-49E2-9AFC-93D18608610A}" name="Column14163" dataDxfId="2225"/>
    <tableColumn id="14171" xr3:uid="{7B76A83C-903A-437E-BA2E-6FCB2A4B568E}" name="Column14164" dataDxfId="2224"/>
    <tableColumn id="14172" xr3:uid="{C7BF6634-1310-4F9D-9078-A4AD1EB57875}" name="Column14165" dataDxfId="2223"/>
    <tableColumn id="14173" xr3:uid="{54E1EA1D-163D-4A01-B5F3-621AF6B41A5C}" name="Column14166" dataDxfId="2222"/>
    <tableColumn id="14174" xr3:uid="{2B517F72-4109-4142-9D5E-0DECE334FFDC}" name="Column14167" dataDxfId="2221"/>
    <tableColumn id="14175" xr3:uid="{8D86EA71-0D2E-453C-B657-8295CC3E891E}" name="Column14168" dataDxfId="2220"/>
    <tableColumn id="14176" xr3:uid="{F0B084EA-0726-4350-9AEB-2AED0DD59DEE}" name="Column14169" dataDxfId="2219"/>
    <tableColumn id="14177" xr3:uid="{C8DEBE9F-29A5-4F8D-B1A3-843FC2AD479C}" name="Column14170" dataDxfId="2218"/>
    <tableColumn id="14178" xr3:uid="{051B8004-59D4-4315-93B7-DBD7A01A5DC2}" name="Column14171" dataDxfId="2217"/>
    <tableColumn id="14179" xr3:uid="{04F38F3C-D995-48D6-8726-5A8C32499E62}" name="Column14172" dataDxfId="2216"/>
    <tableColumn id="14180" xr3:uid="{C7AEF2F9-9CA8-4FB4-A32F-855392C7BD50}" name="Column14173" dataDxfId="2215"/>
    <tableColumn id="14181" xr3:uid="{69E4588D-8B5C-40E1-A89A-769271179F32}" name="Column14174" dataDxfId="2214"/>
    <tableColumn id="14182" xr3:uid="{7AF6DBFC-C7F7-4C86-AFB4-571A15FEE787}" name="Column14175" dataDxfId="2213"/>
    <tableColumn id="14183" xr3:uid="{B59F82DC-4E3C-4C21-B451-B56B07E297F0}" name="Column14176" dataDxfId="2212"/>
    <tableColumn id="14184" xr3:uid="{D0277FA2-5920-4CB9-BC56-3853CA6358AF}" name="Column14177" dataDxfId="2211"/>
    <tableColumn id="14185" xr3:uid="{DBE5C6FB-F17C-4185-8770-11AF1E986FE6}" name="Column14178" dataDxfId="2210"/>
    <tableColumn id="14186" xr3:uid="{BB4E0059-B87F-4DE6-B133-BABC6F26DCEA}" name="Column14179" dataDxfId="2209"/>
    <tableColumn id="14187" xr3:uid="{B4B968E8-1466-4DC2-B8C1-E6A7CB971926}" name="Column14180" dataDxfId="2208"/>
    <tableColumn id="14188" xr3:uid="{8D0A813B-0BD0-45A2-B01D-10096BC0DC06}" name="Column14181" dataDxfId="2207"/>
    <tableColumn id="14189" xr3:uid="{D8A45EED-6BD5-4346-A17A-DBE7697A1D7D}" name="Column14182" dataDxfId="2206"/>
    <tableColumn id="14190" xr3:uid="{20CBD9DB-338D-4FB9-9751-3EA2405BF1C2}" name="Column14183" dataDxfId="2205"/>
    <tableColumn id="14191" xr3:uid="{1B5FF148-1BE3-4FC4-9B06-B0802238D570}" name="Column14184" dataDxfId="2204"/>
    <tableColumn id="14192" xr3:uid="{579DC4C9-39A9-4900-A9D8-60FABEDEB465}" name="Column14185" dataDxfId="2203"/>
    <tableColumn id="14193" xr3:uid="{EAF5D2C2-4F11-4EB2-A349-22FF185251D6}" name="Column14186" dataDxfId="2202"/>
    <tableColumn id="14194" xr3:uid="{05DC8CD1-365F-44CB-8BC9-9E3825A765D9}" name="Column14187" dataDxfId="2201"/>
    <tableColumn id="14195" xr3:uid="{44816977-43BA-44AF-9659-731C3055DDB9}" name="Column14188" dataDxfId="2200"/>
    <tableColumn id="14196" xr3:uid="{CB9C14DD-41D2-4E42-8806-1F464AF27526}" name="Column14189" dataDxfId="2199"/>
    <tableColumn id="14197" xr3:uid="{674DF7F4-6D4A-4987-B744-A669B81141BF}" name="Column14190" dataDxfId="2198"/>
    <tableColumn id="14198" xr3:uid="{FD7665D3-16A0-43BB-9E11-F7F19246C3F6}" name="Column14191" dataDxfId="2197"/>
    <tableColumn id="14199" xr3:uid="{8E5BEDDF-6435-4BD0-9FB2-108C9DE74057}" name="Column14192" dataDxfId="2196"/>
    <tableColumn id="14200" xr3:uid="{2F6E8EBF-2DEE-4267-B75F-2A14DEA9A695}" name="Column14193" dataDxfId="2195"/>
    <tableColumn id="14201" xr3:uid="{9A005E34-4B2A-481E-8EE5-912786EB6AA0}" name="Column14194" dataDxfId="2194"/>
    <tableColumn id="14202" xr3:uid="{93A61ADC-6524-482B-B072-7406C6C5195D}" name="Column14195" dataDxfId="2193"/>
    <tableColumn id="14203" xr3:uid="{37B2D330-508E-4236-9AE7-6203CA2E15B3}" name="Column14196" dataDxfId="2192"/>
    <tableColumn id="14204" xr3:uid="{7454F952-6ACF-4C9A-8946-9A126FE781BF}" name="Column14197" dataDxfId="2191"/>
    <tableColumn id="14205" xr3:uid="{179DFDC3-2A9E-4B25-A9C1-88612E12287A}" name="Column14198" dataDxfId="2190"/>
    <tableColumn id="14206" xr3:uid="{DBFCFA01-BE8C-4CED-9AD7-FE5124A0272A}" name="Column14199" dataDxfId="2189"/>
    <tableColumn id="14207" xr3:uid="{43DC873E-28F6-418D-AD04-BA127DDBD297}" name="Column14200" dataDxfId="2188"/>
    <tableColumn id="14208" xr3:uid="{F6E927DF-E096-40ED-8739-E1FFE0B5E0A7}" name="Column14201" dataDxfId="2187"/>
    <tableColumn id="14209" xr3:uid="{CCC024B3-B7CF-4B34-A680-CEF4D694ECE1}" name="Column14202" dataDxfId="2186"/>
    <tableColumn id="14210" xr3:uid="{114DEF1F-E1F3-4126-85C5-19435209F8BD}" name="Column14203" dataDxfId="2185"/>
    <tableColumn id="14211" xr3:uid="{FBE291FC-65B2-4484-BA22-877D3A579C0B}" name="Column14204" dataDxfId="2184"/>
    <tableColumn id="14212" xr3:uid="{8823037D-D252-47E4-8E22-C140EAC3C88E}" name="Column14205" dataDxfId="2183"/>
    <tableColumn id="14213" xr3:uid="{0B5131C5-E7E7-4B47-905F-94679B6BEF8D}" name="Column14206" dataDxfId="2182"/>
    <tableColumn id="14214" xr3:uid="{FD5CDC6C-A6F8-49AD-B48F-4CFD9BCE1A95}" name="Column14207" dataDxfId="2181"/>
    <tableColumn id="14215" xr3:uid="{7FCE6D12-62EF-4E3C-A10E-073E1268B25A}" name="Column14208" dataDxfId="2180"/>
    <tableColumn id="14216" xr3:uid="{48F46CC9-F81E-447C-963A-49A58D9023ED}" name="Column14209" dataDxfId="2179"/>
    <tableColumn id="14217" xr3:uid="{9B374325-D87A-4E2B-9D35-43B01BB518D9}" name="Column14210" dataDxfId="2178"/>
    <tableColumn id="14218" xr3:uid="{495DC888-EF17-4FD9-960E-3C1F2C2A095E}" name="Column14211" dataDxfId="2177"/>
    <tableColumn id="14219" xr3:uid="{DD74901F-8055-453B-94BD-C047173DA59B}" name="Column14212" dataDxfId="2176"/>
    <tableColumn id="14220" xr3:uid="{FD0AC8B1-7B86-4331-A834-5CE07D0E1074}" name="Column14213" dataDxfId="2175"/>
    <tableColumn id="14221" xr3:uid="{D340530D-C05D-45F3-A9C1-1B1E3E8FEB6B}" name="Column14214" dataDxfId="2174"/>
    <tableColumn id="14222" xr3:uid="{AD9814C7-4133-4240-AE44-B5DED1523006}" name="Column14215" dataDxfId="2173"/>
    <tableColumn id="14223" xr3:uid="{18A26057-2466-41D0-8B5D-5B0CEDF34FFE}" name="Column14216" dataDxfId="2172"/>
    <tableColumn id="14224" xr3:uid="{BADB07BA-00FB-4F0B-B6D8-5DCA483E7E0D}" name="Column14217" dataDxfId="2171"/>
    <tableColumn id="14225" xr3:uid="{BFBA40F9-FB52-400B-A896-8DBBF83BBC7E}" name="Column14218" dataDxfId="2170"/>
    <tableColumn id="14226" xr3:uid="{F4818F2E-2563-4C77-8C86-D0645B7083AB}" name="Column14219" dataDxfId="2169"/>
    <tableColumn id="14227" xr3:uid="{4EAB8879-C967-406B-AE00-BAF1529EAB27}" name="Column14220" dataDxfId="2168"/>
    <tableColumn id="14228" xr3:uid="{AC05BFE9-4726-4F11-B30B-88FD24925FC1}" name="Column14221" dataDxfId="2167"/>
    <tableColumn id="14229" xr3:uid="{1BE791D2-BDDC-4FD2-8924-6828277180BF}" name="Column14222" dataDxfId="2166"/>
    <tableColumn id="14230" xr3:uid="{04DCD2EB-5A99-4827-B2C6-C5B1BA8D3F0A}" name="Column14223" dataDxfId="2165"/>
    <tableColumn id="14231" xr3:uid="{2CC7632A-21F7-4CB9-A529-2BCBDCDDDFDA}" name="Column14224" dataDxfId="2164"/>
    <tableColumn id="14232" xr3:uid="{A5402663-4F96-4F99-A362-F2AEC4117B92}" name="Column14225" dataDxfId="2163"/>
    <tableColumn id="14233" xr3:uid="{BBF4430D-BF7F-408A-87F2-9A6512361699}" name="Column14226" dataDxfId="2162"/>
    <tableColumn id="14234" xr3:uid="{EEB69522-6623-474F-933D-CE3B6F648960}" name="Column14227" dataDxfId="2161"/>
    <tableColumn id="14235" xr3:uid="{3A5D7619-DC4E-4D08-BDCF-FB92EEF2BBFA}" name="Column14228" dataDxfId="2160"/>
    <tableColumn id="14236" xr3:uid="{CA7FEBD4-F412-49A9-B7E1-DAACDBD0C752}" name="Column14229" dataDxfId="2159"/>
    <tableColumn id="14237" xr3:uid="{178816CD-74E4-48C1-986E-8440D91BCDD5}" name="Column14230" dataDxfId="2158"/>
    <tableColumn id="14238" xr3:uid="{26B63094-5825-4B48-B255-97B014C17D09}" name="Column14231" dataDxfId="2157"/>
    <tableColumn id="14239" xr3:uid="{F008E2B3-085F-4391-8FAF-710D391312C1}" name="Column14232" dataDxfId="2156"/>
    <tableColumn id="14240" xr3:uid="{D5D469A1-862C-497A-9D9C-3935418BDCA9}" name="Column14233" dataDxfId="2155"/>
    <tableColumn id="14241" xr3:uid="{01080B91-35AD-4696-B744-EE09C4DE0EFE}" name="Column14234" dataDxfId="2154"/>
    <tableColumn id="14242" xr3:uid="{9CC730D9-7196-4C8F-8E96-83E4A99D8E3F}" name="Column14235" dataDxfId="2153"/>
    <tableColumn id="14243" xr3:uid="{F653255E-8DA2-4591-8A44-20D56417F6E7}" name="Column14236" dataDxfId="2152"/>
    <tableColumn id="14244" xr3:uid="{F4D0359D-E42C-4802-B3A9-A41A8E36F41C}" name="Column14237" dataDxfId="2151"/>
    <tableColumn id="14245" xr3:uid="{32CF9D25-7113-4ECB-A1AA-C0EA44E9865B}" name="Column14238" dataDxfId="2150"/>
    <tableColumn id="14246" xr3:uid="{1A9A5479-8930-4203-A28A-AD76E60DBED3}" name="Column14239" dataDxfId="2149"/>
    <tableColumn id="14247" xr3:uid="{E2DB87FA-1E29-4014-B81C-230FAD214546}" name="Column14240" dataDxfId="2148"/>
    <tableColumn id="14248" xr3:uid="{BEB45524-93C4-40D8-B55B-32FE7CBB11DA}" name="Column14241" dataDxfId="2147"/>
    <tableColumn id="14249" xr3:uid="{1C542486-8A7D-41BA-BC90-0940308EF164}" name="Column14242" dataDxfId="2146"/>
    <tableColumn id="14250" xr3:uid="{54576666-527F-4EA7-8D27-FB64D187D55C}" name="Column14243" dataDxfId="2145"/>
    <tableColumn id="14251" xr3:uid="{2DFADC62-D857-4C91-BA70-218FE5D5AEC8}" name="Column14244" dataDxfId="2144"/>
    <tableColumn id="14252" xr3:uid="{8DDC41DB-2E24-44BF-8E05-054680E7165A}" name="Column14245" dataDxfId="2143"/>
    <tableColumn id="14253" xr3:uid="{A6303A51-3101-4217-9715-A3273C284442}" name="Column14246" dataDxfId="2142"/>
    <tableColumn id="14254" xr3:uid="{C1D60337-5D0E-428C-9556-E59C1B493827}" name="Column14247" dataDxfId="2141"/>
    <tableColumn id="14255" xr3:uid="{E967920C-ED81-4BBA-B14B-2314F3FF9CE9}" name="Column14248" dataDxfId="2140"/>
    <tableColumn id="14256" xr3:uid="{1B9C96C5-B116-4A15-BB58-5CBE33AAD041}" name="Column14249" dataDxfId="2139"/>
    <tableColumn id="14257" xr3:uid="{3D36BEA6-04AA-4ED5-84E3-08F458144B3C}" name="Column14250" dataDxfId="2138"/>
    <tableColumn id="14258" xr3:uid="{CAB01755-8A5F-41FE-BA07-138AE58DC695}" name="Column14251" dataDxfId="2137"/>
    <tableColumn id="14259" xr3:uid="{FC6F90E2-E0F9-473D-BC74-13445EDBE0E0}" name="Column14252" dataDxfId="2136"/>
    <tableColumn id="14260" xr3:uid="{2654613F-2E85-44CD-8DF0-85620436F565}" name="Column14253" dataDxfId="2135"/>
    <tableColumn id="14261" xr3:uid="{DE67297F-2113-488B-ADA4-111FEFB90233}" name="Column14254" dataDxfId="2134"/>
    <tableColumn id="14262" xr3:uid="{06ED05F3-B8C8-4090-9575-09B8B80213C2}" name="Column14255" dataDxfId="2133"/>
    <tableColumn id="14263" xr3:uid="{DD7BD3A0-FC85-41DB-B92B-51A9ED3C0434}" name="Column14256" dataDxfId="2132"/>
    <tableColumn id="14264" xr3:uid="{4C2F0EF9-7144-47F2-8A99-93406EF3C5CB}" name="Column14257" dataDxfId="2131"/>
    <tableColumn id="14265" xr3:uid="{5D85CBDB-A5B5-4194-931F-482C898FC281}" name="Column14258" dataDxfId="2130"/>
    <tableColumn id="14266" xr3:uid="{3AA1F68A-C987-49AF-8370-CA966C345C5D}" name="Column14259" dataDxfId="2129"/>
    <tableColumn id="14267" xr3:uid="{A38BB95D-7A46-48D4-B755-4D0FDC7524E1}" name="Column14260" dataDxfId="2128"/>
    <tableColumn id="14268" xr3:uid="{D496364B-3C7A-4EFF-912D-E85041BB916F}" name="Column14261" dataDxfId="2127"/>
    <tableColumn id="14269" xr3:uid="{2CF5F173-54C3-4793-B614-AB6299541B5C}" name="Column14262" dataDxfId="2126"/>
    <tableColumn id="14270" xr3:uid="{A1F2F1D9-15BC-4BCF-9EA2-90F5335AF94E}" name="Column14263" dataDxfId="2125"/>
    <tableColumn id="14271" xr3:uid="{51464875-6A92-4422-BDCC-18EFB061A476}" name="Column14264" dataDxfId="2124"/>
    <tableColumn id="14272" xr3:uid="{1A3CA860-ADFC-4F8C-87B7-29ED223C6185}" name="Column14265" dataDxfId="2123"/>
    <tableColumn id="14273" xr3:uid="{6D241B50-D177-483F-A1FD-2B40224E7F45}" name="Column14266" dataDxfId="2122"/>
    <tableColumn id="14274" xr3:uid="{968ACBF5-355A-425A-8B32-0294427816C7}" name="Column14267" dataDxfId="2121"/>
    <tableColumn id="14275" xr3:uid="{454990DE-B0DF-48A3-BE82-B016273341A2}" name="Column14268" dataDxfId="2120"/>
    <tableColumn id="14276" xr3:uid="{04FF9DE7-01F9-401F-99EA-46365DD9CAE4}" name="Column14269" dataDxfId="2119"/>
    <tableColumn id="14277" xr3:uid="{E83089D3-2EB2-4B03-9639-7211A8FD94FB}" name="Column14270" dataDxfId="2118"/>
    <tableColumn id="14278" xr3:uid="{042C991C-4EF6-442A-9514-0CAD9C1D0FC7}" name="Column14271" dataDxfId="2117"/>
    <tableColumn id="14279" xr3:uid="{E1560EB4-3A13-482A-A8A3-59187238E530}" name="Column14272" dataDxfId="2116"/>
    <tableColumn id="14280" xr3:uid="{F9495F26-1D49-4CBA-AE48-2D43095B7EB9}" name="Column14273" dataDxfId="2115"/>
    <tableColumn id="14281" xr3:uid="{B4B66B33-E4E6-48E0-B603-22FEF9517891}" name="Column14274" dataDxfId="2114"/>
    <tableColumn id="14282" xr3:uid="{428124DB-A220-45FA-88E4-928172B4F98F}" name="Column14275" dataDxfId="2113"/>
    <tableColumn id="14283" xr3:uid="{B8D9E8F7-432C-4469-A6DD-B4419986B6BD}" name="Column14276" dataDxfId="2112"/>
    <tableColumn id="14284" xr3:uid="{AFF368C6-BDB5-4A88-B41A-C5AF3ACB24F0}" name="Column14277" dataDxfId="2111"/>
    <tableColumn id="14285" xr3:uid="{677DC2CB-DC73-463C-8725-B7D9E8B88A93}" name="Column14278" dataDxfId="2110"/>
    <tableColumn id="14286" xr3:uid="{CE81D105-3AD1-4731-9C98-230247DC9C8C}" name="Column14279" dataDxfId="2109"/>
    <tableColumn id="14287" xr3:uid="{827E007B-6478-492D-95E1-FE699227D76C}" name="Column14280" dataDxfId="2108"/>
    <tableColumn id="14288" xr3:uid="{735E5318-B09C-4959-B9B4-B7341EA147B3}" name="Column14281" dataDxfId="2107"/>
    <tableColumn id="14289" xr3:uid="{10D74C15-C117-4C13-8B0B-7A968EB7CFBB}" name="Column14282" dataDxfId="2106"/>
    <tableColumn id="14290" xr3:uid="{C6359362-5606-499A-AAE7-A5BEC8493731}" name="Column14283" dataDxfId="2105"/>
    <tableColumn id="14291" xr3:uid="{2A3A9994-4C50-4EBB-9F5F-7E64C9468910}" name="Column14284" dataDxfId="2104"/>
    <tableColumn id="14292" xr3:uid="{184C31D1-1023-4F68-A8EF-1FCA1230561D}" name="Column14285" dataDxfId="2103"/>
    <tableColumn id="14293" xr3:uid="{55BE4066-D803-446C-AABF-767F0F8C4B89}" name="Column14286" dataDxfId="2102"/>
    <tableColumn id="14294" xr3:uid="{7104B2AD-E542-4F77-BBDF-BA7B87EF570D}" name="Column14287" dataDxfId="2101"/>
    <tableColumn id="14295" xr3:uid="{156E2976-A3E8-47E1-A009-5445D99A13E3}" name="Column14288" dataDxfId="2100"/>
    <tableColumn id="14296" xr3:uid="{AD5C4AA3-E82D-4C64-9B71-EF621324D8EA}" name="Column14289" dataDxfId="2099"/>
    <tableColumn id="14297" xr3:uid="{E47C8AA0-480A-4EFE-B0AF-72DC000C33D6}" name="Column14290" dataDxfId="2098"/>
    <tableColumn id="14298" xr3:uid="{C5809CC4-693F-4FE9-AE9B-7AF5720ACD24}" name="Column14291" dataDxfId="2097"/>
    <tableColumn id="14299" xr3:uid="{0C072412-B00A-4064-9551-F40AEE2BCE79}" name="Column14292" dataDxfId="2096"/>
    <tableColumn id="14300" xr3:uid="{4757BE18-2573-47FC-AE24-ADDFA6CD2C94}" name="Column14293" dataDxfId="2095"/>
    <tableColumn id="14301" xr3:uid="{A2DFE9B9-9771-4B81-890E-28866B826301}" name="Column14294" dataDxfId="2094"/>
    <tableColumn id="14302" xr3:uid="{5C1D7999-B228-4296-B78F-95106D688579}" name="Column14295" dataDxfId="2093"/>
    <tableColumn id="14303" xr3:uid="{EA93E4EF-F821-4A81-ABA4-F8574D6AB4C3}" name="Column14296" dataDxfId="2092"/>
    <tableColumn id="14304" xr3:uid="{A7560C8F-67E5-4450-9B87-3C989591673E}" name="Column14297" dataDxfId="2091"/>
    <tableColumn id="14305" xr3:uid="{64283566-E18F-4948-98B5-CCA81A9BF9A9}" name="Column14298" dataDxfId="2090"/>
    <tableColumn id="14306" xr3:uid="{B1FC0DAE-6BFB-4D54-BE7A-A501611631FA}" name="Column14299" dataDxfId="2089"/>
    <tableColumn id="14307" xr3:uid="{11781B43-C996-43DD-9D9E-CC4E456CB9B2}" name="Column14300" dataDxfId="2088"/>
    <tableColumn id="14308" xr3:uid="{C0014971-3D47-4ADB-9179-A3CF73E3B9FF}" name="Column14301" dataDxfId="2087"/>
    <tableColumn id="14309" xr3:uid="{74449930-AE6E-428A-9A81-BBD88EC55F50}" name="Column14302" dataDxfId="2086"/>
    <tableColumn id="14310" xr3:uid="{CE717129-A90E-45DE-ACA5-CDE7B0CBD856}" name="Column14303" dataDxfId="2085"/>
    <tableColumn id="14311" xr3:uid="{6764D776-3498-446C-8A04-779797A4370C}" name="Column14304" dataDxfId="2084"/>
    <tableColumn id="14312" xr3:uid="{4952FA47-4480-4EFC-AD5A-3450B46F03A2}" name="Column14305" dataDxfId="2083"/>
    <tableColumn id="14313" xr3:uid="{F14FF20D-8835-4D15-9AEB-B0861C9D0C3E}" name="Column14306" dataDxfId="2082"/>
    <tableColumn id="14314" xr3:uid="{28EDBE66-E5FF-4B5A-8CB6-DD46E6089B66}" name="Column14307" dataDxfId="2081"/>
    <tableColumn id="14315" xr3:uid="{61A6232A-63B8-4A90-A07F-404D43D23C0B}" name="Column14308" dataDxfId="2080"/>
    <tableColumn id="14316" xr3:uid="{FA22C6DB-B7FE-498C-BC1A-EA0F00165CE7}" name="Column14309" dataDxfId="2079"/>
    <tableColumn id="14317" xr3:uid="{12EB6E4F-2FF2-4D7C-872D-E64EEFAB5387}" name="Column14310" dataDxfId="2078"/>
    <tableColumn id="14318" xr3:uid="{C8D79DBE-1544-4BDB-873C-C5A9ACD168C4}" name="Column14311" dataDxfId="2077"/>
    <tableColumn id="14319" xr3:uid="{1E3CA2E1-00E4-426B-8DDB-A80B5E82148B}" name="Column14312" dataDxfId="2076"/>
    <tableColumn id="14320" xr3:uid="{A23510F6-88CF-4D62-A8E2-D3F6E83218A3}" name="Column14313" dataDxfId="2075"/>
    <tableColumn id="14321" xr3:uid="{BD46B93C-29A0-4436-A1C5-BCDF6DD6B2C2}" name="Column14314" dataDxfId="2074"/>
    <tableColumn id="14322" xr3:uid="{56B56C20-DE89-4145-81FD-1F610F55DAF9}" name="Column14315" dataDxfId="2073"/>
    <tableColumn id="14323" xr3:uid="{B2DB2386-7946-4B3F-8E9D-D8C9EE6A185D}" name="Column14316" dataDxfId="2072"/>
    <tableColumn id="14324" xr3:uid="{8E03D4F1-06D4-44CB-AD0E-68CA08D511F1}" name="Column14317" dataDxfId="2071"/>
    <tableColumn id="14325" xr3:uid="{C20021A7-0777-4CA4-900D-CF844BAA9E43}" name="Column14318" dataDxfId="2070"/>
    <tableColumn id="14326" xr3:uid="{A54E157F-8B55-4A6E-A737-37BC0B6BAD1F}" name="Column14319" dataDxfId="2069"/>
    <tableColumn id="14327" xr3:uid="{C56CAE85-AC37-4F03-AE2D-EE54973CC66F}" name="Column14320" dataDxfId="2068"/>
    <tableColumn id="14328" xr3:uid="{2B9121AE-2FB3-4481-81C4-E52C7675E006}" name="Column14321" dataDxfId="2067"/>
    <tableColumn id="14329" xr3:uid="{599E4D94-00D3-478D-AE96-429ABE161318}" name="Column14322" dataDxfId="2066"/>
    <tableColumn id="14330" xr3:uid="{A0866DF8-9D6E-4C7C-AE62-DE43FCC13B9F}" name="Column14323" dataDxfId="2065"/>
    <tableColumn id="14331" xr3:uid="{2250E3CA-C42F-42D5-8E09-4A23080701D3}" name="Column14324" dataDxfId="2064"/>
    <tableColumn id="14332" xr3:uid="{CEA27461-D78A-4EF3-AA84-87876B011629}" name="Column14325" dataDxfId="2063"/>
    <tableColumn id="14333" xr3:uid="{6E0306EA-3E23-4E46-8B5E-82CCD2B15E0E}" name="Column14326" dataDxfId="2062"/>
    <tableColumn id="14334" xr3:uid="{F292AE0B-CB6C-48ED-9D7F-1E79A7C8F72E}" name="Column14327" dataDxfId="2061"/>
    <tableColumn id="14335" xr3:uid="{9E78B20E-6245-4EB8-9EE9-85FDAC53177E}" name="Column14328" dataDxfId="2060"/>
    <tableColumn id="14336" xr3:uid="{89D5B554-6CE3-4F30-8504-08A2B1A48653}" name="Column14329" dataDxfId="2059"/>
    <tableColumn id="14337" xr3:uid="{6AD5B179-E7A8-4F0E-8A25-433FB21004E2}" name="Column14330" dataDxfId="2058"/>
    <tableColumn id="14338" xr3:uid="{E34FF80C-7885-4B45-9A61-0C3BA14D9A91}" name="Column14331" dataDxfId="2057"/>
    <tableColumn id="14339" xr3:uid="{FF02C06C-574C-4A63-90E3-1D6E754FE1A8}" name="Column14332" dataDxfId="2056"/>
    <tableColumn id="14340" xr3:uid="{AA5EA1FC-7AC4-44AE-B89B-5FC1BA685E4C}" name="Column14333" dataDxfId="2055"/>
    <tableColumn id="14341" xr3:uid="{F07F7532-9CFC-410B-8BC1-6A76876330A7}" name="Column14334" dataDxfId="2054"/>
    <tableColumn id="14342" xr3:uid="{933D446D-5F54-4EAA-BAFD-5B82C435F4DF}" name="Column14335" dataDxfId="2053"/>
    <tableColumn id="14343" xr3:uid="{F174E4BB-602A-44E3-B519-C0C135CFF966}" name="Column14336" dataDxfId="2052"/>
    <tableColumn id="14344" xr3:uid="{40EAA5DF-3999-4846-9797-2BE077084A69}" name="Column14337" dataDxfId="2051"/>
    <tableColumn id="14345" xr3:uid="{B127B0A4-6148-4B98-8739-B90124C84591}" name="Column14338" dataDxfId="2050"/>
    <tableColumn id="14346" xr3:uid="{619E49F3-FA9D-4A3B-8750-00522686F9B0}" name="Column14339" dataDxfId="2049"/>
    <tableColumn id="14347" xr3:uid="{08193E9D-D9BC-4538-BF1A-2601110D36DD}" name="Column14340" dataDxfId="2048"/>
    <tableColumn id="14348" xr3:uid="{839A7AF7-96BC-4CB5-AF1A-8AD4068AFAE2}" name="Column14341" dataDxfId="2047"/>
    <tableColumn id="14349" xr3:uid="{B305589E-5764-4A5A-B69B-E70A7E8AA8CD}" name="Column14342" dataDxfId="2046"/>
    <tableColumn id="14350" xr3:uid="{6EF06AEB-98FA-4152-853C-FBBA4CFA5581}" name="Column14343" dataDxfId="2045"/>
    <tableColumn id="14351" xr3:uid="{57B917D0-429A-4BED-B0FB-15D3996D06D1}" name="Column14344" dataDxfId="2044"/>
    <tableColumn id="14352" xr3:uid="{F9487E08-6BE6-4912-AD0A-2EDDE4B984FA}" name="Column14345" dataDxfId="2043"/>
    <tableColumn id="14353" xr3:uid="{1F4BBC0A-7743-4CD2-BAD8-5E4AD77DBA49}" name="Column14346" dataDxfId="2042"/>
    <tableColumn id="14354" xr3:uid="{3DEA679A-FC55-4E8C-95F3-E0016125A89E}" name="Column14347" dataDxfId="2041"/>
    <tableColumn id="14355" xr3:uid="{2FDC18F8-1D66-47EB-B13C-B91101CEF7C2}" name="Column14348" dataDxfId="2040"/>
    <tableColumn id="14356" xr3:uid="{4B3CF2AA-62BA-4B48-BDA6-48B63C278903}" name="Column14349" dataDxfId="2039"/>
    <tableColumn id="14357" xr3:uid="{4D9E6F52-14EE-422B-BBC0-C16971712980}" name="Column14350" dataDxfId="2038"/>
    <tableColumn id="14358" xr3:uid="{CD205C08-521E-4803-B206-266800138C9A}" name="Column14351" dataDxfId="2037"/>
    <tableColumn id="14359" xr3:uid="{0BC7F281-CC16-49BF-B2A9-4003CCA1BF77}" name="Column14352" dataDxfId="2036"/>
    <tableColumn id="14360" xr3:uid="{7D34F2FA-CD5F-4E52-96B7-ED79566EC1DC}" name="Column14353" dataDxfId="2035"/>
    <tableColumn id="14361" xr3:uid="{93779EBE-9ABE-4A1D-822C-03C313824F9C}" name="Column14354" dataDxfId="2034"/>
    <tableColumn id="14362" xr3:uid="{33B86B2B-2373-48AA-BEBB-4EC8FF1C80CA}" name="Column14355" dataDxfId="2033"/>
    <tableColumn id="14363" xr3:uid="{BFA70180-D2DC-4019-A1E3-AC0BBD563D70}" name="Column14356" dataDxfId="2032"/>
    <tableColumn id="14364" xr3:uid="{59C7799D-F7C0-4194-B796-62D6840548D3}" name="Column14357" dataDxfId="2031"/>
    <tableColumn id="14365" xr3:uid="{1DBA0F79-BCAF-4E96-B7C2-8BA95338F23F}" name="Column14358" dataDxfId="2030"/>
    <tableColumn id="14366" xr3:uid="{5C1157BF-3A67-4899-9DAF-F1AD79AF0BEB}" name="Column14359" dataDxfId="2029"/>
    <tableColumn id="14367" xr3:uid="{7708766F-83E8-4B75-BE18-B022F1DD77E0}" name="Column14360" dataDxfId="2028"/>
    <tableColumn id="14368" xr3:uid="{96352763-C69D-4E29-B744-9433C87AD194}" name="Column14361" dataDxfId="2027"/>
    <tableColumn id="14369" xr3:uid="{6D1AAB7F-4387-4B3F-8BD8-6B2E9D8A5343}" name="Column14362" dataDxfId="2026"/>
    <tableColumn id="14370" xr3:uid="{CC390281-A5D4-4AA5-A1AE-517442118DCD}" name="Column14363" dataDxfId="2025"/>
    <tableColumn id="14371" xr3:uid="{F5E50BE8-B47E-46D0-B622-5C14C9FC4427}" name="Column14364" dataDxfId="2024"/>
    <tableColumn id="14372" xr3:uid="{19878E8E-C493-44F8-B080-5B772093D6F4}" name="Column14365" dataDxfId="2023"/>
    <tableColumn id="14373" xr3:uid="{D77F442B-97B4-4FA6-9117-2FAA70FF5541}" name="Column14366" dataDxfId="2022"/>
    <tableColumn id="14374" xr3:uid="{4B3B3F05-2C4F-4395-B60F-9CA701D8DFFE}" name="Column14367" dataDxfId="2021"/>
    <tableColumn id="14375" xr3:uid="{2A43F443-335C-44EC-81DB-0AE3F7412047}" name="Column14368" dataDxfId="2020"/>
    <tableColumn id="14376" xr3:uid="{925F33C7-FB65-43A4-8AC7-136721C19DC8}" name="Column14369" dataDxfId="2019"/>
    <tableColumn id="14377" xr3:uid="{A414E1EB-4487-4DC9-95D3-8F0B16502197}" name="Column14370" dataDxfId="2018"/>
    <tableColumn id="14378" xr3:uid="{35802BE7-F766-4446-8D79-4E4ED3187FAA}" name="Column14371" dataDxfId="2017"/>
    <tableColumn id="14379" xr3:uid="{C3FFAB9C-02B9-45D5-936F-1494051A2116}" name="Column14372" dataDxfId="2016"/>
    <tableColumn id="14380" xr3:uid="{E3C221C8-ADC8-4236-9BC7-CCCCBC97FC60}" name="Column14373" dataDxfId="2015"/>
    <tableColumn id="14381" xr3:uid="{C226AB63-D269-4E8E-8F51-90DE823BF9F8}" name="Column14374" dataDxfId="2014"/>
    <tableColumn id="14382" xr3:uid="{B9D1A8B3-E3D3-457E-98AD-C5E210B1A7E6}" name="Column14375" dataDxfId="2013"/>
    <tableColumn id="14383" xr3:uid="{B7C120D6-2637-4DC2-97B2-50E5CDD2ADA3}" name="Column14376" dataDxfId="2012"/>
    <tableColumn id="14384" xr3:uid="{2C3FA243-0066-4D85-8C9A-9FB4D7C28698}" name="Column14377" dataDxfId="2011"/>
    <tableColumn id="14385" xr3:uid="{A2B82763-7BD5-41B3-A004-45D54C82BDE0}" name="Column14378" dataDxfId="2010"/>
    <tableColumn id="14386" xr3:uid="{731D9AD9-0D50-481F-BFE2-F343B35C020D}" name="Column14379" dataDxfId="2009"/>
    <tableColumn id="14387" xr3:uid="{625AB44B-76DA-4E46-9908-A997ADAE2CAC}" name="Column14380" dataDxfId="2008"/>
    <tableColumn id="14388" xr3:uid="{7DAC9628-51C5-4F47-A903-07B8C882AF7A}" name="Column14381" dataDxfId="2007"/>
    <tableColumn id="14389" xr3:uid="{A44A945C-AF53-4D70-BB66-B6E3BBDF8966}" name="Column14382" dataDxfId="2006"/>
    <tableColumn id="14390" xr3:uid="{EF813060-D520-46FB-AC62-61B94379E490}" name="Column14383" dataDxfId="2005"/>
    <tableColumn id="14391" xr3:uid="{59F5948A-2C1F-4808-A697-5F74408738FF}" name="Column14384" dataDxfId="2004"/>
    <tableColumn id="14392" xr3:uid="{46639F73-B468-41E2-8F78-7953636FD0E4}" name="Column14385" dataDxfId="2003"/>
    <tableColumn id="14393" xr3:uid="{4387F10A-8F4B-484A-90B3-00C7BD7DCAA9}" name="Column14386" dataDxfId="2002"/>
    <tableColumn id="14394" xr3:uid="{A9B46C08-C502-4164-9CCC-14A16452CB42}" name="Column14387" dataDxfId="2001"/>
    <tableColumn id="14395" xr3:uid="{EED8AECD-D879-42F3-BA06-F6F4DBFBF84C}" name="Column14388" dataDxfId="2000"/>
    <tableColumn id="14396" xr3:uid="{A2777698-2AD4-4289-9E64-9BF370279033}" name="Column14389" dataDxfId="1999"/>
    <tableColumn id="14397" xr3:uid="{39906CCC-8BA3-47FE-8914-61C0765A8567}" name="Column14390" dataDxfId="1998"/>
    <tableColumn id="14398" xr3:uid="{D0B3132B-6670-4B5D-9019-6AA403C98C98}" name="Column14391" dataDxfId="1997"/>
    <tableColumn id="14399" xr3:uid="{2B5DCAF5-2BE6-4C4F-95D7-72C8F9513161}" name="Column14392" dataDxfId="1996"/>
    <tableColumn id="14400" xr3:uid="{F167EA56-FF09-46B5-B75E-DCFF86862596}" name="Column14393" dataDxfId="1995"/>
    <tableColumn id="14401" xr3:uid="{CA2C98A3-A0A3-4EBE-B5EF-C0811D5A575A}" name="Column14394" dataDxfId="1994"/>
    <tableColumn id="14402" xr3:uid="{163ECDC9-244D-43A7-805F-91BA1DCFA65D}" name="Column14395" dataDxfId="1993"/>
    <tableColumn id="14403" xr3:uid="{0B395987-23FA-416D-BD8B-B2413C49B532}" name="Column14396" dataDxfId="1992"/>
    <tableColumn id="14404" xr3:uid="{AA23A7A5-9DA0-429C-824D-0AE01CB647AF}" name="Column14397" dataDxfId="1991"/>
    <tableColumn id="14405" xr3:uid="{AAA93406-2335-4CE6-A466-B2726BEB172A}" name="Column14398" dataDxfId="1990"/>
    <tableColumn id="14406" xr3:uid="{5FB5C0CC-AC85-4718-A4EB-8327A8346B1D}" name="Column14399" dataDxfId="1989"/>
    <tableColumn id="14407" xr3:uid="{3A822BEB-3EFD-4B03-A83F-6BC62FC70319}" name="Column14400" dataDxfId="1988"/>
    <tableColumn id="14408" xr3:uid="{55805CEC-B7F1-4594-AA7A-A78DC685CA3D}" name="Column14401" dataDxfId="1987"/>
    <tableColumn id="14409" xr3:uid="{43C6E1B7-62D7-470F-9810-C443043A7381}" name="Column14402" dataDxfId="1986"/>
    <tableColumn id="14410" xr3:uid="{DF13D7C1-091E-4FD9-9F51-C2FA53A6FF84}" name="Column14403" dataDxfId="1985"/>
    <tableColumn id="14411" xr3:uid="{A10DF305-FD1D-48C6-B1D5-DFD8573A844C}" name="Column14404" dataDxfId="1984"/>
    <tableColumn id="14412" xr3:uid="{C6154D85-D369-4D30-AA86-44778F9A1289}" name="Column14405" dataDxfId="1983"/>
    <tableColumn id="14413" xr3:uid="{658C17AD-2E94-431B-B558-16B4169428F0}" name="Column14406" dataDxfId="1982"/>
    <tableColumn id="14414" xr3:uid="{B0A58EF5-C470-4D1F-9140-F0FEC1CCEFEF}" name="Column14407" dataDxfId="1981"/>
    <tableColumn id="14415" xr3:uid="{E6A13031-D2B7-446C-B412-3C09B9B5F475}" name="Column14408" dataDxfId="1980"/>
    <tableColumn id="14416" xr3:uid="{E9A553A2-475D-44A0-B660-5FCB809DE8C2}" name="Column14409" dataDxfId="1979"/>
    <tableColumn id="14417" xr3:uid="{3B024D9E-AB6B-4F62-849D-857FCB5F255A}" name="Column14410" dataDxfId="1978"/>
    <tableColumn id="14418" xr3:uid="{95E6089D-CBE1-44BD-A974-A9EA1189C6DB}" name="Column14411" dataDxfId="1977"/>
    <tableColumn id="14419" xr3:uid="{2E33059B-C817-4BA5-8DEB-18AE84E06E4F}" name="Column14412" dataDxfId="1976"/>
    <tableColumn id="14420" xr3:uid="{A4F6211D-D032-409B-AE4B-DAC64FFA4015}" name="Column14413" dataDxfId="1975"/>
    <tableColumn id="14421" xr3:uid="{304B3624-343C-4348-8B2B-D0EDDA525B16}" name="Column14414" dataDxfId="1974"/>
    <tableColumn id="14422" xr3:uid="{2C0DABAE-5949-4C18-A18A-D4CDB3B92213}" name="Column14415" dataDxfId="1973"/>
    <tableColumn id="14423" xr3:uid="{1C572B18-83D0-4262-9A54-B18DF483D9FA}" name="Column14416" dataDxfId="1972"/>
    <tableColumn id="14424" xr3:uid="{768129E9-FF82-4F12-B140-6B15142EB8FC}" name="Column14417" dataDxfId="1971"/>
    <tableColumn id="14425" xr3:uid="{72644192-4D1C-4005-9DAC-09C8EA90BF83}" name="Column14418" dataDxfId="1970"/>
    <tableColumn id="14426" xr3:uid="{B2CFEF62-AC3D-4219-A7D3-7D84D5DBAB68}" name="Column14419" dataDxfId="1969"/>
    <tableColumn id="14427" xr3:uid="{E46826D2-F652-45B2-BA9D-9D11682106A0}" name="Column14420" dataDxfId="1968"/>
    <tableColumn id="14428" xr3:uid="{D59D48B6-9F0F-4ECE-ADF5-C3E69C42C207}" name="Column14421" dataDxfId="1967"/>
    <tableColumn id="14429" xr3:uid="{5E80D7E4-BCDE-49FD-AD56-20CD4383357E}" name="Column14422" dataDxfId="1966"/>
    <tableColumn id="14430" xr3:uid="{9D17D956-ACB4-42B8-A0C3-6D3A5CC6E6D2}" name="Column14423" dataDxfId="1965"/>
    <tableColumn id="14431" xr3:uid="{2709760B-5DAF-41E9-8E10-2467CD0BE027}" name="Column14424" dataDxfId="1964"/>
    <tableColumn id="14432" xr3:uid="{8216A8D1-FB19-40CF-BB78-D114C97871DB}" name="Column14425" dataDxfId="1963"/>
    <tableColumn id="14433" xr3:uid="{429948EB-DF58-4179-B3B2-DDFFD71BA44B}" name="Column14426" dataDxfId="1962"/>
    <tableColumn id="14434" xr3:uid="{9040BBE2-C853-40AE-92FB-80CE7F3D8D5A}" name="Column14427" dataDxfId="1961"/>
    <tableColumn id="14435" xr3:uid="{16670424-47B1-4AC8-86CE-6A23EA49D421}" name="Column14428" dataDxfId="1960"/>
    <tableColumn id="14436" xr3:uid="{DF7FB6EE-5EB4-4FF5-BB45-9D20F757D0EA}" name="Column14429" dataDxfId="1959"/>
    <tableColumn id="14437" xr3:uid="{98D0CA16-CB16-4A03-B9D8-CC202263F8F9}" name="Column14430" dataDxfId="1958"/>
    <tableColumn id="14438" xr3:uid="{060426AE-1198-454C-87B7-9518384435F3}" name="Column14431" dataDxfId="1957"/>
    <tableColumn id="14439" xr3:uid="{16077E35-FFAE-4CF2-98E2-7879B2E0132C}" name="Column14432" dataDxfId="1956"/>
    <tableColumn id="14440" xr3:uid="{56DD6CB6-9738-4AE0-BEBD-4B627FB99065}" name="Column14433" dataDxfId="1955"/>
    <tableColumn id="14441" xr3:uid="{841FA458-BF07-4D06-A3BF-2855D885FA7E}" name="Column14434" dataDxfId="1954"/>
    <tableColumn id="14442" xr3:uid="{8EFAB0ED-E61E-4431-BB1E-2364B88C9B02}" name="Column14435" dataDxfId="1953"/>
    <tableColumn id="14443" xr3:uid="{DC72AD29-56A1-4950-ACD3-F6DE4AE29FF0}" name="Column14436" dataDxfId="1952"/>
    <tableColumn id="14444" xr3:uid="{64699C73-0E9D-43E2-B934-E3B2F5C47805}" name="Column14437" dataDxfId="1951"/>
    <tableColumn id="14445" xr3:uid="{0FBD2CED-545F-4423-A87A-ECB30FA2BB77}" name="Column14438" dataDxfId="1950"/>
    <tableColumn id="14446" xr3:uid="{9668ED3B-00E3-4554-B190-F22DE838C8B4}" name="Column14439" dataDxfId="1949"/>
    <tableColumn id="14447" xr3:uid="{F0A73C6C-5980-4054-B2F0-9559019FBA9F}" name="Column14440" dataDxfId="1948"/>
    <tableColumn id="14448" xr3:uid="{3BCD199A-5868-45CD-9DD5-BD19DFDA224D}" name="Column14441" dataDxfId="1947"/>
    <tableColumn id="14449" xr3:uid="{AE7B47FD-21F0-4EDA-BC45-EB5E5DF5966F}" name="Column14442" dataDxfId="1946"/>
    <tableColumn id="14450" xr3:uid="{8E1F3145-6382-4272-A5E2-6E7336961570}" name="Column14443" dataDxfId="1945"/>
    <tableColumn id="14451" xr3:uid="{9D865E70-DD56-4610-AE4A-B20C0D790FDF}" name="Column14444" dataDxfId="1944"/>
    <tableColumn id="14452" xr3:uid="{8860D919-1BD6-4BA2-9488-9F3A2265E4F7}" name="Column14445" dataDxfId="1943"/>
    <tableColumn id="14453" xr3:uid="{41B05594-9860-4151-897A-A03FA977DA0F}" name="Column14446" dataDxfId="1942"/>
    <tableColumn id="14454" xr3:uid="{07061062-AED5-44B8-AF23-F8523B77B18B}" name="Column14447" dataDxfId="1941"/>
    <tableColumn id="14455" xr3:uid="{CD8EF38F-DBA4-4BD3-9CEA-6570104307ED}" name="Column14448" dataDxfId="1940"/>
    <tableColumn id="14456" xr3:uid="{1E5D8B3C-45DB-43AE-9683-208AE1F969F7}" name="Column14449" dataDxfId="1939"/>
    <tableColumn id="14457" xr3:uid="{9CEC5196-BF2B-43EC-9069-415D7CA35CE6}" name="Column14450" dataDxfId="1938"/>
    <tableColumn id="14458" xr3:uid="{5B6A309D-7858-4D5D-A1A0-4B3D92A89CFA}" name="Column14451" dataDxfId="1937"/>
    <tableColumn id="14459" xr3:uid="{B917B751-9283-46C8-B6E2-DD8F52F5BDCC}" name="Column14452" dataDxfId="1936"/>
    <tableColumn id="14460" xr3:uid="{37F0C465-9D26-4B21-82AA-BF4D6CA84B23}" name="Column14453" dataDxfId="1935"/>
    <tableColumn id="14461" xr3:uid="{4F970315-12AD-4482-9D72-0FBCF7942CAD}" name="Column14454" dataDxfId="1934"/>
    <tableColumn id="14462" xr3:uid="{7D4FFD4D-824C-4F27-BA9B-C414615C0722}" name="Column14455" dataDxfId="1933"/>
    <tableColumn id="14463" xr3:uid="{2A0B0AED-EBCC-4E83-B8A1-96DDB85C6AC3}" name="Column14456" dataDxfId="1932"/>
    <tableColumn id="14464" xr3:uid="{A23EBA3F-4782-4C0F-A1F7-EE8A9B25863A}" name="Column14457" dataDxfId="1931"/>
    <tableColumn id="14465" xr3:uid="{3A6C9A52-F275-4508-B264-E3BD9BFFFB7A}" name="Column14458" dataDxfId="1930"/>
    <tableColumn id="14466" xr3:uid="{6125D34E-6517-4935-BDCF-7E5DD13F22DF}" name="Column14459" dataDxfId="1929"/>
    <tableColumn id="14467" xr3:uid="{49B6AE3D-D055-4458-8407-6F60EB47EC79}" name="Column14460" dataDxfId="1928"/>
    <tableColumn id="14468" xr3:uid="{3111444A-6954-4AAC-92A7-197F9C2E80C1}" name="Column14461" dataDxfId="1927"/>
    <tableColumn id="14469" xr3:uid="{1D06A7B2-BB0C-4D14-A439-7B26CF869299}" name="Column14462" dataDxfId="1926"/>
    <tableColumn id="14470" xr3:uid="{2E867889-D4C2-4C14-A615-52B6F6AA8752}" name="Column14463" dataDxfId="1925"/>
    <tableColumn id="14471" xr3:uid="{4737933B-4DE8-4181-8029-D97CB6113029}" name="Column14464" dataDxfId="1924"/>
    <tableColumn id="14472" xr3:uid="{E49E4C57-A581-43D5-A88B-1245FEAC6E6C}" name="Column14465" dataDxfId="1923"/>
    <tableColumn id="14473" xr3:uid="{753ECAFE-907D-4374-B031-48CADE524BF9}" name="Column14466" dataDxfId="1922"/>
    <tableColumn id="14474" xr3:uid="{91E3A4F8-4715-4185-9F01-8CB44E4EC322}" name="Column14467" dataDxfId="1921"/>
    <tableColumn id="14475" xr3:uid="{9EAA17B9-E0F4-415F-9AD9-10D71A5A7B5D}" name="Column14468" dataDxfId="1920"/>
    <tableColumn id="14476" xr3:uid="{FCFD74F1-181F-42DE-B1C4-19C71E919328}" name="Column14469" dataDxfId="1919"/>
    <tableColumn id="14477" xr3:uid="{7350E744-23A8-479A-9FC1-710F5DA6067C}" name="Column14470" dataDxfId="1918"/>
    <tableColumn id="14478" xr3:uid="{7DAD4024-D754-4664-80C8-ABCC05DFF5B4}" name="Column14471" dataDxfId="1917"/>
    <tableColumn id="14479" xr3:uid="{BE04C547-4E8A-4A32-BFA6-BA0DFF1DB20E}" name="Column14472" dataDxfId="1916"/>
    <tableColumn id="14480" xr3:uid="{90C539A4-8FF1-4D97-910B-481A9FC41663}" name="Column14473" dataDxfId="1915"/>
    <tableColumn id="14481" xr3:uid="{8FD432CA-2306-422E-90EC-25D1D336192D}" name="Column14474" dataDxfId="1914"/>
    <tableColumn id="14482" xr3:uid="{77392E8E-A4E8-45F3-80CC-C9C9DEAA6B0A}" name="Column14475" dataDxfId="1913"/>
    <tableColumn id="14483" xr3:uid="{342A97EE-B380-44F9-BD23-3ECD81FA4513}" name="Column14476" dataDxfId="1912"/>
    <tableColumn id="14484" xr3:uid="{AE9CA064-FB9C-46E1-943F-404952B6B89D}" name="Column14477" dataDxfId="1911"/>
    <tableColumn id="14485" xr3:uid="{764683D0-5976-44AF-93B1-53B2C2663A6D}" name="Column14478" dataDxfId="1910"/>
    <tableColumn id="14486" xr3:uid="{80A9420B-F35D-4A36-B151-346C716E0990}" name="Column14479" dataDxfId="1909"/>
    <tableColumn id="14487" xr3:uid="{A9307F6A-4A2E-4E80-9B3C-760A2305FB66}" name="Column14480" dataDxfId="1908"/>
    <tableColumn id="14488" xr3:uid="{B581629D-D643-4AD4-AB76-E369316655AF}" name="Column14481" dataDxfId="1907"/>
    <tableColumn id="14489" xr3:uid="{4A419553-779F-4E65-A1CD-3294586FA965}" name="Column14482" dataDxfId="1906"/>
    <tableColumn id="14490" xr3:uid="{2571482E-13CD-4028-B4DE-4C8C97F7C4FE}" name="Column14483" dataDxfId="1905"/>
    <tableColumn id="14491" xr3:uid="{D94237C1-A6D8-4FCD-A5BE-BAB2B4BA350E}" name="Column14484" dataDxfId="1904"/>
    <tableColumn id="14492" xr3:uid="{90CBD810-208F-4F4B-A77B-290A79010A3A}" name="Column14485" dataDxfId="1903"/>
    <tableColumn id="14493" xr3:uid="{1DC99BB1-C9E9-460E-BA5E-FB048170E814}" name="Column14486" dataDxfId="1902"/>
    <tableColumn id="14494" xr3:uid="{3095BA1D-5766-40B4-B86E-A17E618E3B24}" name="Column14487" dataDxfId="1901"/>
    <tableColumn id="14495" xr3:uid="{AB74CFA4-A40F-48A2-91B2-ADCA95376365}" name="Column14488" dataDxfId="1900"/>
    <tableColumn id="14496" xr3:uid="{1D359F68-FA8A-4A04-AC9A-ECEDEBEF20FB}" name="Column14489" dataDxfId="1899"/>
    <tableColumn id="14497" xr3:uid="{74FF33B6-53C7-4E10-B256-BF52A4B38DB1}" name="Column14490" dataDxfId="1898"/>
    <tableColumn id="14498" xr3:uid="{E3F6F10D-7FED-4682-8165-18C03F01710C}" name="Column14491" dataDxfId="1897"/>
    <tableColumn id="14499" xr3:uid="{BE6C1A57-B847-40EE-9149-53F938970E64}" name="Column14492" dataDxfId="1896"/>
    <tableColumn id="14500" xr3:uid="{76B78B8F-7B43-406F-B351-4CA8610AEAA3}" name="Column14493" dataDxfId="1895"/>
    <tableColumn id="14501" xr3:uid="{736DAE12-DA2E-41CF-A03D-C46233F4F04D}" name="Column14494" dataDxfId="1894"/>
    <tableColumn id="14502" xr3:uid="{048D7AA6-6007-4D89-9738-9A0B439121BD}" name="Column14495" dataDxfId="1893"/>
    <tableColumn id="14503" xr3:uid="{22C05388-CC9A-441C-ACD7-4E5A9192E9CE}" name="Column14496" dataDxfId="1892"/>
    <tableColumn id="14504" xr3:uid="{C2B7008D-9B40-4814-AB55-1C5AA4A71B84}" name="Column14497" dataDxfId="1891"/>
    <tableColumn id="14505" xr3:uid="{559475AB-4FFC-4652-B14E-A64B00F9085D}" name="Column14498" dataDxfId="1890"/>
    <tableColumn id="14506" xr3:uid="{1322C4A3-E085-4FCA-AE58-7AAD83F2561B}" name="Column14499" dataDxfId="1889"/>
    <tableColumn id="14507" xr3:uid="{36DCFCB1-7488-45AA-95BA-775970D08264}" name="Column14500" dataDxfId="1888"/>
    <tableColumn id="14508" xr3:uid="{2A5D66D2-F7A1-4C28-8D1F-346286C2529B}" name="Column14501" dataDxfId="1887"/>
    <tableColumn id="14509" xr3:uid="{AA0D863F-243A-45F4-A751-E40D2E35195B}" name="Column14502" dataDxfId="1886"/>
    <tableColumn id="14510" xr3:uid="{057D857E-9A46-4C87-BFCE-ABBC967D4CFA}" name="Column14503" dataDxfId="1885"/>
    <tableColumn id="14511" xr3:uid="{5E2F716E-F7D7-4945-94CD-88195CB95DDE}" name="Column14504" dataDxfId="1884"/>
    <tableColumn id="14512" xr3:uid="{CEFD4A01-4D15-4D5C-AA18-00795B68B4C0}" name="Column14505" dataDxfId="1883"/>
    <tableColumn id="14513" xr3:uid="{199450E4-C2FD-452D-AE9B-7D168E8C529A}" name="Column14506" dataDxfId="1882"/>
    <tableColumn id="14514" xr3:uid="{27D3B92A-EFF6-40CC-9D8F-14362B9624A4}" name="Column14507" dataDxfId="1881"/>
    <tableColumn id="14515" xr3:uid="{675A8260-D1BF-4EB7-BB58-0A4C1908C7B0}" name="Column14508" dataDxfId="1880"/>
    <tableColumn id="14516" xr3:uid="{9F97A903-3B2B-4EDA-9782-8FF2C7000167}" name="Column14509" dataDxfId="1879"/>
    <tableColumn id="14517" xr3:uid="{5A8C538C-F061-406C-896B-1F3B643A9DEA}" name="Column14510" dataDxfId="1878"/>
    <tableColumn id="14518" xr3:uid="{2AD31D47-BC3F-4EDC-A27D-51230E059F6C}" name="Column14511" dataDxfId="1877"/>
    <tableColumn id="14519" xr3:uid="{B96E062A-C761-4F31-8759-E77E267CC56F}" name="Column14512" dataDxfId="1876"/>
    <tableColumn id="14520" xr3:uid="{B42645D5-CEE3-4183-9370-BD17EB74EE51}" name="Column14513" dataDxfId="1875"/>
    <tableColumn id="14521" xr3:uid="{2CFE3B2D-17B2-49C6-82F0-071865392EA3}" name="Column14514" dataDxfId="1874"/>
    <tableColumn id="14522" xr3:uid="{D36BF4E4-E1F4-47F0-A95A-D5AA6CE4A35E}" name="Column14515" dataDxfId="1873"/>
    <tableColumn id="14523" xr3:uid="{84DC49D4-F67C-452E-809D-D3E83ACE7ADC}" name="Column14516" dataDxfId="1872"/>
    <tableColumn id="14524" xr3:uid="{4EC50DD2-D82A-402A-ACA5-72E5CCA32EF7}" name="Column14517" dataDxfId="1871"/>
    <tableColumn id="14525" xr3:uid="{706F03FA-323C-4FC6-8747-D2C12404529D}" name="Column14518" dataDxfId="1870"/>
    <tableColumn id="14526" xr3:uid="{3EBFA2C1-9041-4B42-98CF-2FE3BFC700BE}" name="Column14519" dataDxfId="1869"/>
    <tableColumn id="14527" xr3:uid="{797D0551-56AC-4BA7-97AC-6594C99D9965}" name="Column14520" dataDxfId="1868"/>
    <tableColumn id="14528" xr3:uid="{43FC86C5-6B2F-42A1-B845-1C52F35F87B2}" name="Column14521" dataDxfId="1867"/>
    <tableColumn id="14529" xr3:uid="{15FA60A0-7AA5-4ABF-8057-3742C97CF077}" name="Column14522" dataDxfId="1866"/>
    <tableColumn id="14530" xr3:uid="{9FA74EDB-F7DD-4C03-8D9F-F185F56C8C74}" name="Column14523" dataDxfId="1865"/>
    <tableColumn id="14531" xr3:uid="{AF3926B2-FFCA-446C-86D3-016777E8B9EC}" name="Column14524" dataDxfId="1864"/>
    <tableColumn id="14532" xr3:uid="{D882E933-E007-4FA4-9E8C-76C14C3E7872}" name="Column14525" dataDxfId="1863"/>
    <tableColumn id="14533" xr3:uid="{41E2525A-1496-43DC-AE5B-5A5BE8ECFACA}" name="Column14526" dataDxfId="1862"/>
    <tableColumn id="14534" xr3:uid="{A9FDF895-A225-451B-9773-3600EC102AC1}" name="Column14527" dataDxfId="1861"/>
    <tableColumn id="14535" xr3:uid="{19537767-F65A-4893-81E5-D5A0DFD4CE4A}" name="Column14528" dataDxfId="1860"/>
    <tableColumn id="14536" xr3:uid="{DAB691F1-60D6-431B-9008-B5DDAA076D9D}" name="Column14529" dataDxfId="1859"/>
    <tableColumn id="14537" xr3:uid="{2346A08F-5007-462B-A627-E7883A6DEA70}" name="Column14530" dataDxfId="1858"/>
    <tableColumn id="14538" xr3:uid="{8966AD10-5189-479C-B51C-A75FCFB9B32D}" name="Column14531" dataDxfId="1857"/>
    <tableColumn id="14539" xr3:uid="{5F553D4F-36A0-490C-9EE6-841E1283A44B}" name="Column14532" dataDxfId="1856"/>
    <tableColumn id="14540" xr3:uid="{57627DB9-4504-4C6B-9984-FD171CA05A32}" name="Column14533" dataDxfId="1855"/>
    <tableColumn id="14541" xr3:uid="{3267638D-CBB0-4997-8A63-C7850FEBDBB4}" name="Column14534" dataDxfId="1854"/>
    <tableColumn id="14542" xr3:uid="{42FD2706-59FF-42CC-8D0D-4424922F31F0}" name="Column14535" dataDxfId="1853"/>
    <tableColumn id="14543" xr3:uid="{EF6F1CA7-49BB-44CC-B75C-45CADEC29342}" name="Column14536" dataDxfId="1852"/>
    <tableColumn id="14544" xr3:uid="{01AF6906-217A-4A96-BAA8-977DBA39EA86}" name="Column14537" dataDxfId="1851"/>
    <tableColumn id="14545" xr3:uid="{C0F25DB7-FFF8-4469-9D23-87C7DEA1EB78}" name="Column14538" dataDxfId="1850"/>
    <tableColumn id="14546" xr3:uid="{7B9B1482-2255-4658-97DA-5AADFF501BC3}" name="Column14539" dataDxfId="1849"/>
    <tableColumn id="14547" xr3:uid="{14C856B0-9E2D-4C2A-A494-6CD9F7A5744F}" name="Column14540" dataDxfId="1848"/>
    <tableColumn id="14548" xr3:uid="{571C6F03-BBEA-4672-B448-6D82047979BD}" name="Column14541" dataDxfId="1847"/>
    <tableColumn id="14549" xr3:uid="{93071E52-110E-4A42-91C1-EA07E96305BA}" name="Column14542" dataDxfId="1846"/>
    <tableColumn id="14550" xr3:uid="{09AEBC87-9A92-499E-8DB7-3A407A323C9C}" name="Column14543" dataDxfId="1845"/>
    <tableColumn id="14551" xr3:uid="{2468FBE5-ED0E-4DF5-B658-F4D4162936FC}" name="Column14544" dataDxfId="1844"/>
    <tableColumn id="14552" xr3:uid="{428CB85A-2DE7-4EB0-8819-9E830A888D31}" name="Column14545" dataDxfId="1843"/>
    <tableColumn id="14553" xr3:uid="{CD671D6B-2C64-403B-A6AA-AE3033FB2540}" name="Column14546" dataDxfId="1842"/>
    <tableColumn id="14554" xr3:uid="{A95AA601-6BFA-44A3-AB3F-3173D15C35D6}" name="Column14547" dataDxfId="1841"/>
    <tableColumn id="14555" xr3:uid="{0A4C74DD-D4CC-4A57-B01D-79203AB1AFAB}" name="Column14548" dataDxfId="1840"/>
    <tableColumn id="14556" xr3:uid="{A57C43C3-61F6-45FF-AF3C-5CE044F2C5D5}" name="Column14549" dataDxfId="1839"/>
    <tableColumn id="14557" xr3:uid="{A2754273-9071-4B4D-91FE-136DA0180A8D}" name="Column14550" dataDxfId="1838"/>
    <tableColumn id="14558" xr3:uid="{E3E8EC57-F571-404C-9FFB-1D50FA3C3B70}" name="Column14551" dataDxfId="1837"/>
    <tableColumn id="14559" xr3:uid="{763DD9C7-5C1D-4269-A467-874047DE2D3D}" name="Column14552" dataDxfId="1836"/>
    <tableColumn id="14560" xr3:uid="{4A965DBF-A720-4540-8E6E-F045876D9F54}" name="Column14553" dataDxfId="1835"/>
    <tableColumn id="14561" xr3:uid="{61FF2BCB-3FC3-4D9F-BD2E-63B0DC0FFB81}" name="Column14554" dataDxfId="1834"/>
    <tableColumn id="14562" xr3:uid="{54B3579D-7CF5-4AD9-B948-AB12D8D5DA95}" name="Column14555" dataDxfId="1833"/>
    <tableColumn id="14563" xr3:uid="{3DC79836-F879-45C9-A65F-A2B70F84E7AC}" name="Column14556" dataDxfId="1832"/>
    <tableColumn id="14564" xr3:uid="{84543FB5-5B1B-4464-9043-A3066ACB283E}" name="Column14557" dataDxfId="1831"/>
    <tableColumn id="14565" xr3:uid="{506F9E6A-ACF1-455C-A637-6E36FEB660B6}" name="Column14558" dataDxfId="1830"/>
    <tableColumn id="14566" xr3:uid="{30565078-8A95-4C97-AEE8-1D1EB69057BA}" name="Column14559" dataDxfId="1829"/>
    <tableColumn id="14567" xr3:uid="{37286615-4B5F-496A-9D92-6D4B99B8516C}" name="Column14560" dataDxfId="1828"/>
    <tableColumn id="14568" xr3:uid="{A59663E7-F9FF-4692-A803-650961E62109}" name="Column14561" dataDxfId="1827"/>
    <tableColumn id="14569" xr3:uid="{B3BAB3C8-71C5-41D9-ACDF-16E106162BD9}" name="Column14562" dataDxfId="1826"/>
    <tableColumn id="14570" xr3:uid="{CAAF982D-22D9-48A6-93E0-7C89B890560D}" name="Column14563" dataDxfId="1825"/>
    <tableColumn id="14571" xr3:uid="{1EB1D2E9-282E-4C87-AE90-C2DC5B4E35FD}" name="Column14564" dataDxfId="1824"/>
    <tableColumn id="14572" xr3:uid="{DE2627FF-823B-40E2-B884-552861F08443}" name="Column14565" dataDxfId="1823"/>
    <tableColumn id="14573" xr3:uid="{FF4DCE90-0048-473E-A127-8D23ADD0D2D2}" name="Column14566" dataDxfId="1822"/>
    <tableColumn id="14574" xr3:uid="{BC9E1D7A-8871-4733-B47C-09832866C43C}" name="Column14567" dataDxfId="1821"/>
    <tableColumn id="14575" xr3:uid="{FC2ED032-4B13-47A4-96D7-0AF77466D034}" name="Column14568" dataDxfId="1820"/>
    <tableColumn id="14576" xr3:uid="{CFDC705C-EB18-4D20-9198-4414C194482D}" name="Column14569" dataDxfId="1819"/>
    <tableColumn id="14577" xr3:uid="{406C9C2A-34E6-4CDE-8DC0-79E8AB595616}" name="Column14570" dataDxfId="1818"/>
    <tableColumn id="14578" xr3:uid="{B6629F1E-C839-4C1C-AA76-4BCDF47BE740}" name="Column14571" dataDxfId="1817"/>
    <tableColumn id="14579" xr3:uid="{F926D71D-7071-4028-9ED7-2DC0F17C8166}" name="Column14572" dataDxfId="1816"/>
    <tableColumn id="14580" xr3:uid="{E2409078-CCAD-4AAD-9958-79F3E30BD4B4}" name="Column14573" dataDxfId="1815"/>
    <tableColumn id="14581" xr3:uid="{38F57C7A-C575-47DC-91C3-E7AF14D155F9}" name="Column14574" dataDxfId="1814"/>
    <tableColumn id="14582" xr3:uid="{3FEA39E6-7F25-4867-B0ED-875FBDE799A3}" name="Column14575" dataDxfId="1813"/>
    <tableColumn id="14583" xr3:uid="{4F4B00C2-B072-440F-8EF0-AA236BA8B8B0}" name="Column14576" dataDxfId="1812"/>
    <tableColumn id="14584" xr3:uid="{79D289D2-109B-4D31-B233-365C1112095D}" name="Column14577" dataDxfId="1811"/>
    <tableColumn id="14585" xr3:uid="{5C72ED88-0C9F-4583-A0D1-2293C46A5957}" name="Column14578" dataDxfId="1810"/>
    <tableColumn id="14586" xr3:uid="{FD7C6904-1524-41DE-B673-2BFD802D72B1}" name="Column14579" dataDxfId="1809"/>
    <tableColumn id="14587" xr3:uid="{1FFBE576-F7F7-4AD3-BF76-9FDC9978FFA1}" name="Column14580" dataDxfId="1808"/>
    <tableColumn id="14588" xr3:uid="{391F1FC5-ED5E-42A5-983F-B69DF9145E8E}" name="Column14581" dataDxfId="1807"/>
    <tableColumn id="14589" xr3:uid="{8F6F624E-FDDB-44BD-AB99-12EAFA68B7CE}" name="Column14582" dataDxfId="1806"/>
    <tableColumn id="14590" xr3:uid="{B719E951-5382-4E29-8EC8-2CCF59DD47D2}" name="Column14583" dataDxfId="1805"/>
    <tableColumn id="14591" xr3:uid="{D94DCCEE-1E3E-449D-93C2-BF49FAA08C75}" name="Column14584" dataDxfId="1804"/>
    <tableColumn id="14592" xr3:uid="{BF647EE2-C787-46BD-B634-FE77F4E309A4}" name="Column14585" dataDxfId="1803"/>
    <tableColumn id="14593" xr3:uid="{F6DF7F64-6EE5-4D56-A96E-B09E820597DE}" name="Column14586" dataDxfId="1802"/>
    <tableColumn id="14594" xr3:uid="{FF2A7D3D-984C-4D8E-8427-4287D99DF3F9}" name="Column14587" dataDxfId="1801"/>
    <tableColumn id="14595" xr3:uid="{49CF27FE-304F-43BA-A921-78C786525FBF}" name="Column14588" dataDxfId="1800"/>
    <tableColumn id="14596" xr3:uid="{BF643C62-A148-4F60-9530-9104CF9E2BC3}" name="Column14589" dataDxfId="1799"/>
    <tableColumn id="14597" xr3:uid="{53E9D41D-61BD-4C01-AE8D-9DC0AED5DF04}" name="Column14590" dataDxfId="1798"/>
    <tableColumn id="14598" xr3:uid="{6C699F77-AEB2-48AC-A32D-3F9A049DE95B}" name="Column14591" dataDxfId="1797"/>
    <tableColumn id="14599" xr3:uid="{A8963368-64D7-4216-A799-7EB631B8FA23}" name="Column14592" dataDxfId="1796"/>
    <tableColumn id="14600" xr3:uid="{BD1F8F0C-0883-47DC-99AE-1018309F9F85}" name="Column14593" dataDxfId="1795"/>
    <tableColumn id="14601" xr3:uid="{B276D96B-D9F0-4C8D-94FB-8DF37EEA9CC0}" name="Column14594" dataDxfId="1794"/>
    <tableColumn id="14602" xr3:uid="{185C51B0-3D76-4DDE-A81B-3DEF795A0B21}" name="Column14595" dataDxfId="1793"/>
    <tableColumn id="14603" xr3:uid="{CF19741A-6CE6-4628-A202-DFE61A4B6AF0}" name="Column14596" dataDxfId="1792"/>
    <tableColumn id="14604" xr3:uid="{60F673B8-FBD2-452C-900A-4A9073F57661}" name="Column14597" dataDxfId="1791"/>
    <tableColumn id="14605" xr3:uid="{459D4FA6-7CD2-4936-8382-17A39B69463C}" name="Column14598" dataDxfId="1790"/>
    <tableColumn id="14606" xr3:uid="{5302FCF5-A8E6-49E0-9194-A1C3EA294456}" name="Column14599" dataDxfId="1789"/>
    <tableColumn id="14607" xr3:uid="{55725044-9296-4AA6-ADDF-8C55C38F9035}" name="Column14600" dataDxfId="1788"/>
    <tableColumn id="14608" xr3:uid="{A0095FA7-4FA5-47E8-8A71-5142FCE809A5}" name="Column14601" dataDxfId="1787"/>
    <tableColumn id="14609" xr3:uid="{5EFF1F9F-4E6B-453D-A992-71FB58AE7258}" name="Column14602" dataDxfId="1786"/>
    <tableColumn id="14610" xr3:uid="{E64785B4-06E8-4596-9902-24FD4982357B}" name="Column14603" dataDxfId="1785"/>
    <tableColumn id="14611" xr3:uid="{0B09E05E-E51C-41FB-97B0-F6732DDD01AD}" name="Column14604" dataDxfId="1784"/>
    <tableColumn id="14612" xr3:uid="{5A402FF0-FF2A-40D7-9088-40B78539A1F4}" name="Column14605" dataDxfId="1783"/>
    <tableColumn id="14613" xr3:uid="{72713E7C-7AB6-487E-A28C-E04CD587ED33}" name="Column14606" dataDxfId="1782"/>
    <tableColumn id="14614" xr3:uid="{2E184583-514B-41CC-B8B9-867F4466E86D}" name="Column14607" dataDxfId="1781"/>
    <tableColumn id="14615" xr3:uid="{05CEC7D1-6564-4C9D-9ABC-F7569C900507}" name="Column14608" dataDxfId="1780"/>
    <tableColumn id="14616" xr3:uid="{5D8943C6-B3E0-42C1-A152-C5B8F1586DDE}" name="Column14609" dataDxfId="1779"/>
    <tableColumn id="14617" xr3:uid="{114CCC2F-A0E5-4835-A321-9F49CDF35124}" name="Column14610" dataDxfId="1778"/>
    <tableColumn id="14618" xr3:uid="{32F7FACE-A156-4169-AAF7-DF158530289F}" name="Column14611" dataDxfId="1777"/>
    <tableColumn id="14619" xr3:uid="{5E09EF60-C5E3-4E63-9121-CC3339E90AD3}" name="Column14612" dataDxfId="1776"/>
    <tableColumn id="14620" xr3:uid="{CDED536B-C97F-4A8B-BFDA-3BA7C5D40C86}" name="Column14613" dataDxfId="1775"/>
    <tableColumn id="14621" xr3:uid="{F0BC3A5E-FA3E-4B8F-BC4E-428F48E384A2}" name="Column14614" dataDxfId="1774"/>
    <tableColumn id="14622" xr3:uid="{48D1FDA2-F670-497B-B3F0-DB7133D07239}" name="Column14615" dataDxfId="1773"/>
    <tableColumn id="14623" xr3:uid="{FA10AAE6-E04D-41B0-A840-C9389FDDA213}" name="Column14616" dataDxfId="1772"/>
    <tableColumn id="14624" xr3:uid="{6DB20784-F043-42CA-90B0-E484A7EA3566}" name="Column14617" dataDxfId="1771"/>
    <tableColumn id="14625" xr3:uid="{C31BF2E6-2850-4D7A-A09D-522BC70FF50F}" name="Column14618" dataDxfId="1770"/>
    <tableColumn id="14626" xr3:uid="{9A310012-783C-4FBC-A655-8A6EE9ADC81F}" name="Column14619" dataDxfId="1769"/>
    <tableColumn id="14627" xr3:uid="{AD934BEA-B3F8-444F-86ED-9C92072657B2}" name="Column14620" dataDxfId="1768"/>
    <tableColumn id="14628" xr3:uid="{7FB07AFA-CBA5-4EED-8410-093DF16B18B1}" name="Column14621" dataDxfId="1767"/>
    <tableColumn id="14629" xr3:uid="{75069DC4-B758-4428-8045-FE5FCC7C2FD2}" name="Column14622" dataDxfId="1766"/>
    <tableColumn id="14630" xr3:uid="{AAC2E506-9F86-47DF-ACC7-36202463070C}" name="Column14623" dataDxfId="1765"/>
    <tableColumn id="14631" xr3:uid="{8EE33EFD-0773-4C0E-8FF2-3FBEC6B2FF40}" name="Column14624" dataDxfId="1764"/>
    <tableColumn id="14632" xr3:uid="{761EC545-9C84-4A56-B68B-48AE2F752ADC}" name="Column14625" dataDxfId="1763"/>
    <tableColumn id="14633" xr3:uid="{70FE23FA-82C8-4623-AEA5-DCA7CEA53309}" name="Column14626" dataDxfId="1762"/>
    <tableColumn id="14634" xr3:uid="{BF4E4017-C4A9-4A27-A1D7-246E4E7BD67D}" name="Column14627" dataDxfId="1761"/>
    <tableColumn id="14635" xr3:uid="{530BE818-1FB4-44F7-826F-44D8FA851E08}" name="Column14628" dataDxfId="1760"/>
    <tableColumn id="14636" xr3:uid="{0B5395B8-3216-49D0-A63D-596B1B18E1A0}" name="Column14629" dataDxfId="1759"/>
    <tableColumn id="14637" xr3:uid="{6B67633B-884A-4DA2-BCE0-4AF29B616487}" name="Column14630" dataDxfId="1758"/>
    <tableColumn id="14638" xr3:uid="{EA2EB31D-2657-4CF6-9045-6F993CB4B9A7}" name="Column14631" dataDxfId="1757"/>
    <tableColumn id="14639" xr3:uid="{C5E669D2-C146-4CED-B6AA-C6F03862A90E}" name="Column14632" dataDxfId="1756"/>
    <tableColumn id="14640" xr3:uid="{594A90C2-62A3-4973-B488-BF2A85B4392F}" name="Column14633" dataDxfId="1755"/>
    <tableColumn id="14641" xr3:uid="{68EFA220-5468-4FDB-A911-976B24535766}" name="Column14634" dataDxfId="1754"/>
    <tableColumn id="14642" xr3:uid="{6A1040C5-F50E-4851-84C2-BC1A2993E38D}" name="Column14635" dataDxfId="1753"/>
    <tableColumn id="14643" xr3:uid="{3669E093-91D2-4871-80D5-7CDF309BC9FB}" name="Column14636" dataDxfId="1752"/>
    <tableColumn id="14644" xr3:uid="{176F1E25-648A-449E-A93F-A6CFD0072034}" name="Column14637" dataDxfId="1751"/>
    <tableColumn id="14645" xr3:uid="{D6202C77-FB4D-4CC7-B8B0-DFF9AB4CBABC}" name="Column14638" dataDxfId="1750"/>
    <tableColumn id="14646" xr3:uid="{836DEAF2-F8E6-4E7A-A3AF-F74A22BD5AD6}" name="Column14639" dataDxfId="1749"/>
    <tableColumn id="14647" xr3:uid="{0EDED82C-44F0-47CE-8C0A-ADFBAA3CBF7D}" name="Column14640" dataDxfId="1748"/>
    <tableColumn id="14648" xr3:uid="{A420264A-2234-4783-942D-1E7CB930DDC2}" name="Column14641" dataDxfId="1747"/>
    <tableColumn id="14649" xr3:uid="{E7F7A409-0497-43D2-94EA-51FCD5AC4813}" name="Column14642" dataDxfId="1746"/>
    <tableColumn id="14650" xr3:uid="{3136F064-8B0E-46A6-A519-FAB7B8BD8FDA}" name="Column14643" dataDxfId="1745"/>
    <tableColumn id="14651" xr3:uid="{A37ACC54-BB7C-4194-A531-AE5109843696}" name="Column14644" dataDxfId="1744"/>
    <tableColumn id="14652" xr3:uid="{0248B034-EA26-4F22-BF82-401049114BAA}" name="Column14645" dataDxfId="1743"/>
    <tableColumn id="14653" xr3:uid="{4F78C1EF-97EF-43AD-9AC0-41CFA9C5D2A3}" name="Column14646" dataDxfId="1742"/>
    <tableColumn id="14654" xr3:uid="{54ECC197-810C-4637-8A99-BBDE54497907}" name="Column14647" dataDxfId="1741"/>
    <tableColumn id="14655" xr3:uid="{9BBA7FA2-AA5C-45C8-8C1C-5EAABBCADB40}" name="Column14648" dataDxfId="1740"/>
    <tableColumn id="14656" xr3:uid="{96BF1721-0796-47D1-BBB4-010F5B30DAB6}" name="Column14649" dataDxfId="1739"/>
    <tableColumn id="14657" xr3:uid="{853F6147-160E-47E4-ADDA-94665AD4D99B}" name="Column14650" dataDxfId="1738"/>
    <tableColumn id="14658" xr3:uid="{CDC6E104-BEBC-49AD-8F01-2D21F2870156}" name="Column14651" dataDxfId="1737"/>
    <tableColumn id="14659" xr3:uid="{82BBA8EC-4178-47F5-92C9-63F2552E21CD}" name="Column14652" dataDxfId="1736"/>
    <tableColumn id="14660" xr3:uid="{1F0A262C-0CFA-45C2-90C9-E3745321C485}" name="Column14653" dataDxfId="1735"/>
    <tableColumn id="14661" xr3:uid="{F71E6F37-DD88-4EB7-B451-4B514059A441}" name="Column14654" dataDxfId="1734"/>
    <tableColumn id="14662" xr3:uid="{B9F7F3CE-7B40-4CFD-AC38-6DE980F4C007}" name="Column14655" dataDxfId="1733"/>
    <tableColumn id="14663" xr3:uid="{EBA3C70C-2AA9-46E8-9BA3-D5523B1AE831}" name="Column14656" dataDxfId="1732"/>
    <tableColumn id="14664" xr3:uid="{193B69F1-BF90-43FB-8C43-98CE89E826E4}" name="Column14657" dataDxfId="1731"/>
    <tableColumn id="14665" xr3:uid="{D2B9EFF7-87F9-4242-B39D-F25CCFE0A0F0}" name="Column14658" dataDxfId="1730"/>
    <tableColumn id="14666" xr3:uid="{7167441E-5447-4E7E-B6C6-E2F45A103F58}" name="Column14659" dataDxfId="1729"/>
    <tableColumn id="14667" xr3:uid="{A344B86E-D974-4615-9030-A577E8141FBB}" name="Column14660" dataDxfId="1728"/>
    <tableColumn id="14668" xr3:uid="{0FA951A3-8236-4EF1-9C65-45BA2C2951EA}" name="Column14661" dataDxfId="1727"/>
    <tableColumn id="14669" xr3:uid="{4AB7F947-F0DB-4792-866E-D1A2E7BA4600}" name="Column14662" dataDxfId="1726"/>
    <tableColumn id="14670" xr3:uid="{6C1AC69C-EEE3-443E-B9BC-551921A77666}" name="Column14663" dataDxfId="1725"/>
    <tableColumn id="14671" xr3:uid="{9D3C658E-B712-46F8-817A-D7CD860F15DD}" name="Column14664" dataDxfId="1724"/>
    <tableColumn id="14672" xr3:uid="{89B7EE7B-A58B-48EF-9D9B-C52C288133D7}" name="Column14665" dataDxfId="1723"/>
    <tableColumn id="14673" xr3:uid="{C4F2DDDD-A7C1-44D0-9152-77F98EA8564E}" name="Column14666" dataDxfId="1722"/>
    <tableColumn id="14674" xr3:uid="{75103C9B-6996-4600-9F8D-1BE5AA15762F}" name="Column14667" dataDxfId="1721"/>
    <tableColumn id="14675" xr3:uid="{6148AC6A-0E32-40C3-BC46-A765EF58C25A}" name="Column14668" dataDxfId="1720"/>
    <tableColumn id="14676" xr3:uid="{5997729E-9AE0-4B6C-ADBC-29CDC8324C06}" name="Column14669" dataDxfId="1719"/>
    <tableColumn id="14677" xr3:uid="{A14C1C87-27C7-45C1-A7AC-7C2084F1DDA7}" name="Column14670" dataDxfId="1718"/>
    <tableColumn id="14678" xr3:uid="{730F495C-4BFC-4246-8F12-7530BC18FC59}" name="Column14671" dataDxfId="1717"/>
    <tableColumn id="14679" xr3:uid="{9B44428B-622A-4E9E-B45F-77164CC456F2}" name="Column14672" dataDxfId="1716"/>
    <tableColumn id="14680" xr3:uid="{99F904AE-4A81-4AF1-A3E2-1CABF4337D18}" name="Column14673" dataDxfId="1715"/>
    <tableColumn id="14681" xr3:uid="{8CB8B2B5-E225-4B5E-9829-2DFA8C3280A3}" name="Column14674" dataDxfId="1714"/>
    <tableColumn id="14682" xr3:uid="{259547B4-D95A-42A0-A922-B7443EEF2FC0}" name="Column14675" dataDxfId="1713"/>
    <tableColumn id="14683" xr3:uid="{0EBD7608-666A-45C6-8DEB-37DBB70A62AC}" name="Column14676" dataDxfId="1712"/>
    <tableColumn id="14684" xr3:uid="{FB4D1580-DA2C-4A92-B1F0-FB82BCEDCC1B}" name="Column14677" dataDxfId="1711"/>
    <tableColumn id="14685" xr3:uid="{107B0E0A-23E2-4271-8D6C-F19993EBA611}" name="Column14678" dataDxfId="1710"/>
    <tableColumn id="14686" xr3:uid="{CAA1A4DB-0C62-4E1A-83D2-0F3B7EB313CC}" name="Column14679" dataDxfId="1709"/>
    <tableColumn id="14687" xr3:uid="{154D3BF3-E4BB-4696-BAEC-0FE7EE3586FA}" name="Column14680" dataDxfId="1708"/>
    <tableColumn id="14688" xr3:uid="{66D149FC-5B0B-40B6-B22E-3F047E06D0FA}" name="Column14681" dataDxfId="1707"/>
    <tableColumn id="14689" xr3:uid="{A110EE82-FC18-4DB1-B102-0C3F325BFF8C}" name="Column14682" dataDxfId="1706"/>
    <tableColumn id="14690" xr3:uid="{38DCDDDF-D03A-446E-B87D-D0C087CD1D9A}" name="Column14683" dataDxfId="1705"/>
    <tableColumn id="14691" xr3:uid="{B697A60F-63C3-4FCD-B50F-11B27FCFAC70}" name="Column14684" dataDxfId="1704"/>
    <tableColumn id="14692" xr3:uid="{B1852979-230C-4FCF-9F98-032D7F209E03}" name="Column14685" dataDxfId="1703"/>
    <tableColumn id="14693" xr3:uid="{27EECF12-125B-4237-93B6-4E42DC3979FD}" name="Column14686" dataDxfId="1702"/>
    <tableColumn id="14694" xr3:uid="{2EDFADCE-9A9B-4A46-8C35-2F3AF8A612FD}" name="Column14687" dataDxfId="1701"/>
    <tableColumn id="14695" xr3:uid="{16C0CB2F-2614-4203-966E-1B719A32CF67}" name="Column14688" dataDxfId="1700"/>
    <tableColumn id="14696" xr3:uid="{8B605388-FE5A-4BC5-9CF5-9F502316D091}" name="Column14689" dataDxfId="1699"/>
    <tableColumn id="14697" xr3:uid="{341342DC-872C-40E1-ACC7-08EA359C96B5}" name="Column14690" dataDxfId="1698"/>
    <tableColumn id="14698" xr3:uid="{DA731A0E-0984-4B08-B824-DA391A4ECCA4}" name="Column14691" dataDxfId="1697"/>
    <tableColumn id="14699" xr3:uid="{DAC64F6C-CBCE-475D-9B74-7A08EF44526D}" name="Column14692" dataDxfId="1696"/>
    <tableColumn id="14700" xr3:uid="{C81F9921-7627-4C80-8D96-9C03D0063621}" name="Column14693" dataDxfId="1695"/>
    <tableColumn id="14701" xr3:uid="{B8753948-9C31-4CB0-AEBF-E9AD92635605}" name="Column14694" dataDxfId="1694"/>
    <tableColumn id="14702" xr3:uid="{CDAFD808-9A57-4521-8EAD-8FF503C68034}" name="Column14695" dataDxfId="1693"/>
    <tableColumn id="14703" xr3:uid="{E7F50646-137B-4662-993C-4832366907DE}" name="Column14696" dataDxfId="1692"/>
    <tableColumn id="14704" xr3:uid="{65912708-A5AF-4653-A9D6-BE2D1C18AE5F}" name="Column14697" dataDxfId="1691"/>
    <tableColumn id="14705" xr3:uid="{BFE50BF1-828F-4CF5-B21C-6C9180813681}" name="Column14698" dataDxfId="1690"/>
    <tableColumn id="14706" xr3:uid="{832A44F9-FEAD-4ED5-AC66-E2EE1C8F93C8}" name="Column14699" dataDxfId="1689"/>
    <tableColumn id="14707" xr3:uid="{7331708D-3855-46AD-8800-3DA9622521EF}" name="Column14700" dataDxfId="1688"/>
    <tableColumn id="14708" xr3:uid="{0F42A7CD-A0C7-46BD-B811-84FBD3C4239B}" name="Column14701" dataDxfId="1687"/>
    <tableColumn id="14709" xr3:uid="{C1D5E679-A8EF-42A5-B5A5-8B78E7AD9194}" name="Column14702" dataDxfId="1686"/>
    <tableColumn id="14710" xr3:uid="{6CC1B643-3413-49ED-A1DB-0FDA1FA29FF3}" name="Column14703" dataDxfId="1685"/>
    <tableColumn id="14711" xr3:uid="{BE9C61F3-C499-4CF6-A525-11B4B57E0F3E}" name="Column14704" dataDxfId="1684"/>
    <tableColumn id="14712" xr3:uid="{4EB24C09-D637-4422-B53B-BA7C57E8CFE9}" name="Column14705" dataDxfId="1683"/>
    <tableColumn id="14713" xr3:uid="{4190968D-6E40-4123-9A97-B1E39E8D06C8}" name="Column14706" dataDxfId="1682"/>
    <tableColumn id="14714" xr3:uid="{CDDD52A3-76F5-4B17-90CC-A9556AA02DC9}" name="Column14707" dataDxfId="1681"/>
    <tableColumn id="14715" xr3:uid="{C8D3F0D2-399B-405F-99C4-B321C09429B0}" name="Column14708" dataDxfId="1680"/>
    <tableColumn id="14716" xr3:uid="{8CD93761-F12F-4C57-8B0D-CCE2957287D3}" name="Column14709" dataDxfId="1679"/>
    <tableColumn id="14717" xr3:uid="{3D8D8D5E-FB8C-462D-A28F-3DA01035A115}" name="Column14710" dataDxfId="1678"/>
    <tableColumn id="14718" xr3:uid="{625A8F03-228F-46FF-B2F1-105C09F12C1C}" name="Column14711" dataDxfId="1677"/>
    <tableColumn id="14719" xr3:uid="{748DA82D-148B-4B7F-BF2D-2F0EACD6EE1F}" name="Column14712" dataDxfId="1676"/>
    <tableColumn id="14720" xr3:uid="{A7A035D0-F756-4049-BF3E-4EED8A589DE3}" name="Column14713" dataDxfId="1675"/>
    <tableColumn id="14721" xr3:uid="{3145D0D0-99A8-49BC-99E7-E3BE7E45AA49}" name="Column14714" dataDxfId="1674"/>
    <tableColumn id="14722" xr3:uid="{985B2A73-2F2F-4E22-A3F9-7AA16F3F936F}" name="Column14715" dataDxfId="1673"/>
    <tableColumn id="14723" xr3:uid="{83B39496-95AD-43F7-B93A-E59A4CF5F129}" name="Column14716" dataDxfId="1672"/>
    <tableColumn id="14724" xr3:uid="{3742B679-7588-4DF2-BC5A-7A2F3716C8D2}" name="Column14717" dataDxfId="1671"/>
    <tableColumn id="14725" xr3:uid="{2E5C5757-5D90-4DC1-970D-31CE6075FCD3}" name="Column14718" dataDxfId="1670"/>
    <tableColumn id="14726" xr3:uid="{F3A6F459-0985-4029-89C5-72EA58B38BA0}" name="Column14719" dataDxfId="1669"/>
    <tableColumn id="14727" xr3:uid="{A4F87887-6595-4717-BE7F-2889FAE50CDE}" name="Column14720" dataDxfId="1668"/>
    <tableColumn id="14728" xr3:uid="{FED7092C-7AEA-479E-95C0-E7A6AC98FEE7}" name="Column14721" dataDxfId="1667"/>
    <tableColumn id="14729" xr3:uid="{1D8E700B-B7E6-41E7-AAA0-CB91AD7FB875}" name="Column14722" dataDxfId="1666"/>
    <tableColumn id="14730" xr3:uid="{6BB0ADFB-CC98-4AA5-8A1B-F5555D7553E9}" name="Column14723" dataDxfId="1665"/>
    <tableColumn id="14731" xr3:uid="{ECD4F86C-110E-4579-B01E-186AE42B64AA}" name="Column14724" dataDxfId="1664"/>
    <tableColumn id="14732" xr3:uid="{5CA6A4CF-1C9E-4A79-92DA-1C943A8EE8A4}" name="Column14725" dataDxfId="1663"/>
    <tableColumn id="14733" xr3:uid="{0A20AFA9-404C-43F5-AC5F-00A8E95BFD50}" name="Column14726" dataDxfId="1662"/>
    <tableColumn id="14734" xr3:uid="{99BF5DDC-BF79-4607-AB6A-076DACEAD1CC}" name="Column14727" dataDxfId="1661"/>
    <tableColumn id="14735" xr3:uid="{C5096CF1-35D5-4EF8-9EE1-3A44D3111AB2}" name="Column14728" dataDxfId="1660"/>
    <tableColumn id="14736" xr3:uid="{7726F9F5-6F4E-44FE-B784-07D01B2820B6}" name="Column14729" dataDxfId="1659"/>
    <tableColumn id="14737" xr3:uid="{5C8E23BE-AC96-491D-8614-921C40242A18}" name="Column14730" dataDxfId="1658"/>
    <tableColumn id="14738" xr3:uid="{4C4F0E01-905B-4B6E-91F5-A91AC8D15FE0}" name="Column14731" dataDxfId="1657"/>
    <tableColumn id="14739" xr3:uid="{C597FC2C-A847-4D1D-8477-23B48FE65FF6}" name="Column14732" dataDxfId="1656"/>
    <tableColumn id="14740" xr3:uid="{ED0064D4-BB8E-44EF-AD51-53DBD8DA5DBE}" name="Column14733" dataDxfId="1655"/>
    <tableColumn id="14741" xr3:uid="{0677CDF6-1181-486D-81EA-EC283F1EACF5}" name="Column14734" dataDxfId="1654"/>
    <tableColumn id="14742" xr3:uid="{F3E63A70-D924-4433-89F0-F18114511B0A}" name="Column14735" dataDxfId="1653"/>
    <tableColumn id="14743" xr3:uid="{47ECA3B2-1D0C-440F-8226-D88EECB37D4E}" name="Column14736" dataDxfId="1652"/>
    <tableColumn id="14744" xr3:uid="{B2CBB72F-F993-4BB4-96D6-7773063DCD34}" name="Column14737" dataDxfId="1651"/>
    <tableColumn id="14745" xr3:uid="{01D85A96-A4AB-4A3D-8E78-98D8F5437AFE}" name="Column14738" dataDxfId="1650"/>
    <tableColumn id="14746" xr3:uid="{9FFACC85-2E8B-4BBC-BD7B-1568616505FF}" name="Column14739" dataDxfId="1649"/>
    <tableColumn id="14747" xr3:uid="{98E686E0-7130-419E-813F-41C52BC370E8}" name="Column14740" dataDxfId="1648"/>
    <tableColumn id="14748" xr3:uid="{AC5D9234-9C21-43E6-830F-A189B379E352}" name="Column14741" dataDxfId="1647"/>
    <tableColumn id="14749" xr3:uid="{0CC81188-5BC6-4D32-9E8F-F0625E323778}" name="Column14742" dataDxfId="1646"/>
    <tableColumn id="14750" xr3:uid="{974CDB1E-A576-4307-A15F-948D777190B9}" name="Column14743" dataDxfId="1645"/>
    <tableColumn id="14751" xr3:uid="{F3EB912D-08EC-4BF4-9ED6-5FB0C472CA9D}" name="Column14744" dataDxfId="1644"/>
    <tableColumn id="14752" xr3:uid="{EC89A04C-2F7F-4CE7-B67A-50D172BEC181}" name="Column14745" dataDxfId="1643"/>
    <tableColumn id="14753" xr3:uid="{477F9E29-9275-44B5-BE53-8B7B7CA70C74}" name="Column14746" dataDxfId="1642"/>
    <tableColumn id="14754" xr3:uid="{08CE8668-BA3B-41DE-9109-636C0139F92B}" name="Column14747" dataDxfId="1641"/>
    <tableColumn id="14755" xr3:uid="{8934812C-0238-403F-B0B8-FA02975FEF96}" name="Column14748" dataDxfId="1640"/>
    <tableColumn id="14756" xr3:uid="{8EC59BEA-03C5-4FE8-B70C-A27FD90AEDDF}" name="Column14749" dataDxfId="1639"/>
    <tableColumn id="14757" xr3:uid="{CB843870-55A7-486E-B1F8-A1E903954BF6}" name="Column14750" dataDxfId="1638"/>
    <tableColumn id="14758" xr3:uid="{FE117A23-1355-488B-B32D-D518B144FA44}" name="Column14751" dataDxfId="1637"/>
    <tableColumn id="14759" xr3:uid="{FC511A6C-FEAF-46A1-A354-F446359A53F7}" name="Column14752" dataDxfId="1636"/>
    <tableColumn id="14760" xr3:uid="{80C5D3D4-690C-468D-86D1-AAE841D45A25}" name="Column14753" dataDxfId="1635"/>
    <tableColumn id="14761" xr3:uid="{0D6240BC-4229-4E42-9121-C6C6DF8DA733}" name="Column14754" dataDxfId="1634"/>
    <tableColumn id="14762" xr3:uid="{AFF432A4-DA7F-47EC-BE4C-60DEBC2667AA}" name="Column14755" dataDxfId="1633"/>
    <tableColumn id="14763" xr3:uid="{8ECBB90B-7A62-4BCF-B50E-981CCC3548E9}" name="Column14756" dataDxfId="1632"/>
    <tableColumn id="14764" xr3:uid="{3F9A1B22-5ECB-494C-8C9F-2FDBBB06C824}" name="Column14757" dataDxfId="1631"/>
    <tableColumn id="14765" xr3:uid="{BD029F5E-9481-4BBD-8650-F4380CAF746C}" name="Column14758" dataDxfId="1630"/>
    <tableColumn id="14766" xr3:uid="{B3F6321E-6205-4B23-9943-6A17C575F4E6}" name="Column14759" dataDxfId="1629"/>
    <tableColumn id="14767" xr3:uid="{336A9E7F-2ABC-4586-A4E2-4247E005A107}" name="Column14760" dataDxfId="1628"/>
    <tableColumn id="14768" xr3:uid="{C7BD5708-DD4F-4E04-AAD6-0FACA704847C}" name="Column14761" dataDxfId="1627"/>
    <tableColumn id="14769" xr3:uid="{EA673E27-3077-4FAD-A5FB-722911D43200}" name="Column14762" dataDxfId="1626"/>
    <tableColumn id="14770" xr3:uid="{E8F54561-676B-42CC-B0D5-102DAA5E66BF}" name="Column14763" dataDxfId="1625"/>
    <tableColumn id="14771" xr3:uid="{F7B186BA-91EA-4E53-9E5E-5E0ACA5B8203}" name="Column14764" dataDxfId="1624"/>
    <tableColumn id="14772" xr3:uid="{6065749A-B7E2-4BC5-8809-D576569CBA7E}" name="Column14765" dataDxfId="1623"/>
    <tableColumn id="14773" xr3:uid="{4FF5B47D-8AD6-4F1F-A2CF-4FD2A18E9FD0}" name="Column14766" dataDxfId="1622"/>
    <tableColumn id="14774" xr3:uid="{7B841CD9-DE49-4BCB-A084-BF7332D3626B}" name="Column14767" dataDxfId="1621"/>
    <tableColumn id="14775" xr3:uid="{127A2CCF-3B8C-4008-BCDF-0A61686D9263}" name="Column14768" dataDxfId="1620"/>
    <tableColumn id="14776" xr3:uid="{47B84E9C-CC4D-4A8C-8D57-013596BF258A}" name="Column14769" dataDxfId="1619"/>
    <tableColumn id="14777" xr3:uid="{E3D05D35-B191-4BA1-905C-B48EB648BC09}" name="Column14770" dataDxfId="1618"/>
    <tableColumn id="14778" xr3:uid="{87336256-EAC7-4BD1-B4DF-577C38E81B39}" name="Column14771" dataDxfId="1617"/>
    <tableColumn id="14779" xr3:uid="{3C3265EB-3BA0-4EF3-BDCD-279467D288F1}" name="Column14772" dataDxfId="1616"/>
    <tableColumn id="14780" xr3:uid="{C3E1B75D-F7F9-4515-AAA7-5029DA180D8E}" name="Column14773" dataDxfId="1615"/>
    <tableColumn id="14781" xr3:uid="{F6DD2556-7587-4631-9D7B-0C0F6F5A2BF2}" name="Column14774" dataDxfId="1614"/>
    <tableColumn id="14782" xr3:uid="{13F7DA49-5544-4D1F-B434-80201C7ED9A7}" name="Column14775" dataDxfId="1613"/>
    <tableColumn id="14783" xr3:uid="{9135866A-F6F1-49F7-8FF6-F56D152F19C5}" name="Column14776" dataDxfId="1612"/>
    <tableColumn id="14784" xr3:uid="{C8DCFC8D-3A8F-40FE-BBFB-4E060380EA0C}" name="Column14777" dataDxfId="1611"/>
    <tableColumn id="14785" xr3:uid="{EDB52EFC-A7F4-405B-93C3-8789EB384F26}" name="Column14778" dataDxfId="1610"/>
    <tableColumn id="14786" xr3:uid="{85A192AC-F4FD-44F5-8EF1-D97A1283C63E}" name="Column14779" dataDxfId="1609"/>
    <tableColumn id="14787" xr3:uid="{BD140F55-252C-4916-BEEF-D90C018B3062}" name="Column14780" dataDxfId="1608"/>
    <tableColumn id="14788" xr3:uid="{5E1079BC-1004-4C0C-B7A0-995CE9DF3FEB}" name="Column14781" dataDxfId="1607"/>
    <tableColumn id="14789" xr3:uid="{3FF08048-C97E-4217-9AFF-9DF1579FEC21}" name="Column14782" dataDxfId="1606"/>
    <tableColumn id="14790" xr3:uid="{98CE5A17-4F30-45D5-9917-9B03350C2ECF}" name="Column14783" dataDxfId="1605"/>
    <tableColumn id="14791" xr3:uid="{AA061246-DF80-45CB-9D16-563AF28A171E}" name="Column14784" dataDxfId="1604"/>
    <tableColumn id="14792" xr3:uid="{B912ADFA-C29F-4A87-BCC7-068E54353B15}" name="Column14785" dataDxfId="1603"/>
    <tableColumn id="14793" xr3:uid="{392EC8CC-3274-4A29-9F53-1C3CC2536C22}" name="Column14786" dataDxfId="1602"/>
    <tableColumn id="14794" xr3:uid="{5F747F70-85F5-4D5F-962F-29A41C129F62}" name="Column14787" dataDxfId="1601"/>
    <tableColumn id="14795" xr3:uid="{C88BDF59-11CD-4DDA-8A0E-817DF0FC5FAD}" name="Column14788" dataDxfId="1600"/>
    <tableColumn id="14796" xr3:uid="{3DD0C99B-1A8F-4A83-8325-1375AFB88F3B}" name="Column14789" dataDxfId="1599"/>
    <tableColumn id="14797" xr3:uid="{F17A43A0-868D-4106-8B18-FBD003373DC0}" name="Column14790" dataDxfId="1598"/>
    <tableColumn id="14798" xr3:uid="{6AC5239F-8DE7-48E7-9A03-8A08F3D23A31}" name="Column14791" dataDxfId="1597"/>
    <tableColumn id="14799" xr3:uid="{6F2D01ED-49D3-4555-8F6F-4CE5CADF5B76}" name="Column14792" dataDxfId="1596"/>
    <tableColumn id="14800" xr3:uid="{04D72BE1-B6C1-472C-A421-8EDF08068371}" name="Column14793" dataDxfId="1595"/>
    <tableColumn id="14801" xr3:uid="{F4B961AC-F58C-49A9-B9AF-F41DCE8993B8}" name="Column14794" dataDxfId="1594"/>
    <tableColumn id="14802" xr3:uid="{D9F9A620-CED7-4F87-8B0A-6D72C55FED11}" name="Column14795" dataDxfId="1593"/>
    <tableColumn id="14803" xr3:uid="{85DDA65D-DBAB-4A5D-A610-F4CC7BB126AB}" name="Column14796" dataDxfId="1592"/>
    <tableColumn id="14804" xr3:uid="{53AE4CAC-7D7F-483D-A07F-70D93D04D9D9}" name="Column14797" dataDxfId="1591"/>
    <tableColumn id="14805" xr3:uid="{C085ACD8-83B0-43BC-8656-2117706B6F24}" name="Column14798" dataDxfId="1590"/>
    <tableColumn id="14806" xr3:uid="{43DDCBF2-80CC-40C7-A810-D498E65E7FC3}" name="Column14799" dataDxfId="1589"/>
    <tableColumn id="14807" xr3:uid="{12C372A9-7A51-4FA7-9135-4E70FA44B9E0}" name="Column14800" dataDxfId="1588"/>
    <tableColumn id="14808" xr3:uid="{0C64B1C1-7123-4102-816E-862CCA69703F}" name="Column14801" dataDxfId="1587"/>
    <tableColumn id="14809" xr3:uid="{70126429-49B3-4257-81F0-2289927D0883}" name="Column14802" dataDxfId="1586"/>
    <tableColumn id="14810" xr3:uid="{85ADA4CA-A1AC-45BF-B9EF-D506AA434881}" name="Column14803" dataDxfId="1585"/>
    <tableColumn id="14811" xr3:uid="{ED87BDB1-BEEA-4945-ACD1-A7A075EFB03A}" name="Column14804" dataDxfId="1584"/>
    <tableColumn id="14812" xr3:uid="{DB4167CE-0BC6-4010-912C-99CAD05A1785}" name="Column14805" dataDxfId="1583"/>
    <tableColumn id="14813" xr3:uid="{FCDCD0CC-027C-4167-8508-A07F7D960215}" name="Column14806" dataDxfId="1582"/>
    <tableColumn id="14814" xr3:uid="{F907BC51-F03F-4417-9382-C1C3708ADA69}" name="Column14807" dataDxfId="1581"/>
    <tableColumn id="14815" xr3:uid="{F1B37642-E74C-4DF7-BD66-6CDE4553E363}" name="Column14808" dataDxfId="1580"/>
    <tableColumn id="14816" xr3:uid="{8E560A2F-2DA8-453D-81B6-7D8A0CCBC79E}" name="Column14809" dataDxfId="1579"/>
    <tableColumn id="14817" xr3:uid="{C2124AB4-E873-4BEB-B1F9-C330EB039EC3}" name="Column14810" dataDxfId="1578"/>
    <tableColumn id="14818" xr3:uid="{1119B3B9-E692-466B-8003-7EB537E17500}" name="Column14811" dataDxfId="1577"/>
    <tableColumn id="14819" xr3:uid="{BEBEC964-FB41-4D37-BD19-6190C0CC4736}" name="Column14812" dataDxfId="1576"/>
    <tableColumn id="14820" xr3:uid="{C4B576C9-ED36-4997-A9FB-52123DCA76CF}" name="Column14813" dataDxfId="1575"/>
    <tableColumn id="14821" xr3:uid="{22EA444A-CE08-4D82-AD42-05861C23200B}" name="Column14814" dataDxfId="1574"/>
    <tableColumn id="14822" xr3:uid="{68C09414-1416-464C-95EC-EFF60B944CB5}" name="Column14815" dataDxfId="1573"/>
    <tableColumn id="14823" xr3:uid="{60213DE1-14BC-411F-B718-182AD93F1B2F}" name="Column14816" dataDxfId="1572"/>
    <tableColumn id="14824" xr3:uid="{39ED3453-320A-4119-8C00-5F9B0ADB3350}" name="Column14817" dataDxfId="1571"/>
    <tableColumn id="14825" xr3:uid="{3F61EEC5-4CC4-43D4-971E-BFD64BDADB88}" name="Column14818" dataDxfId="1570"/>
    <tableColumn id="14826" xr3:uid="{826537D9-2C40-4224-90BC-3241B3602443}" name="Column14819" dataDxfId="1569"/>
    <tableColumn id="14827" xr3:uid="{3AD7AD49-44A1-451B-873C-CAD4AFDEAC7F}" name="Column14820" dataDxfId="1568"/>
    <tableColumn id="14828" xr3:uid="{A59F5534-7EB8-439F-8B4E-0E3E8CC47255}" name="Column14821" dataDxfId="1567"/>
    <tableColumn id="14829" xr3:uid="{BA0E4131-3881-4586-8D29-697BA043EB56}" name="Column14822" dataDxfId="1566"/>
    <tableColumn id="14830" xr3:uid="{A249A3B3-27A2-4490-AD38-705BCCD3CC99}" name="Column14823" dataDxfId="1565"/>
    <tableColumn id="14831" xr3:uid="{853B34FF-8943-4A4E-BF22-37608D6F7D0A}" name="Column14824" dataDxfId="1564"/>
    <tableColumn id="14832" xr3:uid="{EECCE50F-F108-4E47-A21E-617162061FF3}" name="Column14825" dataDxfId="1563"/>
    <tableColumn id="14833" xr3:uid="{985F8D4F-7648-411B-B030-FCBAFE8831BD}" name="Column14826" dataDxfId="1562"/>
    <tableColumn id="14834" xr3:uid="{A1E923D3-FBB8-44A2-AAF1-F31E2CEEC007}" name="Column14827" dataDxfId="1561"/>
    <tableColumn id="14835" xr3:uid="{A34F91AA-607B-4605-9F3D-7F6205AA5073}" name="Column14828" dataDxfId="1560"/>
    <tableColumn id="14836" xr3:uid="{4837B83C-40B7-4163-8382-6AA175775820}" name="Column14829" dataDxfId="1559"/>
    <tableColumn id="14837" xr3:uid="{0A8BF2CA-35A0-4286-9411-BF649E927F4B}" name="Column14830" dataDxfId="1558"/>
    <tableColumn id="14838" xr3:uid="{93D525B4-C98E-4E93-9662-CE38E4D2B36A}" name="Column14831" dataDxfId="1557"/>
    <tableColumn id="14839" xr3:uid="{46066A78-94F9-4FD5-A2F7-8D8CFF1E6841}" name="Column14832" dataDxfId="1556"/>
    <tableColumn id="14840" xr3:uid="{F2F4DC62-09CD-4AAD-A891-09C6AC71D5EC}" name="Column14833" dataDxfId="1555"/>
    <tableColumn id="14841" xr3:uid="{D9D79BC6-248C-42F5-9BC8-4A3197D01933}" name="Column14834" dataDxfId="1554"/>
    <tableColumn id="14842" xr3:uid="{871070A1-CDA9-44D2-AD7D-BD659560E10F}" name="Column14835" dataDxfId="1553"/>
    <tableColumn id="14843" xr3:uid="{F47CF0EB-95CB-4E16-951D-89B89AD809CC}" name="Column14836" dataDxfId="1552"/>
    <tableColumn id="14844" xr3:uid="{3F89147C-6654-43B0-A255-BECDC4418C0F}" name="Column14837" dataDxfId="1551"/>
    <tableColumn id="14845" xr3:uid="{F5464B28-BDCE-4C12-B7B7-7E0B0279A3A1}" name="Column14838" dataDxfId="1550"/>
    <tableColumn id="14846" xr3:uid="{0D985AC2-FD1F-43E7-B402-BCF9C24DC9B6}" name="Column14839" dataDxfId="1549"/>
    <tableColumn id="14847" xr3:uid="{B505C4FC-3A28-4015-A396-4D4F9B6006C0}" name="Column14840" dataDxfId="1548"/>
    <tableColumn id="14848" xr3:uid="{D1A52C96-DBC3-4DD0-9539-2FD531B14642}" name="Column14841" dataDxfId="1547"/>
    <tableColumn id="14849" xr3:uid="{2EAF860B-DB47-44F9-810E-F3448986E12A}" name="Column14842" dataDxfId="1546"/>
    <tableColumn id="14850" xr3:uid="{AB08E859-66BC-4ACC-96BA-16CAC5E8384C}" name="Column14843" dataDxfId="1545"/>
    <tableColumn id="14851" xr3:uid="{85BC41AE-E959-4ABB-915A-FFDA3011FC71}" name="Column14844" dataDxfId="1544"/>
    <tableColumn id="14852" xr3:uid="{16569882-D123-40DF-B7CD-CFF915DC6373}" name="Column14845" dataDxfId="1543"/>
    <tableColumn id="14853" xr3:uid="{FF5FA069-E254-4B5A-832F-33E1623935CB}" name="Column14846" dataDxfId="1542"/>
    <tableColumn id="14854" xr3:uid="{054C3887-01A6-4E73-B2B0-0B1312995214}" name="Column14847" dataDxfId="1541"/>
    <tableColumn id="14855" xr3:uid="{20BAA81A-C381-4D18-AED8-98C223F6BF87}" name="Column14848" dataDxfId="1540"/>
    <tableColumn id="14856" xr3:uid="{715AC126-0AD3-4C84-9920-869DA6DBF84A}" name="Column14849" dataDxfId="1539"/>
    <tableColumn id="14857" xr3:uid="{CD7C891B-2551-412D-9DCD-A4B5673CB8B0}" name="Column14850" dataDxfId="1538"/>
    <tableColumn id="14858" xr3:uid="{FEE06116-DE81-40A4-992A-19ACEE6984D5}" name="Column14851" dataDxfId="1537"/>
    <tableColumn id="14859" xr3:uid="{8D8ADAA5-997F-4172-843C-CCD51EB9175A}" name="Column14852" dataDxfId="1536"/>
    <tableColumn id="14860" xr3:uid="{B877B372-B31A-4E74-BFFA-ABFEE347B974}" name="Column14853" dataDxfId="1535"/>
    <tableColumn id="14861" xr3:uid="{51A9F585-B893-4CCE-872D-52A32F04BED0}" name="Column14854" dataDxfId="1534"/>
    <tableColumn id="14862" xr3:uid="{4F765C7D-DDDC-4CEC-9D7E-89F54915939C}" name="Column14855" dataDxfId="1533"/>
    <tableColumn id="14863" xr3:uid="{405C1B14-FE3C-439A-A349-9D53F1FF0F82}" name="Column14856" dataDxfId="1532"/>
    <tableColumn id="14864" xr3:uid="{586B7DB2-0C73-4B0F-AEC8-9C78BDB0B0AC}" name="Column14857" dataDxfId="1531"/>
    <tableColumn id="14865" xr3:uid="{7B8A6CE8-1C7A-4C29-B62B-0981E5D1DCF6}" name="Column14858" dataDxfId="1530"/>
    <tableColumn id="14866" xr3:uid="{B3B77A13-5E70-4AF8-B7F2-08FB3F2D2F15}" name="Column14859" dataDxfId="1529"/>
    <tableColumn id="14867" xr3:uid="{F7A9C523-BE82-4053-AA19-6B573F73076C}" name="Column14860" dataDxfId="1528"/>
    <tableColumn id="14868" xr3:uid="{496D7BA1-4843-4D10-B117-A4B3CC20FB29}" name="Column14861" dataDxfId="1527"/>
    <tableColumn id="14869" xr3:uid="{228B6145-F5ED-4C77-B710-8174E3BEC051}" name="Column14862" dataDxfId="1526"/>
    <tableColumn id="14870" xr3:uid="{533C78D4-5F0B-4A89-97AF-E0DDC1BE996B}" name="Column14863" dataDxfId="1525"/>
    <tableColumn id="14871" xr3:uid="{AC87CA32-9460-4811-BE66-5C40BFBC2A7F}" name="Column14864" dataDxfId="1524"/>
    <tableColumn id="14872" xr3:uid="{7B44CE32-4A0D-43ED-AA54-5949347DEBB3}" name="Column14865" dataDxfId="1523"/>
    <tableColumn id="14873" xr3:uid="{1AB75F28-2122-4AC2-941E-8AFF6BBAB833}" name="Column14866" dataDxfId="1522"/>
    <tableColumn id="14874" xr3:uid="{44E6CD99-440C-483F-98BD-451FDAA24114}" name="Column14867" dataDxfId="1521"/>
    <tableColumn id="14875" xr3:uid="{641E999B-F000-48D1-8C75-E2FAB025FC8E}" name="Column14868" dataDxfId="1520"/>
    <tableColumn id="14876" xr3:uid="{496FA8D0-777C-44A8-B316-620A82D61817}" name="Column14869" dataDxfId="1519"/>
    <tableColumn id="14877" xr3:uid="{8674A329-B5CA-43AE-96F0-92794A9395E6}" name="Column14870" dataDxfId="1518"/>
    <tableColumn id="14878" xr3:uid="{43F8E277-BF90-43C4-BA33-AB0448C58C76}" name="Column14871" dataDxfId="1517"/>
    <tableColumn id="14879" xr3:uid="{463FA17E-5817-4491-8957-3BE68E924F35}" name="Column14872" dataDxfId="1516"/>
    <tableColumn id="14880" xr3:uid="{8E383190-34F2-4835-9F2F-31286102E312}" name="Column14873" dataDxfId="1515"/>
    <tableColumn id="14881" xr3:uid="{31A4157B-1D0A-44E0-A20A-D16F31546923}" name="Column14874" dataDxfId="1514"/>
    <tableColumn id="14882" xr3:uid="{5EB06B74-B00F-4024-8693-D9C06CF6F6BF}" name="Column14875" dataDxfId="1513"/>
    <tableColumn id="14883" xr3:uid="{506C3036-E431-400E-AD65-08E74DA9098A}" name="Column14876" dataDxfId="1512"/>
    <tableColumn id="14884" xr3:uid="{841880CE-52DB-4650-904A-EC2C1B6A323F}" name="Column14877" dataDxfId="1511"/>
    <tableColumn id="14885" xr3:uid="{A05E0735-F33F-4FEB-B097-B3A834FB1ACA}" name="Column14878" dataDxfId="1510"/>
    <tableColumn id="14886" xr3:uid="{D27D0D07-95D6-4316-9C4F-35E226F7F497}" name="Column14879" dataDxfId="1509"/>
    <tableColumn id="14887" xr3:uid="{83EA3130-04E3-4199-B77B-1A9DD7D18517}" name="Column14880" dataDxfId="1508"/>
    <tableColumn id="14888" xr3:uid="{180CDFED-D28F-44A9-B2A7-B9A33E22A053}" name="Column14881" dataDxfId="1507"/>
    <tableColumn id="14889" xr3:uid="{C4C343E7-06E6-4199-9FFE-A7BFAFB9AA16}" name="Column14882" dataDxfId="1506"/>
    <tableColumn id="14890" xr3:uid="{6CD18A50-D940-49DD-9A3A-2F5B57938559}" name="Column14883" dataDxfId="1505"/>
    <tableColumn id="14891" xr3:uid="{9147DD2E-89D9-465F-B8C7-592412AADB9A}" name="Column14884" dataDxfId="1504"/>
    <tableColumn id="14892" xr3:uid="{004A7578-C2F5-405A-B001-8FD0CED0F6F2}" name="Column14885" dataDxfId="1503"/>
    <tableColumn id="14893" xr3:uid="{43B7F6D7-11D0-4D9E-89F0-4A390443525F}" name="Column14886" dataDxfId="1502"/>
    <tableColumn id="14894" xr3:uid="{4947878F-A0CE-47D4-957B-3EDD91795674}" name="Column14887" dataDxfId="1501"/>
    <tableColumn id="14895" xr3:uid="{687ACA6D-ED50-436E-A794-9F893C7C0E92}" name="Column14888" dataDxfId="1500"/>
    <tableColumn id="14896" xr3:uid="{4A11FE04-0336-4A91-A2FE-52BD5DBF1DF7}" name="Column14889" dataDxfId="1499"/>
    <tableColumn id="14897" xr3:uid="{CA1F0177-A7A1-4954-872F-6334B797715E}" name="Column14890" dataDxfId="1498"/>
    <tableColumn id="14898" xr3:uid="{F96CB924-CDE1-4E36-AE7D-3475D651933F}" name="Column14891" dataDxfId="1497"/>
    <tableColumn id="14899" xr3:uid="{0B577C77-6A1C-4099-8D5E-459B0C40B4A1}" name="Column14892" dataDxfId="1496"/>
    <tableColumn id="14900" xr3:uid="{BBBBD476-3F86-46DA-B3DF-BC77B8362A01}" name="Column14893" dataDxfId="1495"/>
    <tableColumn id="14901" xr3:uid="{076A97E1-58B5-4E8F-BE86-11E45267D516}" name="Column14894" dataDxfId="1494"/>
    <tableColumn id="14902" xr3:uid="{0E1D6E33-9348-460F-82C6-E1DCAAA1D177}" name="Column14895" dataDxfId="1493"/>
    <tableColumn id="14903" xr3:uid="{5D4F6181-DCBF-4693-891D-518159CDBD71}" name="Column14896" dataDxfId="1492"/>
    <tableColumn id="14904" xr3:uid="{2942CD3A-9326-4006-A0F8-DF6B216F6BDC}" name="Column14897" dataDxfId="1491"/>
    <tableColumn id="14905" xr3:uid="{3A92A2DE-2F29-449C-8160-4BF6DB793055}" name="Column14898" dataDxfId="1490"/>
    <tableColumn id="14906" xr3:uid="{D38957B0-6898-461C-BD47-A13D513DD48D}" name="Column14899" dataDxfId="1489"/>
    <tableColumn id="14907" xr3:uid="{96DD3AF9-C0C7-46A6-9507-F24E9B9AF0D7}" name="Column14900" dataDxfId="1488"/>
    <tableColumn id="14908" xr3:uid="{CE643FCA-2107-4316-BF6A-410F421B6A8A}" name="Column14901" dataDxfId="1487"/>
    <tableColumn id="14909" xr3:uid="{386D4ECA-C38F-46F5-AC79-2ECD61820F37}" name="Column14902" dataDxfId="1486"/>
    <tableColumn id="14910" xr3:uid="{DA932651-622F-4CEF-8DFE-1B6D547CD4D7}" name="Column14903" dataDxfId="1485"/>
    <tableColumn id="14911" xr3:uid="{071BF5D8-AF0B-4A6C-AE92-38988D436869}" name="Column14904" dataDxfId="1484"/>
    <tableColumn id="14912" xr3:uid="{2245A7F9-2BAE-404B-9CC6-5182AF52D43E}" name="Column14905" dataDxfId="1483"/>
    <tableColumn id="14913" xr3:uid="{1A94283F-A650-42F7-BA83-4C676A2CE976}" name="Column14906" dataDxfId="1482"/>
    <tableColumn id="14914" xr3:uid="{F14B1012-C5AE-405F-9BE7-52801AC8A906}" name="Column14907" dataDxfId="1481"/>
    <tableColumn id="14915" xr3:uid="{9A8ED2A6-2208-4E5B-96FB-7507B68313D3}" name="Column14908" dataDxfId="1480"/>
    <tableColumn id="14916" xr3:uid="{8C562643-4F2A-4C14-AEA6-CEB08A5E3E61}" name="Column14909" dataDxfId="1479"/>
    <tableColumn id="14917" xr3:uid="{7FA89315-9D87-414C-971E-BC303A802EAA}" name="Column14910" dataDxfId="1478"/>
    <tableColumn id="14918" xr3:uid="{644710CC-C3AA-4DB8-AB6E-A39B3B7B69A0}" name="Column14911" dataDxfId="1477"/>
    <tableColumn id="14919" xr3:uid="{F8BEDF62-1F8F-4BDD-90AD-276A9ED2C6C6}" name="Column14912" dataDxfId="1476"/>
    <tableColumn id="14920" xr3:uid="{86E5D5B5-2175-4817-82E5-668EC68A59D7}" name="Column14913" dataDxfId="1475"/>
    <tableColumn id="14921" xr3:uid="{5747794C-3DE2-4EDB-A065-00946C88C46A}" name="Column14914" dataDxfId="1474"/>
    <tableColumn id="14922" xr3:uid="{CDC7E4D7-6399-4DB9-9513-5C7292614A30}" name="Column14915" dataDxfId="1473"/>
    <tableColumn id="14923" xr3:uid="{51FDCD36-47AC-4797-985D-0D7F8B9EF7CF}" name="Column14916" dataDxfId="1472"/>
    <tableColumn id="14924" xr3:uid="{E08809F6-BB70-41E2-B306-ABD5339BAF4F}" name="Column14917" dataDxfId="1471"/>
    <tableColumn id="14925" xr3:uid="{1FC421C1-5F30-4FF9-BBFF-B8650B5F25C8}" name="Column14918" dataDxfId="1470"/>
    <tableColumn id="14926" xr3:uid="{483E0B25-0121-4A2E-8698-E8FF83852A5A}" name="Column14919" dataDxfId="1469"/>
    <tableColumn id="14927" xr3:uid="{322E1675-D83C-442E-AEBB-E9DD7EC846CC}" name="Column14920" dataDxfId="1468"/>
    <tableColumn id="14928" xr3:uid="{3F4439B5-ABA9-4098-995D-9C10C232A220}" name="Column14921" dataDxfId="1467"/>
    <tableColumn id="14929" xr3:uid="{FE5592DE-7FC0-4B8F-917F-AB685BA94AEA}" name="Column14922" dataDxfId="1466"/>
    <tableColumn id="14930" xr3:uid="{9A746455-C272-4B4B-8BF8-96D5B295FC84}" name="Column14923" dataDxfId="1465"/>
    <tableColumn id="14931" xr3:uid="{A8DBEF2A-21D2-45A6-A48E-6E89D634B917}" name="Column14924" dataDxfId="1464"/>
    <tableColumn id="14932" xr3:uid="{B8CB1D99-0F78-4EB8-ABE9-66158E325CB2}" name="Column14925" dataDxfId="1463"/>
    <tableColumn id="14933" xr3:uid="{2CABFC48-1FC1-49C4-BEAD-D5516F5C901D}" name="Column14926" dataDxfId="1462"/>
    <tableColumn id="14934" xr3:uid="{43F64357-E8C1-4A3B-BAAA-47B831B7FD68}" name="Column14927" dataDxfId="1461"/>
    <tableColumn id="14935" xr3:uid="{9DB9406B-2401-4F8D-A0C0-7893DDBCDD3D}" name="Column14928" dataDxfId="1460"/>
    <tableColumn id="14936" xr3:uid="{309E8A50-48EA-4FC3-810C-26494614B61C}" name="Column14929" dataDxfId="1459"/>
    <tableColumn id="14937" xr3:uid="{61449599-888F-4F7E-9BB8-2BDA40BD637B}" name="Column14930" dataDxfId="1458"/>
    <tableColumn id="14938" xr3:uid="{E28AD47F-CCDD-4D05-A4BF-8E9F6DAB12C4}" name="Column14931" dataDxfId="1457"/>
    <tableColumn id="14939" xr3:uid="{9BAE4A77-8B45-47CE-83ED-2E4969EEEC9C}" name="Column14932" dataDxfId="1456"/>
    <tableColumn id="14940" xr3:uid="{004C1C18-2394-4DE6-8F1B-F6BC6647DDA1}" name="Column14933" dataDxfId="1455"/>
    <tableColumn id="14941" xr3:uid="{C92FF040-D993-43D0-BB92-A853E1E45741}" name="Column14934" dataDxfId="1454"/>
    <tableColumn id="14942" xr3:uid="{C1E294BE-AA86-4BEE-895F-1F32A8D6866B}" name="Column14935" dataDxfId="1453"/>
    <tableColumn id="14943" xr3:uid="{E0464BFA-F555-4F43-A94E-40E4E33CCE29}" name="Column14936" dataDxfId="1452"/>
    <tableColumn id="14944" xr3:uid="{2836F84A-AC8D-4109-9C5A-F646FE487082}" name="Column14937" dataDxfId="1451"/>
    <tableColumn id="14945" xr3:uid="{34C3D24F-A5D3-422A-ADB6-D674D0EB9315}" name="Column14938" dataDxfId="1450"/>
    <tableColumn id="14946" xr3:uid="{4E411DDC-1AF6-4AC3-906A-91A280E2FEEC}" name="Column14939" dataDxfId="1449"/>
    <tableColumn id="14947" xr3:uid="{D4F361B7-3702-497B-A7E8-3A3D6AE8546F}" name="Column14940" dataDxfId="1448"/>
    <tableColumn id="14948" xr3:uid="{9684D7BE-A806-4593-8F76-59C989778AE2}" name="Column14941" dataDxfId="1447"/>
    <tableColumn id="14949" xr3:uid="{4EF294E8-42D2-4130-B661-C9F592BCAA8E}" name="Column14942" dataDxfId="1446"/>
    <tableColumn id="14950" xr3:uid="{34E87F22-D6D3-4E18-A040-46F16B1E8864}" name="Column14943" dataDxfId="1445"/>
    <tableColumn id="14951" xr3:uid="{8880F9C0-69D6-4D59-9E45-A0F387BBA560}" name="Column14944" dataDxfId="1444"/>
    <tableColumn id="14952" xr3:uid="{1A61F15D-290A-46FE-A9E4-9394F7044E78}" name="Column14945" dataDxfId="1443"/>
    <tableColumn id="14953" xr3:uid="{B9872F6B-97D0-4751-B607-BE59D00C4A1C}" name="Column14946" dataDxfId="1442"/>
    <tableColumn id="14954" xr3:uid="{ABB5F347-48B6-4ED3-9676-A64E46F21E65}" name="Column14947" dataDxfId="1441"/>
    <tableColumn id="14955" xr3:uid="{AD7F4415-C930-4CD6-B9A9-9D379152DDE0}" name="Column14948" dataDxfId="1440"/>
    <tableColumn id="14956" xr3:uid="{65F1BE4F-7B8C-47C1-B4BB-E3826453DEDB}" name="Column14949" dataDxfId="1439"/>
    <tableColumn id="14957" xr3:uid="{2C5757F7-073A-4BE3-B7E5-27AAAC287920}" name="Column14950" dataDxfId="1438"/>
    <tableColumn id="14958" xr3:uid="{FBC4147C-CE24-40E8-9059-E7D907BC1D99}" name="Column14951" dataDxfId="1437"/>
    <tableColumn id="14959" xr3:uid="{87EE60A0-04C8-4C2B-B949-6C8F541CDDBE}" name="Column14952" dataDxfId="1436"/>
    <tableColumn id="14960" xr3:uid="{0CF54CA4-B1F9-41B4-B7AB-A006BCC5B9E1}" name="Column14953" dataDxfId="1435"/>
    <tableColumn id="14961" xr3:uid="{32FCC55B-9389-4F7C-8228-17D8C112EBD6}" name="Column14954" dataDxfId="1434"/>
    <tableColumn id="14962" xr3:uid="{B731639D-5E52-4A98-A55C-6D3555D0CE01}" name="Column14955" dataDxfId="1433"/>
    <tableColumn id="14963" xr3:uid="{9235D312-7453-4CA2-BF74-6E02A268307D}" name="Column14956" dataDxfId="1432"/>
    <tableColumn id="14964" xr3:uid="{A04629BC-8CCB-4C36-82C4-6519D0A067BB}" name="Column14957" dataDxfId="1431"/>
    <tableColumn id="14965" xr3:uid="{13FAAF99-AD0B-4770-AFE6-CBBF3806B2C8}" name="Column14958" dataDxfId="1430"/>
    <tableColumn id="14966" xr3:uid="{B816CA81-0BD2-4C76-BAFB-09AA945820DA}" name="Column14959" dataDxfId="1429"/>
    <tableColumn id="14967" xr3:uid="{8A69C825-8102-4437-9988-A00034E3A270}" name="Column14960" dataDxfId="1428"/>
    <tableColumn id="14968" xr3:uid="{4A852985-88B4-4E17-9F23-F760C0DB32A1}" name="Column14961" dataDxfId="1427"/>
    <tableColumn id="14969" xr3:uid="{ED84826D-5E38-4E36-AD50-1C6B96CB24DC}" name="Column14962" dataDxfId="1426"/>
    <tableColumn id="14970" xr3:uid="{34CE1F06-ABFC-4095-965B-AB61457D424D}" name="Column14963" dataDxfId="1425"/>
    <tableColumn id="14971" xr3:uid="{31BE082C-5060-4650-995D-F845CBC3BA03}" name="Column14964" dataDxfId="1424"/>
    <tableColumn id="14972" xr3:uid="{685641FB-33C3-4C3E-9846-CAEBB3980B1D}" name="Column14965" dataDxfId="1423"/>
    <tableColumn id="14973" xr3:uid="{630B7C55-9E39-4D85-9801-650512F99B81}" name="Column14966" dataDxfId="1422"/>
    <tableColumn id="14974" xr3:uid="{143CAFAA-F785-4B26-8BC0-FCE94CD6F1C8}" name="Column14967" dataDxfId="1421"/>
    <tableColumn id="14975" xr3:uid="{E6A0EF9B-F5F0-4567-9D24-DF7943429EA2}" name="Column14968" dataDxfId="1420"/>
    <tableColumn id="14976" xr3:uid="{DAB960BA-E9CE-4AD5-BCAF-EA5D3130FF8E}" name="Column14969" dataDxfId="1419"/>
    <tableColumn id="14977" xr3:uid="{1AB5082B-EDB5-4313-8DC0-272C8814DA08}" name="Column14970" dataDxfId="1418"/>
    <tableColumn id="14978" xr3:uid="{94B8CE83-2E85-45F8-AA4C-8B62BE7B89C7}" name="Column14971" dataDxfId="1417"/>
    <tableColumn id="14979" xr3:uid="{6FC139A9-3221-4411-9EC2-061C67B2CD45}" name="Column14972" dataDxfId="1416"/>
    <tableColumn id="14980" xr3:uid="{E639D876-282D-43F3-8B0C-06D58E3A16A9}" name="Column14973" dataDxfId="1415"/>
    <tableColumn id="14981" xr3:uid="{1F08605C-9F0D-42E1-87D4-A6A78AE9CEE1}" name="Column14974" dataDxfId="1414"/>
    <tableColumn id="14982" xr3:uid="{A30DB460-7BCD-4BE4-A1F1-BF01CD1F8951}" name="Column14975" dataDxfId="1413"/>
    <tableColumn id="14983" xr3:uid="{D49030BE-F9F6-4330-A7E0-A1382BEC3418}" name="Column14976" dataDxfId="1412"/>
    <tableColumn id="14984" xr3:uid="{8977A33F-1A0D-4E6F-9C9B-831A90F24432}" name="Column14977" dataDxfId="1411"/>
    <tableColumn id="14985" xr3:uid="{975ADB30-6FB2-4800-A83D-8A65E1FB4A55}" name="Column14978" dataDxfId="1410"/>
    <tableColumn id="14986" xr3:uid="{D68C960B-5002-4C84-A0CC-6D9F3935BF12}" name="Column14979" dataDxfId="1409"/>
    <tableColumn id="14987" xr3:uid="{79274A22-DFA4-4D11-965C-0F9E82B8704A}" name="Column14980" dataDxfId="1408"/>
    <tableColumn id="14988" xr3:uid="{C68296C8-F929-4276-922F-80B1F750C63E}" name="Column14981" dataDxfId="1407"/>
    <tableColumn id="14989" xr3:uid="{8A1A8E5A-6E47-4A27-BF58-9549E102A37F}" name="Column14982" dataDxfId="1406"/>
    <tableColumn id="14990" xr3:uid="{D22B5B96-B745-43EB-8626-8B875DF80790}" name="Column14983" dataDxfId="1405"/>
    <tableColumn id="14991" xr3:uid="{E8F06916-662F-452E-A0F7-2784F2E5F397}" name="Column14984" dataDxfId="1404"/>
    <tableColumn id="14992" xr3:uid="{81650E08-2437-402E-9845-0BB5845445A3}" name="Column14985" dataDxfId="1403"/>
    <tableColumn id="14993" xr3:uid="{4D1B83C7-A306-470C-AFAB-E9422D38C20F}" name="Column14986" dataDxfId="1402"/>
    <tableColumn id="14994" xr3:uid="{4E2CCA73-D599-4036-950A-F8F1CF1114B1}" name="Column14987" dataDxfId="1401"/>
    <tableColumn id="14995" xr3:uid="{85530844-D8D4-4665-A856-2BE3BBB42176}" name="Column14988" dataDxfId="1400"/>
    <tableColumn id="14996" xr3:uid="{567B9878-F0D4-40E1-8443-667769780D1F}" name="Column14989" dataDxfId="1399"/>
    <tableColumn id="14997" xr3:uid="{83000D1A-137A-4488-B928-0D4E0685837D}" name="Column14990" dataDxfId="1398"/>
    <tableColumn id="14998" xr3:uid="{6D2D9FF5-0184-40CC-8E5E-DDBD37A7F763}" name="Column14991" dataDxfId="1397"/>
    <tableColumn id="14999" xr3:uid="{2D36813E-A461-4D48-8D28-0BDE9B33D807}" name="Column14992" dataDxfId="1396"/>
    <tableColumn id="15000" xr3:uid="{7CD88807-0FE6-4334-BE26-F2B35E1424B7}" name="Column14993" dataDxfId="1395"/>
    <tableColumn id="15001" xr3:uid="{885B6F9A-7083-47A6-92CC-EB68AD1802DC}" name="Column14994" dataDxfId="1394"/>
    <tableColumn id="15002" xr3:uid="{E273BA2A-FCAF-4400-8B36-F12E2B4E8459}" name="Column14995" dataDxfId="1393"/>
    <tableColumn id="15003" xr3:uid="{0BA91D7C-4D2E-4D10-A0F9-5DA348920EFA}" name="Column14996" dataDxfId="1392"/>
    <tableColumn id="15004" xr3:uid="{0F1FDBE2-01E7-4272-B439-029D1124B758}" name="Column14997" dataDxfId="1391"/>
    <tableColumn id="15005" xr3:uid="{17A4CAAB-57FC-469E-BE64-B9004EFC91CB}" name="Column14998" dataDxfId="1390"/>
    <tableColumn id="15006" xr3:uid="{AA92D6D0-5AE4-43A9-8798-D06A62DC043A}" name="Column14999" dataDxfId="1389"/>
    <tableColumn id="15007" xr3:uid="{5421A295-1D35-424E-8A98-6D9199A322BD}" name="Column15000" dataDxfId="1388"/>
    <tableColumn id="15008" xr3:uid="{30958AF3-7EA2-4941-9E6F-C1D2E705D25C}" name="Column15001" dataDxfId="1387"/>
    <tableColumn id="15009" xr3:uid="{7ED66858-A39F-42D7-A257-1CCDC08203B8}" name="Column15002" dataDxfId="1386"/>
    <tableColumn id="15010" xr3:uid="{59680EB3-52E2-4B1C-8477-3BF52646BEC0}" name="Column15003" dataDxfId="1385"/>
    <tableColumn id="15011" xr3:uid="{A462DC48-233B-4608-B36C-1EA474063E8B}" name="Column15004" dataDxfId="1384"/>
    <tableColumn id="15012" xr3:uid="{D943BBF7-7CCF-46ED-B45F-7F230E979348}" name="Column15005" dataDxfId="1383"/>
    <tableColumn id="15013" xr3:uid="{CC1E7C8F-D78B-497F-9493-F0D3D8B23269}" name="Column15006" dataDxfId="1382"/>
    <tableColumn id="15014" xr3:uid="{4E0C2E26-2F15-42F0-A278-5642CCF4C921}" name="Column15007" dataDxfId="1381"/>
    <tableColumn id="15015" xr3:uid="{66CAB65D-42B3-494E-B379-756F408CC784}" name="Column15008" dataDxfId="1380"/>
    <tableColumn id="15016" xr3:uid="{6DAF6699-6766-437B-8A3D-0065AA1E2B8B}" name="Column15009" dataDxfId="1379"/>
    <tableColumn id="15017" xr3:uid="{BB825CDB-C4DB-4E4F-BE06-E674AE77114B}" name="Column15010" dataDxfId="1378"/>
    <tableColumn id="15018" xr3:uid="{A687AD4D-33F3-4B40-88FC-310DE27D1743}" name="Column15011" dataDxfId="1377"/>
    <tableColumn id="15019" xr3:uid="{E6F6687A-14E8-4CAC-8E4F-8FBA196E13C8}" name="Column15012" dataDxfId="1376"/>
    <tableColumn id="15020" xr3:uid="{AC40D6D0-8B6D-4B05-A08E-EF95A586D253}" name="Column15013" dataDxfId="1375"/>
    <tableColumn id="15021" xr3:uid="{CF5F36FF-04D3-4A2D-8F73-A004DBE94DC8}" name="Column15014" dataDxfId="1374"/>
    <tableColumn id="15022" xr3:uid="{3CB5B272-12B4-49EA-A81B-16E6D896BA5E}" name="Column15015" dataDxfId="1373"/>
    <tableColumn id="15023" xr3:uid="{8975E986-BD37-450F-9D6F-0577197CF8B0}" name="Column15016" dataDxfId="1372"/>
    <tableColumn id="15024" xr3:uid="{72BFA29D-2898-46BB-A8AA-EC4ABEE1B71B}" name="Column15017" dataDxfId="1371"/>
    <tableColumn id="15025" xr3:uid="{25350AB7-A1B5-470B-AD38-90DADE4DCB85}" name="Column15018" dataDxfId="1370"/>
    <tableColumn id="15026" xr3:uid="{F9572949-D742-4356-A50A-93118256A5E9}" name="Column15019" dataDxfId="1369"/>
    <tableColumn id="15027" xr3:uid="{3B6B75E8-C70E-493B-AB84-00FD54D44B31}" name="Column15020" dataDxfId="1368"/>
    <tableColumn id="15028" xr3:uid="{DA0B9717-46AA-4763-9675-BF1947412109}" name="Column15021" dataDxfId="1367"/>
    <tableColumn id="15029" xr3:uid="{5C148E87-EA84-42BB-9C90-E09A030FC23E}" name="Column15022" dataDxfId="1366"/>
    <tableColumn id="15030" xr3:uid="{E9065E17-AC0F-4B38-861F-1A39FE4252E6}" name="Column15023" dataDxfId="1365"/>
    <tableColumn id="15031" xr3:uid="{4287607A-6695-4FF6-AA47-4281E5BB9BDC}" name="Column15024" dataDxfId="1364"/>
    <tableColumn id="15032" xr3:uid="{F8D384F9-7161-4584-9396-2E09AE6D550A}" name="Column15025" dataDxfId="1363"/>
    <tableColumn id="15033" xr3:uid="{78649053-B874-4479-B8EF-0C3F6EB378CA}" name="Column15026" dataDxfId="1362"/>
    <tableColumn id="15034" xr3:uid="{BBCBCEE6-5A59-4ACB-852E-18CB732FAD12}" name="Column15027" dataDxfId="1361"/>
    <tableColumn id="15035" xr3:uid="{E5F10E69-7DBA-487A-A700-DC0B23CFD86C}" name="Column15028" dataDxfId="1360"/>
    <tableColumn id="15036" xr3:uid="{20299942-8868-4CDF-BA3C-24542E91AA4F}" name="Column15029" dataDxfId="1359"/>
    <tableColumn id="15037" xr3:uid="{725CBA0E-1BA1-44FF-930F-E8EC4C0830ED}" name="Column15030" dataDxfId="1358"/>
    <tableColumn id="15038" xr3:uid="{229CDBB1-3A98-4610-90A5-E9CFF5861FDB}" name="Column15031" dataDxfId="1357"/>
    <tableColumn id="15039" xr3:uid="{EFF07601-BDDC-46D8-8214-D214CA445DB1}" name="Column15032" dataDxfId="1356"/>
    <tableColumn id="15040" xr3:uid="{55C816CF-EE13-4109-9312-EC05FA19C303}" name="Column15033" dataDxfId="1355"/>
    <tableColumn id="15041" xr3:uid="{90284108-B6F3-4360-B02A-3C5461BD8D1C}" name="Column15034" dataDxfId="1354"/>
    <tableColumn id="15042" xr3:uid="{86E0A34F-7598-4629-A605-E5690058369B}" name="Column15035" dataDxfId="1353"/>
    <tableColumn id="15043" xr3:uid="{FA48BB43-FBA3-4049-AE27-FECE9C45BED6}" name="Column15036" dataDxfId="1352"/>
    <tableColumn id="15044" xr3:uid="{ED4370B9-4594-4460-A510-BAC8CD106975}" name="Column15037" dataDxfId="1351"/>
    <tableColumn id="15045" xr3:uid="{D5E8E206-BEEF-4C53-9785-0CFC2BF5F665}" name="Column15038" dataDxfId="1350"/>
    <tableColumn id="15046" xr3:uid="{66ED383F-13F6-4D41-9BFB-892CFE04752B}" name="Column15039" dataDxfId="1349"/>
    <tableColumn id="15047" xr3:uid="{AC966DEC-2C5D-4E7A-B853-A04464270BD1}" name="Column15040" dataDxfId="1348"/>
    <tableColumn id="15048" xr3:uid="{50DE5B8F-DAB0-4BA1-86D7-ACB4957F8E00}" name="Column15041" dataDxfId="1347"/>
    <tableColumn id="15049" xr3:uid="{F848F189-CCB8-4026-BCAB-C5B639E231A6}" name="Column15042" dataDxfId="1346"/>
    <tableColumn id="15050" xr3:uid="{D575D932-882B-4426-B3A1-03C8240BACF2}" name="Column15043" dataDxfId="1345"/>
    <tableColumn id="15051" xr3:uid="{4A8FA2C0-3615-4F19-B686-3084A080A407}" name="Column15044" dataDxfId="1344"/>
    <tableColumn id="15052" xr3:uid="{8B58A5EA-F9F3-4FCD-8F7A-D2C38C32736D}" name="Column15045" dataDxfId="1343"/>
    <tableColumn id="15053" xr3:uid="{57376203-0DA3-4D2F-873C-0E9D8656DC46}" name="Column15046" dataDxfId="1342"/>
    <tableColumn id="15054" xr3:uid="{9F0E91D8-6622-4D1C-9E4E-1CF04B94EE27}" name="Column15047" dataDxfId="1341"/>
    <tableColumn id="15055" xr3:uid="{0D82CE85-D6E0-4638-8D5D-55E911E5CB0D}" name="Column15048" dataDxfId="1340"/>
    <tableColumn id="15056" xr3:uid="{192C260C-B566-4AA7-ACC0-797BEE3CE56D}" name="Column15049" dataDxfId="1339"/>
    <tableColumn id="15057" xr3:uid="{4C57AEBB-593C-4D57-8713-E8D79E2D99CC}" name="Column15050" dataDxfId="1338"/>
    <tableColumn id="15058" xr3:uid="{27D6C7AA-2330-4A7F-9265-627A84C9B878}" name="Column15051" dataDxfId="1337"/>
    <tableColumn id="15059" xr3:uid="{5AC74833-4BE0-449B-BF8A-8CE08049440F}" name="Column15052" dataDxfId="1336"/>
    <tableColumn id="15060" xr3:uid="{D598313B-F788-4D5F-A719-DD2B7FAC6C68}" name="Column15053" dataDxfId="1335"/>
    <tableColumn id="15061" xr3:uid="{6C28B6BD-C793-4A11-A0CF-14A0C2E58124}" name="Column15054" dataDxfId="1334"/>
    <tableColumn id="15062" xr3:uid="{2CFDE9BA-87D4-4BA1-BC45-D59F20E96B83}" name="Column15055" dataDxfId="1333"/>
    <tableColumn id="15063" xr3:uid="{6294C6C3-90BE-4436-96EA-AF5E94D1D25A}" name="Column15056" dataDxfId="1332"/>
    <tableColumn id="15064" xr3:uid="{722E9DD9-65DE-4C9E-98AA-29B4531979F6}" name="Column15057" dataDxfId="1331"/>
    <tableColumn id="15065" xr3:uid="{8CD045A0-687B-4C95-80E6-058C277331EA}" name="Column15058" dataDxfId="1330"/>
    <tableColumn id="15066" xr3:uid="{5A4450D8-1A03-4A15-BFFE-0FA69B88AA82}" name="Column15059" dataDxfId="1329"/>
    <tableColumn id="15067" xr3:uid="{E139868B-AC6C-41BE-BED8-28268790A2C3}" name="Column15060" dataDxfId="1328"/>
    <tableColumn id="15068" xr3:uid="{F06CB650-E21D-4A01-8E8B-F04178E61E4C}" name="Column15061" dataDxfId="1327"/>
    <tableColumn id="15069" xr3:uid="{13AC1280-0096-480C-84AF-067DF52F8B5A}" name="Column15062" dataDxfId="1326"/>
    <tableColumn id="15070" xr3:uid="{925BDC35-3BBF-4BFC-B092-C76AD83C6E3A}" name="Column15063" dataDxfId="1325"/>
    <tableColumn id="15071" xr3:uid="{12DA18B2-2D2D-4B8C-9691-D74CCD86AF12}" name="Column15064" dataDxfId="1324"/>
    <tableColumn id="15072" xr3:uid="{544EBDC9-24BF-4AB1-8484-09592D978EE7}" name="Column15065" dataDxfId="1323"/>
    <tableColumn id="15073" xr3:uid="{A9297230-B8D5-4B5B-9057-7170EBAEBB6F}" name="Column15066" dataDxfId="1322"/>
    <tableColumn id="15074" xr3:uid="{DE590AC8-348F-4985-B935-071A8C9A615A}" name="Column15067" dataDxfId="1321"/>
    <tableColumn id="15075" xr3:uid="{95E52A2F-B444-4838-8EEE-EB871D948C43}" name="Column15068" dataDxfId="1320"/>
    <tableColumn id="15076" xr3:uid="{592DF363-C30C-47CB-87C0-B0AA52059B58}" name="Column15069" dataDxfId="1319"/>
    <tableColumn id="15077" xr3:uid="{E0471542-8F7F-4A70-885E-2C3CEAABC976}" name="Column15070" dataDxfId="1318"/>
    <tableColumn id="15078" xr3:uid="{D77277F7-CF83-4C43-8BF0-EC0EAE5BB0A5}" name="Column15071" dataDxfId="1317"/>
    <tableColumn id="15079" xr3:uid="{5A9AE8B0-6E04-4627-84F4-B54FBA997BA2}" name="Column15072" dataDxfId="1316"/>
    <tableColumn id="15080" xr3:uid="{9007FB75-05BD-4670-8A16-A945AB80C614}" name="Column15073" dataDxfId="1315"/>
    <tableColumn id="15081" xr3:uid="{409D549E-4B7B-498F-ABC3-318F10AF010F}" name="Column15074" dataDxfId="1314"/>
    <tableColumn id="15082" xr3:uid="{B48B291B-18B6-486D-BDAF-4E24269AE61E}" name="Column15075" dataDxfId="1313"/>
    <tableColumn id="15083" xr3:uid="{FE821B4F-5BAD-4E51-BBDD-4BA7514F7097}" name="Column15076" dataDxfId="1312"/>
    <tableColumn id="15084" xr3:uid="{1BAB50BB-DB40-42C2-92E0-CB9CC76DB030}" name="Column15077" dataDxfId="1311"/>
    <tableColumn id="15085" xr3:uid="{56FDDD8D-BEF7-4ECB-84FA-140AD331AA66}" name="Column15078" dataDxfId="1310"/>
    <tableColumn id="15086" xr3:uid="{C897C230-F1AF-452D-8F8A-25B234317AEA}" name="Column15079" dataDxfId="1309"/>
    <tableColumn id="15087" xr3:uid="{9FFF47BF-C774-4D10-8CB6-6C2E1042C372}" name="Column15080" dataDxfId="1308"/>
    <tableColumn id="15088" xr3:uid="{61541ACF-C52C-4AD3-8D2B-830E81612EA4}" name="Column15081" dataDxfId="1307"/>
    <tableColumn id="15089" xr3:uid="{69FC8353-6A52-4822-B428-C09907C984A1}" name="Column15082" dataDxfId="1306"/>
    <tableColumn id="15090" xr3:uid="{AADF5119-ADAB-4F03-BB27-8847C431678D}" name="Column15083" dataDxfId="1305"/>
    <tableColumn id="15091" xr3:uid="{E8459080-9EE9-4651-BB49-33CD68185E19}" name="Column15084" dataDxfId="1304"/>
    <tableColumn id="15092" xr3:uid="{C8F6ED86-0FDB-4A45-B167-FAA440C3A873}" name="Column15085" dataDxfId="1303"/>
    <tableColumn id="15093" xr3:uid="{72E67E1C-D8FD-4F17-B4D5-09C8DD2E905E}" name="Column15086" dataDxfId="1302"/>
    <tableColumn id="15094" xr3:uid="{EC686D3A-94D5-43DF-9565-A23B39D84832}" name="Column15087" dataDxfId="1301"/>
    <tableColumn id="15095" xr3:uid="{F9BAAA62-F090-4B6C-86E9-A8AA68E91187}" name="Column15088" dataDxfId="1300"/>
    <tableColumn id="15096" xr3:uid="{4CA96986-790A-4CEF-87B3-058CC487BAB4}" name="Column15089" dataDxfId="1299"/>
    <tableColumn id="15097" xr3:uid="{1C0E08BB-C7F9-4ED2-A16E-D5C8E4604C68}" name="Column15090" dataDxfId="1298"/>
    <tableColumn id="15098" xr3:uid="{26ACB3B9-BCF8-4971-8912-D87A85F73706}" name="Column15091" dataDxfId="1297"/>
    <tableColumn id="15099" xr3:uid="{624F19A7-1920-49EF-998D-DE1C41887F48}" name="Column15092" dataDxfId="1296"/>
    <tableColumn id="15100" xr3:uid="{A82B662A-AAE3-48AA-9775-1EF5991F721F}" name="Column15093" dataDxfId="1295"/>
    <tableColumn id="15101" xr3:uid="{0FA1A1A4-39A9-42C2-9047-BB1E75B58A34}" name="Column15094" dataDxfId="1294"/>
    <tableColumn id="15102" xr3:uid="{B90632F3-39A4-4DFA-86E2-82FA07D63B0C}" name="Column15095" dataDxfId="1293"/>
    <tableColumn id="15103" xr3:uid="{FC4E71D5-F41C-4358-8AA5-990AF8307DD2}" name="Column15096" dataDxfId="1292"/>
    <tableColumn id="15104" xr3:uid="{4AAB02BA-286D-4A5C-AC1A-4818F0A62115}" name="Column15097" dataDxfId="1291"/>
    <tableColumn id="15105" xr3:uid="{0CB6874E-6A09-4E81-9A88-12216EE5E441}" name="Column15098" dataDxfId="1290"/>
    <tableColumn id="15106" xr3:uid="{080112D7-B2EC-4AE3-BED8-37F56F2E1B92}" name="Column15099" dataDxfId="1289"/>
    <tableColumn id="15107" xr3:uid="{25937D58-2E4D-4AA1-AC98-DD7965556EF0}" name="Column15100" dataDxfId="1288"/>
    <tableColumn id="15108" xr3:uid="{7D6AFCC9-A0AE-4904-BB49-1C3389565A01}" name="Column15101" dataDxfId="1287"/>
    <tableColumn id="15109" xr3:uid="{1460ACB8-D490-4ABA-A256-E522036EBED1}" name="Column15102" dataDxfId="1286"/>
    <tableColumn id="15110" xr3:uid="{77FEBE7D-AE37-4431-8DB4-AE3936BB2685}" name="Column15103" dataDxfId="1285"/>
    <tableColumn id="15111" xr3:uid="{4A1BE24F-E74E-442A-8167-ED78F15130CA}" name="Column15104" dataDxfId="1284"/>
    <tableColumn id="15112" xr3:uid="{139038C5-97D0-4196-85C0-9542B8520B6A}" name="Column15105" dataDxfId="1283"/>
    <tableColumn id="15113" xr3:uid="{13395E74-CDCA-413B-B34F-E678F125ED86}" name="Column15106" dataDxfId="1282"/>
    <tableColumn id="15114" xr3:uid="{766A5804-0317-485D-9C6A-BA021ED441C0}" name="Column15107" dataDxfId="1281"/>
    <tableColumn id="15115" xr3:uid="{5215114F-7F9F-4EC6-BA0D-971660747D72}" name="Column15108" dataDxfId="1280"/>
    <tableColumn id="15116" xr3:uid="{941DF062-D245-4DD6-932E-F5950A100D49}" name="Column15109" dataDxfId="1279"/>
    <tableColumn id="15117" xr3:uid="{24B07FE3-BEC7-40DC-9181-946507419B9F}" name="Column15110" dataDxfId="1278"/>
    <tableColumn id="15118" xr3:uid="{204CEA7C-8B99-4382-8DD0-8139645C6384}" name="Column15111" dataDxfId="1277"/>
    <tableColumn id="15119" xr3:uid="{68A8B184-F8A8-4BAB-B7E4-8AC8B3EE1705}" name="Column15112" dataDxfId="1276"/>
    <tableColumn id="15120" xr3:uid="{BF129D7F-E6C7-4EC2-8616-A707A3557A74}" name="Column15113" dataDxfId="1275"/>
    <tableColumn id="15121" xr3:uid="{B5AFF22D-1893-46D3-B1C5-BED93983C1E2}" name="Column15114" dataDxfId="1274"/>
    <tableColumn id="15122" xr3:uid="{760AEB7F-5BD0-4385-BF27-4771A404C67E}" name="Column15115" dataDxfId="1273"/>
    <tableColumn id="15123" xr3:uid="{13251EBA-3947-40FC-A780-642D40EAC0C1}" name="Column15116" dataDxfId="1272"/>
    <tableColumn id="15124" xr3:uid="{BC2FF4D7-57BE-4B59-B090-745CC0DD6911}" name="Column15117" dataDxfId="1271"/>
    <tableColumn id="15125" xr3:uid="{AE05AFD2-55B2-4027-85F3-84172401D24A}" name="Column15118" dataDxfId="1270"/>
    <tableColumn id="15126" xr3:uid="{C9AF8698-665E-4F2E-B21D-D1C9D659D2F8}" name="Column15119" dataDxfId="1269"/>
    <tableColumn id="15127" xr3:uid="{333577A2-80DB-4D45-BB96-962FA7EE0C46}" name="Column15120" dataDxfId="1268"/>
    <tableColumn id="15128" xr3:uid="{DEC24B82-FC13-4750-B39A-ACCA9F44506D}" name="Column15121" dataDxfId="1267"/>
    <tableColumn id="15129" xr3:uid="{12235907-805F-48FF-A3F0-C2873662AC51}" name="Column15122" dataDxfId="1266"/>
    <tableColumn id="15130" xr3:uid="{C916B86B-1071-4E5F-A5EA-20E497714DDE}" name="Column15123" dataDxfId="1265"/>
    <tableColumn id="15131" xr3:uid="{A6C644AE-8FD3-47B8-ACB2-25CAED3D3D0B}" name="Column15124" dataDxfId="1264"/>
    <tableColumn id="15132" xr3:uid="{960E7952-04E3-4C49-9E55-CAF796014B3C}" name="Column15125" dataDxfId="1263"/>
    <tableColumn id="15133" xr3:uid="{15A69CFE-4A02-4D51-BFFD-913813D3BF59}" name="Column15126" dataDxfId="1262"/>
    <tableColumn id="15134" xr3:uid="{3F236F68-94A1-42FC-9CDC-C984E9A43356}" name="Column15127" dataDxfId="1261"/>
    <tableColumn id="15135" xr3:uid="{1B271BD6-8417-4C83-968B-7795D3007622}" name="Column15128" dataDxfId="1260"/>
    <tableColumn id="15136" xr3:uid="{C0C81F9D-B938-496E-BC85-BD4E8754FD85}" name="Column15129" dataDxfId="1259"/>
    <tableColumn id="15137" xr3:uid="{43462BEE-0703-483A-BDDA-6E9F68B2914B}" name="Column15130" dataDxfId="1258"/>
    <tableColumn id="15138" xr3:uid="{5BAA1A08-27AA-4335-870D-A500A69BB4A8}" name="Column15131" dataDxfId="1257"/>
    <tableColumn id="15139" xr3:uid="{30FFBAD4-E4A1-4656-830F-CEC13F211DAC}" name="Column15132" dataDxfId="1256"/>
    <tableColumn id="15140" xr3:uid="{961451BC-C118-4661-8C0D-4AE42306A315}" name="Column15133" dataDxfId="1255"/>
    <tableColumn id="15141" xr3:uid="{2D68A231-A494-4580-AF04-019208120E38}" name="Column15134" dataDxfId="1254"/>
    <tableColumn id="15142" xr3:uid="{7CD9C2D3-BE47-4E52-B281-1624DDE28D00}" name="Column15135" dataDxfId="1253"/>
    <tableColumn id="15143" xr3:uid="{001CC27B-A898-4F02-A26E-E94060D0120E}" name="Column15136" dataDxfId="1252"/>
    <tableColumn id="15144" xr3:uid="{D2DA4933-22DE-4EFB-B27B-551259A2221D}" name="Column15137" dataDxfId="1251"/>
    <tableColumn id="15145" xr3:uid="{AC0B890B-BC0D-4A81-8653-1D5AB52C33CB}" name="Column15138" dataDxfId="1250"/>
    <tableColumn id="15146" xr3:uid="{D7C48F9D-BAE8-4D14-AA8E-A1105145DAAB}" name="Column15139" dataDxfId="1249"/>
    <tableColumn id="15147" xr3:uid="{A0E98D21-160C-4DDE-88EC-A30751AD19C1}" name="Column15140" dataDxfId="1248"/>
    <tableColumn id="15148" xr3:uid="{44881ECA-CD73-4674-9257-DC3FBE6108F3}" name="Column15141" dataDxfId="1247"/>
    <tableColumn id="15149" xr3:uid="{A49D405A-16B3-41E2-A9E2-4638AEAD1000}" name="Column15142" dataDxfId="1246"/>
    <tableColumn id="15150" xr3:uid="{492577C6-47EA-44A4-B931-FE0CD153DAE5}" name="Column15143" dataDxfId="1245"/>
    <tableColumn id="15151" xr3:uid="{5956A4B4-BF6E-40F5-8356-97F5C484A838}" name="Column15144" dataDxfId="1244"/>
    <tableColumn id="15152" xr3:uid="{193A167D-DF0E-416B-9055-B4AAB1C12DE0}" name="Column15145" dataDxfId="1243"/>
    <tableColumn id="15153" xr3:uid="{4166D49A-8622-411F-A2E7-6C6CE3649EA7}" name="Column15146" dataDxfId="1242"/>
    <tableColumn id="15154" xr3:uid="{2C120B08-61CF-4F08-B61C-66A31E29CBC4}" name="Column15147" dataDxfId="1241"/>
    <tableColumn id="15155" xr3:uid="{A902BE9F-C240-4AA1-82ED-46ED6F022DE3}" name="Column15148" dataDxfId="1240"/>
    <tableColumn id="15156" xr3:uid="{B6A4C8D1-9AEC-43D5-8F3D-589CB06C21C9}" name="Column15149" dataDxfId="1239"/>
    <tableColumn id="15157" xr3:uid="{03A7DE02-FB30-42E0-8BAE-BBB746B66311}" name="Column15150" dataDxfId="1238"/>
    <tableColumn id="15158" xr3:uid="{B6CEE7F5-8350-46FC-A9FE-150617C206F2}" name="Column15151" dataDxfId="1237"/>
    <tableColumn id="15159" xr3:uid="{4E9C2BCA-4529-43BB-97AB-288513A7D632}" name="Column15152" dataDxfId="1236"/>
    <tableColumn id="15160" xr3:uid="{CC2AC984-8185-458C-8C42-D00F1F2BC3D8}" name="Column15153" dataDxfId="1235"/>
    <tableColumn id="15161" xr3:uid="{D1300602-9F00-49BB-924E-D02876647639}" name="Column15154" dataDxfId="1234"/>
    <tableColumn id="15162" xr3:uid="{DDF3DABD-C22B-475B-A46C-46D5B5A9EDB3}" name="Column15155" dataDxfId="1233"/>
    <tableColumn id="15163" xr3:uid="{0A6F8EC0-3859-4816-B107-99622EFA7EC0}" name="Column15156" dataDxfId="1232"/>
    <tableColumn id="15164" xr3:uid="{5B166517-6AA1-48C9-B8BE-B3748E0CB702}" name="Column15157" dataDxfId="1231"/>
    <tableColumn id="15165" xr3:uid="{A25F4E8A-60B6-4333-826C-1583308D41AF}" name="Column15158" dataDxfId="1230"/>
    <tableColumn id="15166" xr3:uid="{77B9AE05-E385-4C48-A4D5-558D190C9A5B}" name="Column15159" dataDxfId="1229"/>
    <tableColumn id="15167" xr3:uid="{5A208F27-1715-4008-86B2-B0F6D643BC7A}" name="Column15160" dataDxfId="1228"/>
    <tableColumn id="15168" xr3:uid="{CF1AEFDD-92EE-4E89-A07C-75CB429C1053}" name="Column15161" dataDxfId="1227"/>
    <tableColumn id="15169" xr3:uid="{FDFE3B33-4985-419D-BAE0-607D4BA42511}" name="Column15162" dataDxfId="1226"/>
    <tableColumn id="15170" xr3:uid="{CC26A75F-082F-445C-8198-B51E523254DF}" name="Column15163" dataDxfId="1225"/>
    <tableColumn id="15171" xr3:uid="{59F5DDF7-4373-4298-986A-FA3CD2C88C63}" name="Column15164" dataDxfId="1224"/>
    <tableColumn id="15172" xr3:uid="{015F3AD4-2DCB-441C-AFFF-3D9BDE9D82A1}" name="Column15165" dataDxfId="1223"/>
    <tableColumn id="15173" xr3:uid="{B1BC7AF3-D066-40D1-BD64-5759A3011CDF}" name="Column15166" dataDxfId="1222"/>
    <tableColumn id="15174" xr3:uid="{AF89F38A-1C7B-4E1C-8737-949BD9FF2FA0}" name="Column15167" dataDxfId="1221"/>
    <tableColumn id="15175" xr3:uid="{21363AB5-83D0-4C98-B5E1-E324A27AA220}" name="Column15168" dataDxfId="1220"/>
    <tableColumn id="15176" xr3:uid="{4499A1B7-3AA7-440A-B22D-279196CF8F86}" name="Column15169" dataDxfId="1219"/>
    <tableColumn id="15177" xr3:uid="{2B1643E9-C9E8-4763-9D86-EA6E47F6F981}" name="Column15170" dataDxfId="1218"/>
    <tableColumn id="15178" xr3:uid="{05E2DB1F-69EC-44EA-89C1-EA374B3370DA}" name="Column15171" dataDxfId="1217"/>
    <tableColumn id="15179" xr3:uid="{712AE3C0-B645-485F-B7BD-8E9C8DF93B91}" name="Column15172" dataDxfId="1216"/>
    <tableColumn id="15180" xr3:uid="{C8B03398-891A-44BE-A4C7-C898028D2E6E}" name="Column15173" dataDxfId="1215"/>
    <tableColumn id="15181" xr3:uid="{860D9DBF-6BE6-4D75-A7B8-B1CE2EB01941}" name="Column15174" dataDxfId="1214"/>
    <tableColumn id="15182" xr3:uid="{37A386C4-90FD-44D1-8DD9-47D68C08D547}" name="Column15175" dataDxfId="1213"/>
    <tableColumn id="15183" xr3:uid="{968B9390-DD38-4BA5-A82C-D405A5E31C5E}" name="Column15176" dataDxfId="1212"/>
    <tableColumn id="15184" xr3:uid="{854776A1-C6D9-4E64-8842-033CACFA691C}" name="Column15177" dataDxfId="1211"/>
    <tableColumn id="15185" xr3:uid="{CD66800B-10C5-4949-A33D-90A57763E08C}" name="Column15178" dataDxfId="1210"/>
    <tableColumn id="15186" xr3:uid="{0D9C7410-7F5B-41C5-AE30-DDAE4C2AE156}" name="Column15179" dataDxfId="1209"/>
    <tableColumn id="15187" xr3:uid="{78190F21-70CA-407C-BE91-A9FB43196A0B}" name="Column15180" dataDxfId="1208"/>
    <tableColumn id="15188" xr3:uid="{64488B29-109F-4A30-A3D4-123419E0FEDF}" name="Column15181" dataDxfId="1207"/>
    <tableColumn id="15189" xr3:uid="{F2B12071-0C0C-4302-86E1-A28A7DDDDFBF}" name="Column15182" dataDxfId="1206"/>
    <tableColumn id="15190" xr3:uid="{0A10047D-29DF-4924-BE46-8513C511B3B0}" name="Column15183" dataDxfId="1205"/>
    <tableColumn id="15191" xr3:uid="{DA7EE2D8-515E-4B64-9E38-5F497413406E}" name="Column15184" dataDxfId="1204"/>
    <tableColumn id="15192" xr3:uid="{72EC57C2-1199-45ED-A496-BC19E3E57BF4}" name="Column15185" dataDxfId="1203"/>
    <tableColumn id="15193" xr3:uid="{A3230F04-B771-4E8A-B914-23853430A551}" name="Column15186" dataDxfId="1202"/>
    <tableColumn id="15194" xr3:uid="{1BB9EEFC-59D9-4BF0-B3D8-A72E98C52614}" name="Column15187" dataDxfId="1201"/>
    <tableColumn id="15195" xr3:uid="{710C7D7B-2C08-44D4-A85B-1AA123BB4A3A}" name="Column15188" dataDxfId="1200"/>
    <tableColumn id="15196" xr3:uid="{53E5E430-F635-4600-A2DA-867240417B8A}" name="Column15189" dataDxfId="1199"/>
    <tableColumn id="15197" xr3:uid="{D597FE87-C363-4EDE-95D4-E802FD42E6A0}" name="Column15190" dataDxfId="1198"/>
    <tableColumn id="15198" xr3:uid="{A446C3C4-B9E8-4025-861F-B2D68E7E9793}" name="Column15191" dataDxfId="1197"/>
    <tableColumn id="15199" xr3:uid="{56E9F3DF-B63C-48D0-B92F-171C3133ED77}" name="Column15192" dataDxfId="1196"/>
    <tableColumn id="15200" xr3:uid="{18947DCE-5AB2-4E2B-947D-E004A6B13830}" name="Column15193" dataDxfId="1195"/>
    <tableColumn id="15201" xr3:uid="{5F022A24-3728-41E8-836C-BE953F880B20}" name="Column15194" dataDxfId="1194"/>
    <tableColumn id="15202" xr3:uid="{0C30CB18-9B29-4C1E-B6DE-266004A95750}" name="Column15195" dataDxfId="1193"/>
    <tableColumn id="15203" xr3:uid="{6BA3751F-4C8D-4F93-82ED-7E2343B4C314}" name="Column15196" dataDxfId="1192"/>
    <tableColumn id="15204" xr3:uid="{9503B311-48CF-4A6D-83B9-B5715703DB0F}" name="Column15197" dataDxfId="1191"/>
    <tableColumn id="15205" xr3:uid="{01F94107-2A16-405A-ABF2-C3BC9515EF31}" name="Column15198" dataDxfId="1190"/>
    <tableColumn id="15206" xr3:uid="{781EE0F3-040E-426F-AA37-05ECEED80761}" name="Column15199" dataDxfId="1189"/>
    <tableColumn id="15207" xr3:uid="{12F31D58-B33D-40B7-957A-5FD880D5FBFD}" name="Column15200" dataDxfId="1188"/>
    <tableColumn id="15208" xr3:uid="{EBC3DCD6-6AF5-4F83-950F-D12834140B07}" name="Column15201" dataDxfId="1187"/>
    <tableColumn id="15209" xr3:uid="{FE64BE5A-66C4-41B5-B053-0CAB38D678D5}" name="Column15202" dataDxfId="1186"/>
    <tableColumn id="15210" xr3:uid="{CA2DAB71-C2CB-407E-B1A7-23E2C8B3D323}" name="Column15203" dataDxfId="1185"/>
    <tableColumn id="15211" xr3:uid="{D56E13E5-1A14-49E0-88B2-D21BAD735D96}" name="Column15204" dataDxfId="1184"/>
    <tableColumn id="15212" xr3:uid="{CEEF33AE-F247-44D2-95EE-E223094E6536}" name="Column15205" dataDxfId="1183"/>
    <tableColumn id="15213" xr3:uid="{D206D8CE-B528-4411-AC77-C77A8F6B6A3F}" name="Column15206" dataDxfId="1182"/>
    <tableColumn id="15214" xr3:uid="{B7DA704C-F3C3-4959-9CA2-BFF99A7F704F}" name="Column15207" dataDxfId="1181"/>
    <tableColumn id="15215" xr3:uid="{71CC2469-CF96-4F63-941D-E314B3E155D9}" name="Column15208" dataDxfId="1180"/>
    <tableColumn id="15216" xr3:uid="{E5E1A3A5-89B4-43F9-BE93-3578A798432A}" name="Column15209" dataDxfId="1179"/>
    <tableColumn id="15217" xr3:uid="{483E70B2-3021-48B1-8E09-334954230C02}" name="Column15210" dataDxfId="1178"/>
    <tableColumn id="15218" xr3:uid="{D71A5DF2-E431-4D53-9391-7E539A9AA72B}" name="Column15211" dataDxfId="1177"/>
    <tableColumn id="15219" xr3:uid="{11B730C5-9EE7-4208-8533-D97F98F1F40E}" name="Column15212" dataDxfId="1176"/>
    <tableColumn id="15220" xr3:uid="{F343C69C-973C-4F10-8A90-036BD775FA32}" name="Column15213" dataDxfId="1175"/>
    <tableColumn id="15221" xr3:uid="{40523545-21F9-4692-B503-9C6F873532C6}" name="Column15214" dataDxfId="1174"/>
    <tableColumn id="15222" xr3:uid="{72B8CDA7-B3D3-46D8-BBAF-E1F2BF63AC8D}" name="Column15215" dataDxfId="1173"/>
    <tableColumn id="15223" xr3:uid="{7954A7D8-8649-4772-B4D6-3F3CE4E743A8}" name="Column15216" dataDxfId="1172"/>
    <tableColumn id="15224" xr3:uid="{0F73C234-4577-458D-B68B-D3D20A592406}" name="Column15217" dataDxfId="1171"/>
    <tableColumn id="15225" xr3:uid="{9A970435-1642-4AA6-9483-E87A259FDEDC}" name="Column15218" dataDxfId="1170"/>
    <tableColumn id="15226" xr3:uid="{5A4A777D-422E-46AD-9C67-B55C253C3994}" name="Column15219" dataDxfId="1169"/>
    <tableColumn id="15227" xr3:uid="{D3E1D637-EA9F-480A-845B-D6614C89E97C}" name="Column15220" dataDxfId="1168"/>
    <tableColumn id="15228" xr3:uid="{C3E7F862-D733-4811-8A8C-5376B5B0D624}" name="Column15221" dataDxfId="1167"/>
    <tableColumn id="15229" xr3:uid="{B3326B7B-B21A-47E8-BB46-FC28EB64EEF1}" name="Column15222" dataDxfId="1166"/>
    <tableColumn id="15230" xr3:uid="{31AEC55D-99AE-4A4C-B386-9B6D5311B689}" name="Column15223" dataDxfId="1165"/>
    <tableColumn id="15231" xr3:uid="{A4AC14FA-7859-4AFD-B990-E34542DDBC33}" name="Column15224" dataDxfId="1164"/>
    <tableColumn id="15232" xr3:uid="{82830240-C212-4DA6-9D2F-654E0B203D77}" name="Column15225" dataDxfId="1163"/>
    <tableColumn id="15233" xr3:uid="{29277F67-EB3A-47C9-993D-E349736925A6}" name="Column15226" dataDxfId="1162"/>
    <tableColumn id="15234" xr3:uid="{17E104BE-98BA-4773-A7F4-95D73BEC61F6}" name="Column15227" dataDxfId="1161"/>
    <tableColumn id="15235" xr3:uid="{A50BF2FA-F77F-4C03-B5EF-BEFAEC475CDC}" name="Column15228" dataDxfId="1160"/>
    <tableColumn id="15236" xr3:uid="{9F992257-93E2-4C12-BB19-66A1113D33E8}" name="Column15229" dataDxfId="1159"/>
    <tableColumn id="15237" xr3:uid="{874F2EF4-5307-4863-BEFD-D15C2A33E149}" name="Column15230" dataDxfId="1158"/>
    <tableColumn id="15238" xr3:uid="{1F9C0ABE-84CA-457B-BF92-8E113272E970}" name="Column15231" dataDxfId="1157"/>
    <tableColumn id="15239" xr3:uid="{3F1AF652-2ED5-402F-BB69-19C9028D055B}" name="Column15232" dataDxfId="1156"/>
    <tableColumn id="15240" xr3:uid="{79630AEA-BF0A-4EE2-95D6-EC0AFECA06F4}" name="Column15233" dataDxfId="1155"/>
    <tableColumn id="15241" xr3:uid="{8220B97A-32F9-457D-B26B-3137A2CCBA65}" name="Column15234" dataDxfId="1154"/>
    <tableColumn id="15242" xr3:uid="{A7862B33-F156-4C7F-8F93-7727B2CC5F45}" name="Column15235" dataDxfId="1153"/>
    <tableColumn id="15243" xr3:uid="{C5ECF3BB-32BD-4275-93DB-F2482D32586F}" name="Column15236" dataDxfId="1152"/>
    <tableColumn id="15244" xr3:uid="{AA5B4572-4EB8-4E75-82C5-DD386BC5AA34}" name="Column15237" dataDxfId="1151"/>
    <tableColumn id="15245" xr3:uid="{E01C105B-2AD4-4885-8C88-DB1A04F3955F}" name="Column15238" dataDxfId="1150"/>
    <tableColumn id="15246" xr3:uid="{3D47E9D0-9241-47E7-8F6A-043FB9CE6EC8}" name="Column15239" dataDxfId="1149"/>
    <tableColumn id="15247" xr3:uid="{174D30A4-5699-4530-9A5A-62395FA86BE9}" name="Column15240" dataDxfId="1148"/>
    <tableColumn id="15248" xr3:uid="{FAB366B8-1315-43C5-A13C-4442A30A2181}" name="Column15241" dataDxfId="1147"/>
    <tableColumn id="15249" xr3:uid="{A1021B2F-F768-4BAF-A99D-3BF2C649AF20}" name="Column15242" dataDxfId="1146"/>
    <tableColumn id="15250" xr3:uid="{E188C63A-1622-4B30-940C-0A8FCD51AD3F}" name="Column15243" dataDxfId="1145"/>
    <tableColumn id="15251" xr3:uid="{549DE7F4-B31B-4DF1-9018-20E10AC8F124}" name="Column15244" dataDxfId="1144"/>
    <tableColumn id="15252" xr3:uid="{2AD30D3D-5BA0-4295-BFBA-34E1CE3CF92F}" name="Column15245" dataDxfId="1143"/>
    <tableColumn id="15253" xr3:uid="{B15E4B56-ED22-40B9-BE69-75D862E5908A}" name="Column15246" dataDxfId="1142"/>
    <tableColumn id="15254" xr3:uid="{A393232E-54F0-4A1B-BB21-EC2020F19CBC}" name="Column15247" dataDxfId="1141"/>
    <tableColumn id="15255" xr3:uid="{F7092497-4CA2-4D82-86AC-1CE7DEA4BCBF}" name="Column15248" dataDxfId="1140"/>
    <tableColumn id="15256" xr3:uid="{70948F4D-F2E4-40A2-820C-AAE90F9CBF92}" name="Column15249" dataDxfId="1139"/>
    <tableColumn id="15257" xr3:uid="{7DA780A5-2E81-4FAD-97A8-47D7C4B8BBD8}" name="Column15250" dataDxfId="1138"/>
    <tableColumn id="15258" xr3:uid="{1D9C7A63-DAD4-45E5-86D2-568F4012D78A}" name="Column15251" dataDxfId="1137"/>
    <tableColumn id="15259" xr3:uid="{1B240636-AB3F-4080-87F1-F1E0146FB5A3}" name="Column15252" dataDxfId="1136"/>
    <tableColumn id="15260" xr3:uid="{DE49AE2D-21EC-4A9E-8739-6FBD1EBA6E16}" name="Column15253" dataDxfId="1135"/>
    <tableColumn id="15261" xr3:uid="{8B1D2772-D827-4931-8471-163FFC01FC0A}" name="Column15254" dataDxfId="1134"/>
    <tableColumn id="15262" xr3:uid="{3ED7770D-B5D0-4B39-8FDE-61567944BA86}" name="Column15255" dataDxfId="1133"/>
    <tableColumn id="15263" xr3:uid="{51E8EA7A-4BE2-4242-89E4-921A4169C0C6}" name="Column15256" dataDxfId="1132"/>
    <tableColumn id="15264" xr3:uid="{97C0EFE8-DADC-480C-94F8-A916BF517C84}" name="Column15257" dataDxfId="1131"/>
    <tableColumn id="15265" xr3:uid="{B03F839C-9ABD-4AD8-B1CF-FE9AD74038E3}" name="Column15258" dataDxfId="1130"/>
    <tableColumn id="15266" xr3:uid="{E6AA2882-6570-47DE-AB2A-85FDBE5DDEFB}" name="Column15259" dataDxfId="1129"/>
    <tableColumn id="15267" xr3:uid="{DEEDAC11-3C1D-4493-8FC9-239C1BE34374}" name="Column15260" dataDxfId="1128"/>
    <tableColumn id="15268" xr3:uid="{4043808F-A46E-40B9-AF32-071895C5F241}" name="Column15261" dataDxfId="1127"/>
    <tableColumn id="15269" xr3:uid="{D969A0C5-27D5-420B-B2AA-FA9C569EB19C}" name="Column15262" dataDxfId="1126"/>
    <tableColumn id="15270" xr3:uid="{FC314CD7-0655-4BC3-BDF8-CD015E9B94F5}" name="Column15263" dataDxfId="1125"/>
    <tableColumn id="15271" xr3:uid="{5BBD6DE6-C676-46ED-97A3-A2AFDB11E280}" name="Column15264" dataDxfId="1124"/>
    <tableColumn id="15272" xr3:uid="{27D3827F-29D4-4572-8131-39F9423A5220}" name="Column15265" dataDxfId="1123"/>
    <tableColumn id="15273" xr3:uid="{D9E0F08C-01C9-4B00-9CD9-DE7183FF7FE2}" name="Column15266" dataDxfId="1122"/>
    <tableColumn id="15274" xr3:uid="{96565211-2EEF-4598-A06E-8942AD9D477D}" name="Column15267" dataDxfId="1121"/>
    <tableColumn id="15275" xr3:uid="{19605C83-09D2-4091-B675-1A890C6ED6AC}" name="Column15268" dataDxfId="1120"/>
    <tableColumn id="15276" xr3:uid="{71ACEED9-C2C8-4C4D-BC6F-8E48307DDAA0}" name="Column15269" dataDxfId="1119"/>
    <tableColumn id="15277" xr3:uid="{7532E344-A8AF-4310-B754-36FA60AA57C9}" name="Column15270" dataDxfId="1118"/>
    <tableColumn id="15278" xr3:uid="{D69EFD5E-DB8B-4C93-8F35-44ED53B9EA1B}" name="Column15271" dataDxfId="1117"/>
    <tableColumn id="15279" xr3:uid="{720A6700-4F22-4FA6-9261-C4750794CACE}" name="Column15272" dataDxfId="1116"/>
    <tableColumn id="15280" xr3:uid="{4035F43F-7E8F-4C39-9D59-0C73A4577ECF}" name="Column15273" dataDxfId="1115"/>
    <tableColumn id="15281" xr3:uid="{0D86D54C-19A6-4514-9282-ECBF5B92F56E}" name="Column15274" dataDxfId="1114"/>
    <tableColumn id="15282" xr3:uid="{CC897491-F37A-4690-B970-0573D5687F15}" name="Column15275" dataDxfId="1113"/>
    <tableColumn id="15283" xr3:uid="{DBA8862D-9588-4889-B167-78D3670F4B89}" name="Column15276" dataDxfId="1112"/>
    <tableColumn id="15284" xr3:uid="{A4AF894E-4C16-4911-BDEB-A5F42AC3DD27}" name="Column15277" dataDxfId="1111"/>
    <tableColumn id="15285" xr3:uid="{0EF4ADC5-F39B-4C66-9506-C73718B1BF95}" name="Column15278" dataDxfId="1110"/>
    <tableColumn id="15286" xr3:uid="{97E3FE98-953E-474D-B6C4-9BDDACA472F5}" name="Column15279" dataDxfId="1109"/>
    <tableColumn id="15287" xr3:uid="{B0E80D50-2EB7-4BBF-9AAA-C3B09D1EA953}" name="Column15280" dataDxfId="1108"/>
    <tableColumn id="15288" xr3:uid="{70519092-0B6B-4ECD-B1C6-6DAD82B68572}" name="Column15281" dataDxfId="1107"/>
    <tableColumn id="15289" xr3:uid="{711866C2-6EF3-4257-81B5-0A3D93B30A31}" name="Column15282" dataDxfId="1106"/>
    <tableColumn id="15290" xr3:uid="{1ABAD0C0-0F4E-4B44-B290-1819411599C9}" name="Column15283" dataDxfId="1105"/>
    <tableColumn id="15291" xr3:uid="{33F8D5AE-8A4D-4023-8B39-982A78419782}" name="Column15284" dataDxfId="1104"/>
    <tableColumn id="15292" xr3:uid="{17487518-4FC8-4148-924C-CADE914E63E0}" name="Column15285" dataDxfId="1103"/>
    <tableColumn id="15293" xr3:uid="{38E5802F-296F-42A7-AA35-81B21679F3C1}" name="Column15286" dataDxfId="1102"/>
    <tableColumn id="15294" xr3:uid="{3FAD275F-91D1-4685-B8CB-8D4E44EE7F6B}" name="Column15287" dataDxfId="1101"/>
    <tableColumn id="15295" xr3:uid="{88225EAC-5844-4D6F-9AEA-D16CAF6E79FC}" name="Column15288" dataDxfId="1100"/>
    <tableColumn id="15296" xr3:uid="{23708857-CF6A-4B00-882B-89F839F8E83F}" name="Column15289" dataDxfId="1099"/>
    <tableColumn id="15297" xr3:uid="{696A30AD-4BE8-4E2B-A6E6-0A80B90CF461}" name="Column15290" dataDxfId="1098"/>
    <tableColumn id="15298" xr3:uid="{D6064873-8A56-49F5-A2D5-4F7CEBB846E8}" name="Column15291" dataDxfId="1097"/>
    <tableColumn id="15299" xr3:uid="{AB27D383-0B35-4F10-B348-B3B1EBD8BA34}" name="Column15292" dataDxfId="1096"/>
    <tableColumn id="15300" xr3:uid="{4D1B227F-C711-4517-A137-393E07168682}" name="Column15293" dataDxfId="1095"/>
    <tableColumn id="15301" xr3:uid="{E21E6B7D-35B9-47F9-8410-F8079F0E2F58}" name="Column15294" dataDxfId="1094"/>
    <tableColumn id="15302" xr3:uid="{D5756229-65A9-4805-99DA-72EA9607E9DA}" name="Column15295" dataDxfId="1093"/>
    <tableColumn id="15303" xr3:uid="{FC999E13-804B-4990-8570-E71FB34BEBFA}" name="Column15296" dataDxfId="1092"/>
    <tableColumn id="15304" xr3:uid="{6669D43D-CB7F-4D6E-8A28-D1B3456C9A2E}" name="Column15297" dataDxfId="1091"/>
    <tableColumn id="15305" xr3:uid="{CA9696E5-2BCD-43D9-89CF-BB5553CEB40A}" name="Column15298" dataDxfId="1090"/>
    <tableColumn id="15306" xr3:uid="{2810A7B2-F1F5-4AAD-A9B8-D58403B9EA79}" name="Column15299" dataDxfId="1089"/>
    <tableColumn id="15307" xr3:uid="{3351043E-2DF6-4C0F-B80A-3487D2BFB264}" name="Column15300" dataDxfId="1088"/>
    <tableColumn id="15308" xr3:uid="{06CFFA93-B55E-422F-850C-BB74813F0709}" name="Column15301" dataDxfId="1087"/>
    <tableColumn id="15309" xr3:uid="{5F5BCDB2-A268-4DBC-841A-DF905B3CB18F}" name="Column15302" dataDxfId="1086"/>
    <tableColumn id="15310" xr3:uid="{00CC70FA-CD46-47DB-A88A-EDDC4F6BA312}" name="Column15303" dataDxfId="1085"/>
    <tableColumn id="15311" xr3:uid="{CA26CDB9-69F9-4A0A-8124-4FC53988BF31}" name="Column15304" dataDxfId="1084"/>
    <tableColumn id="15312" xr3:uid="{D8455184-ABBF-4EBE-8A73-FA57256D9B4D}" name="Column15305" dataDxfId="1083"/>
    <tableColumn id="15313" xr3:uid="{95B96A2D-9311-41EF-91DE-5EC3F9B811E3}" name="Column15306" dataDxfId="1082"/>
    <tableColumn id="15314" xr3:uid="{37EFC0B5-4879-426D-A3FE-8AEF010703F0}" name="Column15307" dataDxfId="1081"/>
    <tableColumn id="15315" xr3:uid="{393F7310-25E6-4889-A200-B86EBF834BDA}" name="Column15308" dataDxfId="1080"/>
    <tableColumn id="15316" xr3:uid="{480094BD-82B6-4BC0-BCB9-E8E25C3E706D}" name="Column15309" dataDxfId="1079"/>
    <tableColumn id="15317" xr3:uid="{28F25014-30D0-44A0-B9C2-99E10DE5AC64}" name="Column15310" dataDxfId="1078"/>
    <tableColumn id="15318" xr3:uid="{0B69C55B-853C-4002-91EF-375799266258}" name="Column15311" dataDxfId="1077"/>
    <tableColumn id="15319" xr3:uid="{945A3C43-3478-4D37-80B6-860567E7E0EF}" name="Column15312" dataDxfId="1076"/>
    <tableColumn id="15320" xr3:uid="{619709EA-ED17-410B-A193-23FD39076D54}" name="Column15313" dataDxfId="1075"/>
    <tableColumn id="15321" xr3:uid="{64468660-0DA8-4259-B42A-B6B1279320A5}" name="Column15314" dataDxfId="1074"/>
    <tableColumn id="15322" xr3:uid="{FA79811E-D5F0-447A-816E-1DEF0B2E3097}" name="Column15315" dataDxfId="1073"/>
    <tableColumn id="15323" xr3:uid="{F6B5CCB3-A6A0-4FB1-8367-2DD643587D1E}" name="Column15316" dataDxfId="1072"/>
    <tableColumn id="15324" xr3:uid="{3E5B4FA0-8591-4FBA-90CA-B991AD490864}" name="Column15317" dataDxfId="1071"/>
    <tableColumn id="15325" xr3:uid="{3C5F1D7F-9FB0-492C-96E8-877FC86EAFF6}" name="Column15318" dataDxfId="1070"/>
    <tableColumn id="15326" xr3:uid="{85930B34-90BD-4C63-ADB8-37C4BFF08FBF}" name="Column15319" dataDxfId="1069"/>
    <tableColumn id="15327" xr3:uid="{1C3AC880-6D52-4BED-835B-75F90EA8D87C}" name="Column15320" dataDxfId="1068"/>
    <tableColumn id="15328" xr3:uid="{E0A73A4D-D9F2-49FC-BF03-059D829C92A2}" name="Column15321" dataDxfId="1067"/>
    <tableColumn id="15329" xr3:uid="{C3E8D8CF-DCFA-4C8D-BFD5-250B7BCBA226}" name="Column15322" dataDxfId="1066"/>
    <tableColumn id="15330" xr3:uid="{B3882D18-2340-42F6-A439-94F77E687849}" name="Column15323" dataDxfId="1065"/>
    <tableColumn id="15331" xr3:uid="{D9ECF281-EF84-4DA5-A40F-BEB2F441E20A}" name="Column15324" dataDxfId="1064"/>
    <tableColumn id="15332" xr3:uid="{D6DA125A-F772-49E3-8E49-CD7E9FE333A8}" name="Column15325" dataDxfId="1063"/>
    <tableColumn id="15333" xr3:uid="{24D06ED5-37AB-4F5F-A9E9-6DFF776AD17C}" name="Column15326" dataDxfId="1062"/>
    <tableColumn id="15334" xr3:uid="{C49D3B30-8E92-46A5-8D1F-29D7A81D13A0}" name="Column15327" dataDxfId="1061"/>
    <tableColumn id="15335" xr3:uid="{B047DBCA-ADB0-4488-8B86-8E4B1E49A0AC}" name="Column15328" dataDxfId="1060"/>
    <tableColumn id="15336" xr3:uid="{73CC5492-3C3B-4F19-BCBB-9DF927D5C938}" name="Column15329" dataDxfId="1059"/>
    <tableColumn id="15337" xr3:uid="{7F1D4AD6-0556-48BB-AB89-BF38A05997B8}" name="Column15330" dataDxfId="1058"/>
    <tableColumn id="15338" xr3:uid="{A9288C0D-BEE9-46D1-8CBC-F19D8974DE5B}" name="Column15331" dataDxfId="1057"/>
    <tableColumn id="15339" xr3:uid="{F029C961-6420-4D3A-91A5-4B394355F41D}" name="Column15332" dataDxfId="1056"/>
    <tableColumn id="15340" xr3:uid="{A91EA45C-3C39-4DD9-A323-F8C2F4FD38C5}" name="Column15333" dataDxfId="1055"/>
    <tableColumn id="15341" xr3:uid="{CFF58E7F-EBD1-43AD-B9D8-D1442B28C4ED}" name="Column15334" dataDxfId="1054"/>
    <tableColumn id="15342" xr3:uid="{B764B9DA-EC39-4296-8E08-7BFE6C6840EC}" name="Column15335" dataDxfId="1053"/>
    <tableColumn id="15343" xr3:uid="{0AF6B73E-E489-4266-9BA6-CC8A0EA089BA}" name="Column15336" dataDxfId="1052"/>
    <tableColumn id="15344" xr3:uid="{23F90211-9E68-4D91-BE8B-4BE15E64CBCA}" name="Column15337" dataDxfId="1051"/>
    <tableColumn id="15345" xr3:uid="{03A856E6-DF59-4589-BFDB-DF04BCEE7F90}" name="Column15338" dataDxfId="1050"/>
    <tableColumn id="15346" xr3:uid="{2009ACFF-361D-476C-A5CF-0F9DE671770F}" name="Column15339" dataDxfId="1049"/>
    <tableColumn id="15347" xr3:uid="{6FE448BF-EF7A-4E6E-82C1-1FC6FB4E542B}" name="Column15340" dataDxfId="1048"/>
    <tableColumn id="15348" xr3:uid="{D66B35EC-2860-4474-87C9-34EECE03553E}" name="Column15341" dataDxfId="1047"/>
    <tableColumn id="15349" xr3:uid="{90446DFC-79FA-41E3-BFC6-32CBBF48D78D}" name="Column15342" dataDxfId="1046"/>
    <tableColumn id="15350" xr3:uid="{2FD8AF70-A211-4FCB-AA28-F74625D470F8}" name="Column15343" dataDxfId="1045"/>
    <tableColumn id="15351" xr3:uid="{6280F701-DC63-4F43-A6D9-0305E1B7B4D5}" name="Column15344" dataDxfId="1044"/>
    <tableColumn id="15352" xr3:uid="{DEB3119E-AB06-445E-958A-9DBAAC9667E3}" name="Column15345" dataDxfId="1043"/>
    <tableColumn id="15353" xr3:uid="{CBB3C61C-D571-493E-BD54-3981C91CAFAA}" name="Column15346" dataDxfId="1042"/>
    <tableColumn id="15354" xr3:uid="{D80D2F0C-4256-4547-81A4-53C4FBB432CD}" name="Column15347" dataDxfId="1041"/>
    <tableColumn id="15355" xr3:uid="{A0A90ACE-3396-4061-BEF7-1C8C8D9A0EC1}" name="Column15348" dataDxfId="1040"/>
    <tableColumn id="15356" xr3:uid="{FCCA2D4A-1030-4A15-962B-797D1FCABFB0}" name="Column15349" dataDxfId="1039"/>
    <tableColumn id="15357" xr3:uid="{5D788D6A-7FAD-4B98-AF23-73F288A9E91F}" name="Column15350" dataDxfId="1038"/>
    <tableColumn id="15358" xr3:uid="{6A6752BA-851B-46A2-9D2C-61165D93BBD7}" name="Column15351" dataDxfId="1037"/>
    <tableColumn id="15359" xr3:uid="{C0CF9AC1-B751-4E0C-90BC-391FD0E392A7}" name="Column15352" dataDxfId="1036"/>
    <tableColumn id="15360" xr3:uid="{32A91924-21E6-40B3-A290-BFD2AFC24B88}" name="Column15353" dataDxfId="1035"/>
    <tableColumn id="15361" xr3:uid="{127EC3FD-3D2D-46E0-9295-7EA661F7C34D}" name="Column15354" dataDxfId="1034"/>
    <tableColumn id="15362" xr3:uid="{88499149-C5EA-48AB-87F6-9CFFB072C666}" name="Column15355" dataDxfId="1033"/>
    <tableColumn id="15363" xr3:uid="{D371A0F7-27BC-486C-ACA0-86D12E931FFF}" name="Column15356" dataDxfId="1032"/>
    <tableColumn id="15364" xr3:uid="{45CABC98-EA1B-4E00-9514-CC5D6DE2C74D}" name="Column15357" dataDxfId="1031"/>
    <tableColumn id="15365" xr3:uid="{C4092124-FAD6-4D81-9280-0F17AFBE0B5E}" name="Column15358" dataDxfId="1030"/>
    <tableColumn id="15366" xr3:uid="{1BC5C10C-B9DD-4D5F-88B4-59C544220F34}" name="Column15359" dataDxfId="1029"/>
    <tableColumn id="15367" xr3:uid="{3F97A7E6-BBC7-4E7B-872D-9FC2AA78789C}" name="Column15360" dataDxfId="1028"/>
    <tableColumn id="15368" xr3:uid="{FB7277A1-B7C8-44C0-A8ED-238F8966352D}" name="Column15361" dataDxfId="1027"/>
    <tableColumn id="15369" xr3:uid="{23512E71-62D9-4FC1-8194-590EA3D3CAFD}" name="Column15362" dataDxfId="1026"/>
    <tableColumn id="15370" xr3:uid="{F7830C89-5254-475C-ADE3-3A977D99595A}" name="Column15363" dataDxfId="1025"/>
    <tableColumn id="15371" xr3:uid="{3A7C347D-7546-47D4-93A6-5A370FD17C4D}" name="Column15364" dataDxfId="1024"/>
    <tableColumn id="15372" xr3:uid="{C7F8E8FC-BE29-46F0-9581-54F587336C6E}" name="Column15365" dataDxfId="1023"/>
    <tableColumn id="15373" xr3:uid="{D77A5B81-A310-43B7-8D2B-C234AC1C6109}" name="Column15366" dataDxfId="1022"/>
    <tableColumn id="15374" xr3:uid="{773ADCE1-0586-4C5E-BE73-B0228CC4DC2F}" name="Column15367" dataDxfId="1021"/>
    <tableColumn id="15375" xr3:uid="{299E723E-FBA8-4020-BA58-E0F7ACFA330E}" name="Column15368" dataDxfId="1020"/>
    <tableColumn id="15376" xr3:uid="{B46D0680-921A-4930-AF4C-8237AC50F8C7}" name="Column15369" dataDxfId="1019"/>
    <tableColumn id="15377" xr3:uid="{21C4323A-B57F-483D-AD49-E2A9AE65FC71}" name="Column15370" dataDxfId="1018"/>
    <tableColumn id="15378" xr3:uid="{24AC9E2B-1B1F-4D1D-BDBA-101F78BFFE05}" name="Column15371" dataDxfId="1017"/>
    <tableColumn id="15379" xr3:uid="{B9A52133-03D2-47F7-B83B-51C88AE058BF}" name="Column15372" dataDxfId="1016"/>
    <tableColumn id="15380" xr3:uid="{D3BDAAF3-124C-4563-A94D-4BC79A53FC36}" name="Column15373" dataDxfId="1015"/>
    <tableColumn id="15381" xr3:uid="{65E66A7E-0723-42B3-AEDC-73D720153970}" name="Column15374" dataDxfId="1014"/>
    <tableColumn id="15382" xr3:uid="{26CB5FAC-E31A-448C-B1DE-F37A68773D72}" name="Column15375" dataDxfId="1013"/>
    <tableColumn id="15383" xr3:uid="{ABB162AE-65D1-4AA2-AF56-FA2FD0DA2D46}" name="Column15376" dataDxfId="1012"/>
    <tableColumn id="15384" xr3:uid="{E8651206-E01B-4ABD-9DFD-428E460B6FB8}" name="Column15377" dataDxfId="1011"/>
    <tableColumn id="15385" xr3:uid="{68B139EC-C118-41A8-BF25-15733F24E17B}" name="Column15378" dataDxfId="1010"/>
    <tableColumn id="15386" xr3:uid="{C567A150-6489-407E-851E-9F452F23378E}" name="Column15379" dataDxfId="1009"/>
    <tableColumn id="15387" xr3:uid="{0DE9A309-9DD7-4B25-95D7-7177E451A25E}" name="Column15380" dataDxfId="1008"/>
    <tableColumn id="15388" xr3:uid="{898D35B9-1773-41DC-A656-581F0B43CD4F}" name="Column15381" dataDxfId="1007"/>
    <tableColumn id="15389" xr3:uid="{B2650972-DFEF-41E7-941B-24699FA278AE}" name="Column15382" dataDxfId="1006"/>
    <tableColumn id="15390" xr3:uid="{97F2B369-06CF-4541-B9ED-BE40A91E7265}" name="Column15383" dataDxfId="1005"/>
    <tableColumn id="15391" xr3:uid="{BF344801-6D3D-4844-911D-B0295D9CEC13}" name="Column15384" dataDxfId="1004"/>
    <tableColumn id="15392" xr3:uid="{CFBCDDD3-0D26-474E-8EE2-1E42E130D4C4}" name="Column15385" dataDxfId="1003"/>
    <tableColumn id="15393" xr3:uid="{3340E180-7ADD-4B35-BA31-25B66B65B02B}" name="Column15386" dataDxfId="1002"/>
    <tableColumn id="15394" xr3:uid="{0451DECC-88BE-4D52-9D02-6438FB140EE7}" name="Column15387" dataDxfId="1001"/>
    <tableColumn id="15395" xr3:uid="{93E2D5C6-7743-47E0-ABDC-BB23EF6DC01D}" name="Column15388" dataDxfId="1000"/>
    <tableColumn id="15396" xr3:uid="{BE7E2955-2464-49C1-8998-3C88BB0DFFEB}" name="Column15389" dataDxfId="999"/>
    <tableColumn id="15397" xr3:uid="{E18FEB1C-B393-4D10-84B0-25D724D1229C}" name="Column15390" dataDxfId="998"/>
    <tableColumn id="15398" xr3:uid="{FD86628D-BDFB-4A3D-94C7-E9E16BA23FAF}" name="Column15391" dataDxfId="997"/>
    <tableColumn id="15399" xr3:uid="{90C870EC-8F28-4AB3-B88C-A81BCF6DDFFA}" name="Column15392" dataDxfId="996"/>
    <tableColumn id="15400" xr3:uid="{88432B94-233F-4948-89ED-ED53110739CD}" name="Column15393" dataDxfId="995"/>
    <tableColumn id="15401" xr3:uid="{6C355902-B519-4134-9B5A-4EB5F9B60B32}" name="Column15394" dataDxfId="994"/>
    <tableColumn id="15402" xr3:uid="{CEF891B6-1606-40C6-89C1-4C6D9EC0322F}" name="Column15395" dataDxfId="993"/>
    <tableColumn id="15403" xr3:uid="{5028579F-89FF-4B0F-95B5-8C7A8AFF260E}" name="Column15396" dataDxfId="992"/>
    <tableColumn id="15404" xr3:uid="{7FB40A4A-841F-4E73-841F-AAE5EF713EEB}" name="Column15397" dataDxfId="991"/>
    <tableColumn id="15405" xr3:uid="{ECCFCA54-33BE-48DD-AFEA-8CEE25B5CB0E}" name="Column15398" dataDxfId="990"/>
    <tableColumn id="15406" xr3:uid="{82BE0504-223B-4ECC-8473-15C757BF3064}" name="Column15399" dataDxfId="989"/>
    <tableColumn id="15407" xr3:uid="{ADF2886B-67D5-47AA-B21D-028BDC6EE4CC}" name="Column15400" dataDxfId="988"/>
    <tableColumn id="15408" xr3:uid="{F30DE66B-EB60-456F-A998-8319219816B2}" name="Column15401" dataDxfId="987"/>
    <tableColumn id="15409" xr3:uid="{27F6EE9D-C9E5-4C24-A1FB-9F0C69215262}" name="Column15402" dataDxfId="986"/>
    <tableColumn id="15410" xr3:uid="{CEC51BEC-4273-4F29-A181-CA6FE353D378}" name="Column15403" dataDxfId="985"/>
    <tableColumn id="15411" xr3:uid="{099C100C-D68A-477E-91EC-B9A3D1616B08}" name="Column15404" dataDxfId="984"/>
    <tableColumn id="15412" xr3:uid="{9DD5D668-F78A-466A-981D-C462E75646DA}" name="Column15405" dataDxfId="983"/>
    <tableColumn id="15413" xr3:uid="{828226F7-A5ED-4F8C-BF94-21F9FF24E071}" name="Column15406" dataDxfId="982"/>
    <tableColumn id="15414" xr3:uid="{4799DB70-C855-48BB-B4E4-8C03E6EC1796}" name="Column15407" dataDxfId="981"/>
    <tableColumn id="15415" xr3:uid="{BF635A27-4623-47D2-994D-8C3238EE43BA}" name="Column15408" dataDxfId="980"/>
    <tableColumn id="15416" xr3:uid="{B92F45D9-10AA-4F4C-9282-0663D00CAB9C}" name="Column15409" dataDxfId="979"/>
    <tableColumn id="15417" xr3:uid="{179EF4DA-BD08-4B72-A4AE-32695BC3FC76}" name="Column15410" dataDxfId="978"/>
    <tableColumn id="15418" xr3:uid="{370A2DEC-4FB9-4F12-8CAF-A1AC5B422ADA}" name="Column15411" dataDxfId="977"/>
    <tableColumn id="15419" xr3:uid="{E88148EF-8885-4E5B-9334-49A0A87871B4}" name="Column15412" dataDxfId="976"/>
    <tableColumn id="15420" xr3:uid="{08053915-E002-4638-A2C7-9EDB33FBE960}" name="Column15413" dataDxfId="975"/>
    <tableColumn id="15421" xr3:uid="{94E024D6-10B7-4522-A118-DFD621F204AF}" name="Column15414" dataDxfId="974"/>
    <tableColumn id="15422" xr3:uid="{D32399E3-D4B3-45DA-A39D-3354D47B3766}" name="Column15415" dataDxfId="973"/>
    <tableColumn id="15423" xr3:uid="{A82CDC0D-5C4F-43FC-953D-EB544FCA7918}" name="Column15416" dataDxfId="972"/>
    <tableColumn id="15424" xr3:uid="{BC331565-796C-4146-96B3-C6DDD84195EB}" name="Column15417" dataDxfId="971"/>
    <tableColumn id="15425" xr3:uid="{A239F693-75FF-4137-87E2-678609FD7DCF}" name="Column15418" dataDxfId="970"/>
    <tableColumn id="15426" xr3:uid="{16988AAC-8D87-4BE8-B247-C96F4C22F81F}" name="Column15419" dataDxfId="969"/>
    <tableColumn id="15427" xr3:uid="{3C99B686-5B10-44DC-8569-0549392188CF}" name="Column15420" dataDxfId="968"/>
    <tableColumn id="15428" xr3:uid="{466DB073-6394-4665-BBC5-0AF49F98EEBB}" name="Column15421" dataDxfId="967"/>
    <tableColumn id="15429" xr3:uid="{43C2DA5E-25F1-4601-8FCC-E9B9F738D508}" name="Column15422" dataDxfId="966"/>
    <tableColumn id="15430" xr3:uid="{BB23F43E-C28D-4A39-A883-B662684F4352}" name="Column15423" dataDxfId="965"/>
    <tableColumn id="15431" xr3:uid="{A766DCED-A68D-4711-BE48-2D9CB12B45BD}" name="Column15424" dataDxfId="964"/>
    <tableColumn id="15432" xr3:uid="{AFAA3069-F51E-4D21-BAB0-6A9513B67038}" name="Column15425" dataDxfId="963"/>
    <tableColumn id="15433" xr3:uid="{4A261D0D-587E-40ED-AE03-551DCD91DF3A}" name="Column15426" dataDxfId="962"/>
    <tableColumn id="15434" xr3:uid="{04B04E91-A835-4BE7-9EA8-8F4A1E0DA487}" name="Column15427" dataDxfId="961"/>
    <tableColumn id="15435" xr3:uid="{579A1D62-7825-4D04-BD66-91595030CC9A}" name="Column15428" dataDxfId="960"/>
    <tableColumn id="15436" xr3:uid="{AE8BA813-297B-4B29-9121-402EEA481B1C}" name="Column15429" dataDxfId="959"/>
    <tableColumn id="15437" xr3:uid="{2B689B3D-1238-4FBC-9320-F5258C5557C4}" name="Column15430" dataDxfId="958"/>
    <tableColumn id="15438" xr3:uid="{F85E23C6-E777-43B9-91C5-E9DDC428A2E1}" name="Column15431" dataDxfId="957"/>
    <tableColumn id="15439" xr3:uid="{1775034F-4E4E-4FBF-B3FE-BF4407DDF907}" name="Column15432" dataDxfId="956"/>
    <tableColumn id="15440" xr3:uid="{4CEB0C51-4F47-424D-A607-DCDA83923AE2}" name="Column15433" dataDxfId="955"/>
    <tableColumn id="15441" xr3:uid="{04781151-B3A9-4BCD-AC57-0B8092AEB813}" name="Column15434" dataDxfId="954"/>
    <tableColumn id="15442" xr3:uid="{DC1C0B86-3EB4-4B52-BC2C-5EF6EAD18108}" name="Column15435" dataDxfId="953"/>
    <tableColumn id="15443" xr3:uid="{DD9FAEB0-ECCB-4AE4-A198-90CEF818139B}" name="Column15436" dataDxfId="952"/>
    <tableColumn id="15444" xr3:uid="{8004F0A3-A7EE-40E9-97A0-95369AC3A131}" name="Column15437" dataDxfId="951"/>
    <tableColumn id="15445" xr3:uid="{0B05E328-ECD0-4223-9F1A-A51174226B4A}" name="Column15438" dataDxfId="950"/>
    <tableColumn id="15446" xr3:uid="{DF7221B3-7548-42AE-96B9-90B3ACEBC477}" name="Column15439" dataDxfId="949"/>
    <tableColumn id="15447" xr3:uid="{782FBA95-CFE1-4078-9DBA-45CCDFBB56EC}" name="Column15440" dataDxfId="948"/>
    <tableColumn id="15448" xr3:uid="{539FF903-25C1-45DB-B094-CD26137F7CC6}" name="Column15441" dataDxfId="947"/>
    <tableColumn id="15449" xr3:uid="{CFCA4BB4-BA5C-4A70-A555-8390740A72EC}" name="Column15442" dataDxfId="946"/>
    <tableColumn id="15450" xr3:uid="{E3651F12-55AA-4737-B21F-265191C5A6FB}" name="Column15443" dataDxfId="945"/>
    <tableColumn id="15451" xr3:uid="{0AD15AD2-F7C9-471F-95EA-41AA92CB8B46}" name="Column15444" dataDxfId="944"/>
    <tableColumn id="15452" xr3:uid="{2966CA60-BEDF-4582-85D3-04A78DBB12BA}" name="Column15445" dataDxfId="943"/>
    <tableColumn id="15453" xr3:uid="{BA0525D2-B9FA-430A-94C5-FF80B44B2F85}" name="Column15446" dataDxfId="942"/>
    <tableColumn id="15454" xr3:uid="{CA4A4518-2067-47AC-8A13-B82472D43393}" name="Column15447" dataDxfId="941"/>
    <tableColumn id="15455" xr3:uid="{99F5144E-7DCB-4685-98CD-FF4CF7E8D37C}" name="Column15448" dataDxfId="940"/>
    <tableColumn id="15456" xr3:uid="{85B2D20B-7924-47DC-99C8-2599C60FF93F}" name="Column15449" dataDxfId="939"/>
    <tableColumn id="15457" xr3:uid="{61E0827B-E61B-45C8-87A1-F2B74E927D97}" name="Column15450" dataDxfId="938"/>
    <tableColumn id="15458" xr3:uid="{7D9A7166-01EC-47C4-9A10-FABD825EEBF9}" name="Column15451" dataDxfId="937"/>
    <tableColumn id="15459" xr3:uid="{DACDC6D9-9043-4F56-A397-9FFFD8971D1C}" name="Column15452" dataDxfId="936"/>
    <tableColumn id="15460" xr3:uid="{BFD67242-A206-45EB-8FEA-AF6B9457C3B6}" name="Column15453" dataDxfId="935"/>
    <tableColumn id="15461" xr3:uid="{9C3FBAA4-8E5F-49A4-BA50-10EBFB65BD72}" name="Column15454" dataDxfId="934"/>
    <tableColumn id="15462" xr3:uid="{B8F610E2-278F-45FB-80BA-B6B2D4C499DC}" name="Column15455" dataDxfId="933"/>
    <tableColumn id="15463" xr3:uid="{18423787-2A69-4C13-8175-7B54DE9E1926}" name="Column15456" dataDxfId="932"/>
    <tableColumn id="15464" xr3:uid="{6FAD353B-F0D5-4368-89CC-F087B8AE3AFA}" name="Column15457" dataDxfId="931"/>
    <tableColumn id="15465" xr3:uid="{E3FB3704-A447-46A9-AF67-BA497CABF6C5}" name="Column15458" dataDxfId="930"/>
    <tableColumn id="15466" xr3:uid="{BC42ABA7-22C6-43A2-AC76-A809422AAFFC}" name="Column15459" dataDxfId="929"/>
    <tableColumn id="15467" xr3:uid="{3B24F77D-F2C8-4E80-919D-F97ABA15B852}" name="Column15460" dataDxfId="928"/>
    <tableColumn id="15468" xr3:uid="{E3BA10A3-86D0-439B-8929-CF6264571A9F}" name="Column15461" dataDxfId="927"/>
    <tableColumn id="15469" xr3:uid="{6863F719-5C77-486C-B60F-EF532CC52FBD}" name="Column15462" dataDxfId="926"/>
    <tableColumn id="15470" xr3:uid="{10468E2E-EFC8-4FAE-AFDF-1960F0DE9350}" name="Column15463" dataDxfId="925"/>
    <tableColumn id="15471" xr3:uid="{C8E95E1C-E5D2-45A8-99D1-EF4041114B0C}" name="Column15464" dataDxfId="924"/>
    <tableColumn id="15472" xr3:uid="{E7FD8032-84E0-4952-9BC1-2C4C1EF71E69}" name="Column15465" dataDxfId="923"/>
    <tableColumn id="15473" xr3:uid="{A7B51927-71DF-4E9C-89E1-2EE4C6951256}" name="Column15466" dataDxfId="922"/>
    <tableColumn id="15474" xr3:uid="{92BF612E-B508-489C-A4D0-E4362C5A58E2}" name="Column15467" dataDxfId="921"/>
    <tableColumn id="15475" xr3:uid="{698718C3-665E-4ADF-9724-5A1185F4CF15}" name="Column15468" dataDxfId="920"/>
    <tableColumn id="15476" xr3:uid="{7B08EF78-EBC0-4AB3-B7DC-A1B59114CAE4}" name="Column15469" dataDxfId="919"/>
    <tableColumn id="15477" xr3:uid="{B412B284-3B4D-443E-B0EC-55B183251EF3}" name="Column15470" dataDxfId="918"/>
    <tableColumn id="15478" xr3:uid="{B5B4173C-D64D-49CD-ADF4-8A8A090FC637}" name="Column15471" dataDxfId="917"/>
    <tableColumn id="15479" xr3:uid="{9288CD6B-543F-41F1-BD33-AECBF1DC662F}" name="Column15472" dataDxfId="916"/>
    <tableColumn id="15480" xr3:uid="{C96CB24B-F5F3-4F3A-B890-22DF4C2C0217}" name="Column15473" dataDxfId="915"/>
    <tableColumn id="15481" xr3:uid="{AF589C5A-89F3-4C0F-842C-1D94ED5EBBA7}" name="Column15474" dataDxfId="914"/>
    <tableColumn id="15482" xr3:uid="{885FFBC0-6568-40B4-A280-A87F173EEF11}" name="Column15475" dataDxfId="913"/>
    <tableColumn id="15483" xr3:uid="{6A62BBBF-9597-473B-9724-442D6CDDEAC9}" name="Column15476" dataDxfId="912"/>
    <tableColumn id="15484" xr3:uid="{7864B3B9-5D5E-4539-9092-E0933937BD55}" name="Column15477" dataDxfId="911"/>
    <tableColumn id="15485" xr3:uid="{E19616F9-27AA-46DC-BD17-D71C09525A9A}" name="Column15478" dataDxfId="910"/>
    <tableColumn id="15486" xr3:uid="{DD82614D-A3F5-4F2B-867F-39237D5B6246}" name="Column15479" dataDxfId="909"/>
    <tableColumn id="15487" xr3:uid="{3478AFED-5568-422E-8D00-754C252EA434}" name="Column15480" dataDxfId="908"/>
    <tableColumn id="15488" xr3:uid="{82398BCD-C991-4904-855B-BE72050B0D16}" name="Column15481" dataDxfId="907"/>
    <tableColumn id="15489" xr3:uid="{DB89C0DD-EDCE-4F30-824D-91641A69ABF6}" name="Column15482" dataDxfId="906"/>
    <tableColumn id="15490" xr3:uid="{9A1F17C4-F1AF-4DA7-8B5B-EAF73C4C0B9F}" name="Column15483" dataDxfId="905"/>
    <tableColumn id="15491" xr3:uid="{99B73D19-12D1-4411-99C9-1F1E5C101371}" name="Column15484" dataDxfId="904"/>
    <tableColumn id="15492" xr3:uid="{B918E770-123C-45A1-A78C-BD71CDBB30CC}" name="Column15485" dataDxfId="903"/>
    <tableColumn id="15493" xr3:uid="{B874EE41-41C6-410D-8956-618B68614113}" name="Column15486" dataDxfId="902"/>
    <tableColumn id="15494" xr3:uid="{4B86EAF7-BC9F-4AB9-A5C9-47215FE7E707}" name="Column15487" dataDxfId="901"/>
    <tableColumn id="15495" xr3:uid="{BB2F0C28-FAC5-4DE1-90D8-2324955AC2E2}" name="Column15488" dataDxfId="900"/>
    <tableColumn id="15496" xr3:uid="{600DA5D9-4095-45FD-8E97-16BF2F7D713C}" name="Column15489" dataDxfId="899"/>
    <tableColumn id="15497" xr3:uid="{E6589C59-D7AF-4853-9EBA-9D716F415391}" name="Column15490" dataDxfId="898"/>
    <tableColumn id="15498" xr3:uid="{0ED0696F-BD91-4123-B2D8-ED43A65FCD82}" name="Column15491" dataDxfId="897"/>
    <tableColumn id="15499" xr3:uid="{056D941D-1E27-4FDD-9586-32C097249CD0}" name="Column15492" dataDxfId="896"/>
    <tableColumn id="15500" xr3:uid="{B8A22A91-25F2-4E04-9FD5-705D6592A5EC}" name="Column15493" dataDxfId="895"/>
    <tableColumn id="15501" xr3:uid="{6CD77319-3E0B-4DDB-A6A4-8E31E507E666}" name="Column15494" dataDxfId="894"/>
    <tableColumn id="15502" xr3:uid="{7AC2EF9C-3D66-4F24-A6A9-F336E49401E6}" name="Column15495" dataDxfId="893"/>
    <tableColumn id="15503" xr3:uid="{46C04398-AB48-4EC1-97C2-F5D65B12DBC3}" name="Column15496" dataDxfId="892"/>
    <tableColumn id="15504" xr3:uid="{73CA32D4-1FF2-4A85-A5D9-468D49AB8B08}" name="Column15497" dataDxfId="891"/>
    <tableColumn id="15505" xr3:uid="{824D33AD-918A-41CF-BC32-E962F14B5935}" name="Column15498" dataDxfId="890"/>
    <tableColumn id="15506" xr3:uid="{D836A750-B6F7-4914-AF10-6A35DA738E39}" name="Column15499" dataDxfId="889"/>
    <tableColumn id="15507" xr3:uid="{5F3D95A5-3248-4B75-9D4A-3A8CAF5A8409}" name="Column15500" dataDxfId="888"/>
    <tableColumn id="15508" xr3:uid="{0DABE7C4-1EB4-41AD-AADB-23E4DDB003FF}" name="Column15501" dataDxfId="887"/>
    <tableColumn id="15509" xr3:uid="{9BF179FF-9B63-4A06-851C-E4100CC130D9}" name="Column15502" dataDxfId="886"/>
    <tableColumn id="15510" xr3:uid="{2B3DE642-24EF-4537-BE56-87EA54D6EE88}" name="Column15503" dataDxfId="885"/>
    <tableColumn id="15511" xr3:uid="{3AD57DAB-7CA0-43F5-88BA-1B0BE987F213}" name="Column15504" dataDxfId="884"/>
    <tableColumn id="15512" xr3:uid="{4FF6A642-79E1-4C15-8EC8-DA9908D1F432}" name="Column15505" dataDxfId="883"/>
    <tableColumn id="15513" xr3:uid="{ECDA2A14-1CC2-4E6E-9439-B5E6FE146E97}" name="Column15506" dataDxfId="882"/>
    <tableColumn id="15514" xr3:uid="{9208906A-6584-4753-8748-C6F8BAD81B89}" name="Column15507" dataDxfId="881"/>
    <tableColumn id="15515" xr3:uid="{F9A0839E-5C1B-4324-B38F-993AA500120F}" name="Column15508" dataDxfId="880"/>
    <tableColumn id="15516" xr3:uid="{90D4CF25-A9C3-47B4-B913-C8D090CEC2CF}" name="Column15509" dataDxfId="879"/>
    <tableColumn id="15517" xr3:uid="{A79E5F7D-159E-4477-81C0-6DC68B13048D}" name="Column15510" dataDxfId="878"/>
    <tableColumn id="15518" xr3:uid="{E8C2C415-F9CA-4E88-92B0-4D98379BF439}" name="Column15511" dataDxfId="877"/>
    <tableColumn id="15519" xr3:uid="{A4B0C79F-011D-4544-9D85-96933970E256}" name="Column15512" dataDxfId="876"/>
    <tableColumn id="15520" xr3:uid="{800056DE-1C96-4784-B339-EF4E4D38F84E}" name="Column15513" dataDxfId="875"/>
    <tableColumn id="15521" xr3:uid="{B40DC766-39DB-4D0C-BBD8-B2D7A83FD129}" name="Column15514" dataDxfId="874"/>
    <tableColumn id="15522" xr3:uid="{9E1C81DF-3208-4BB1-92D9-E9CD7C8BC707}" name="Column15515" dataDxfId="873"/>
    <tableColumn id="15523" xr3:uid="{CCC992A8-6178-43C3-9497-FD77A084F14E}" name="Column15516" dataDxfId="872"/>
    <tableColumn id="15524" xr3:uid="{3A9EDB31-FFD8-4EDC-B9AC-D8DD5D9F7F2F}" name="Column15517" dataDxfId="871"/>
    <tableColumn id="15525" xr3:uid="{0A7683C3-0AC5-4200-AAC1-00AE9AD7407A}" name="Column15518" dataDxfId="870"/>
    <tableColumn id="15526" xr3:uid="{17A4A05B-CD03-4564-A608-DFA79A77C9DE}" name="Column15519" dataDxfId="869"/>
    <tableColumn id="15527" xr3:uid="{43C6FA74-DD99-4672-8083-11269011FD91}" name="Column15520" dataDxfId="868"/>
    <tableColumn id="15528" xr3:uid="{F95460D7-CE7C-4248-A78F-EE8C6486B854}" name="Column15521" dataDxfId="867"/>
    <tableColumn id="15529" xr3:uid="{2D50BDA2-2E19-4270-911C-783D13C84D6A}" name="Column15522" dataDxfId="866"/>
    <tableColumn id="15530" xr3:uid="{34217266-4E88-4B9B-87CD-025CE209FAFB}" name="Column15523" dataDxfId="865"/>
    <tableColumn id="15531" xr3:uid="{845B4007-9A0A-4D83-8EC2-A328897B9DD8}" name="Column15524" dataDxfId="864"/>
    <tableColumn id="15532" xr3:uid="{6731688B-E61B-4CB6-B356-457866A455A4}" name="Column15525" dataDxfId="863"/>
    <tableColumn id="15533" xr3:uid="{4384B143-E0A3-425F-BB4E-D581DDF25981}" name="Column15526" dataDxfId="862"/>
    <tableColumn id="15534" xr3:uid="{4532F23C-F2FD-4733-A192-684C08F6FEB1}" name="Column15527" dataDxfId="861"/>
    <tableColumn id="15535" xr3:uid="{52D881AA-7B27-4088-A7F2-795325EB56F4}" name="Column15528" dataDxfId="860"/>
    <tableColumn id="15536" xr3:uid="{0ADA557F-D89F-4241-B9EF-D24971D01075}" name="Column15529" dataDxfId="859"/>
    <tableColumn id="15537" xr3:uid="{ED733206-9A8F-4E55-ACEC-EE505038B993}" name="Column15530" dataDxfId="858"/>
    <tableColumn id="15538" xr3:uid="{8CD9E858-A78F-447B-9FD6-4534683686E9}" name="Column15531" dataDxfId="857"/>
    <tableColumn id="15539" xr3:uid="{6F25F672-64EF-4E89-BEF0-A9217D07947A}" name="Column15532" dataDxfId="856"/>
    <tableColumn id="15540" xr3:uid="{B3563CD7-44FA-429B-BE21-4BA8157E5BD8}" name="Column15533" dataDxfId="855"/>
    <tableColumn id="15541" xr3:uid="{18E79190-50C5-409C-BFEF-7AFFBF7481F2}" name="Column15534" dataDxfId="854"/>
    <tableColumn id="15542" xr3:uid="{24FCA326-6FB6-4A6A-A85F-A87A1B076722}" name="Column15535" dataDxfId="853"/>
    <tableColumn id="15543" xr3:uid="{CA8A81A7-F361-4264-B10B-55D8D9A17035}" name="Column15536" dataDxfId="852"/>
    <tableColumn id="15544" xr3:uid="{0FAFB9B1-A682-47DE-9BAA-A04BBEBF69CE}" name="Column15537" dataDxfId="851"/>
    <tableColumn id="15545" xr3:uid="{427F1F1B-B827-4330-83D1-2B886B6EA139}" name="Column15538" dataDxfId="850"/>
    <tableColumn id="15546" xr3:uid="{13098A51-B02C-442F-9081-4CB3C54B9AB7}" name="Column15539" dataDxfId="849"/>
    <tableColumn id="15547" xr3:uid="{C7D8D784-2738-463C-9764-4D96A655E603}" name="Column15540" dataDxfId="848"/>
    <tableColumn id="15548" xr3:uid="{12B9F6EE-2309-48DF-8BF1-0C714124067A}" name="Column15541" dataDxfId="847"/>
    <tableColumn id="15549" xr3:uid="{517D448F-4DE9-4A06-A675-295CAEB1A3BC}" name="Column15542" dataDxfId="846"/>
    <tableColumn id="15550" xr3:uid="{568ACF48-6E29-4626-A07A-5A02F9F144A2}" name="Column15543" dataDxfId="845"/>
    <tableColumn id="15551" xr3:uid="{960AF0ED-83FF-48F9-B6EB-EC12F4290FB7}" name="Column15544" dataDxfId="844"/>
    <tableColumn id="15552" xr3:uid="{0A796195-C691-41DA-B659-A638B7CB245F}" name="Column15545" dataDxfId="843"/>
    <tableColumn id="15553" xr3:uid="{9A397806-BF3F-49B3-813A-4A4573D11196}" name="Column15546" dataDxfId="842"/>
    <tableColumn id="15554" xr3:uid="{524E5EFC-C2D1-48AE-B31A-811FE1D91277}" name="Column15547" dataDxfId="841"/>
    <tableColumn id="15555" xr3:uid="{8E622A23-74D0-49C0-9337-EC65EC183C61}" name="Column15548" dataDxfId="840"/>
    <tableColumn id="15556" xr3:uid="{1EF7EFE4-EFD1-459E-9CCC-7AEEE8785546}" name="Column15549" dataDxfId="839"/>
    <tableColumn id="15557" xr3:uid="{D3F7522F-2646-4AE1-8401-5CCEDF41B754}" name="Column15550" dataDxfId="838"/>
    <tableColumn id="15558" xr3:uid="{0F66EF1E-519F-4D41-A2DC-6241540105A2}" name="Column15551" dataDxfId="837"/>
    <tableColumn id="15559" xr3:uid="{611356A0-09FC-47B0-9C81-2914B3BEDCE5}" name="Column15552" dataDxfId="836"/>
    <tableColumn id="15560" xr3:uid="{B1AC2D9A-229C-4009-B399-D0C7BCBB9812}" name="Column15553" dataDxfId="835"/>
    <tableColumn id="15561" xr3:uid="{2FBABD77-65D5-4251-9F02-3A27D4EDAE72}" name="Column15554" dataDxfId="834"/>
    <tableColumn id="15562" xr3:uid="{BDE6F6E5-A7F9-49F8-BF85-E4124898EDD2}" name="Column15555" dataDxfId="833"/>
    <tableColumn id="15563" xr3:uid="{28CBAE03-8BCF-4AF8-A3EC-BD2D9D3D5898}" name="Column15556" dataDxfId="832"/>
    <tableColumn id="15564" xr3:uid="{2DB84EC0-012C-486B-82DC-18A3C2A62523}" name="Column15557" dataDxfId="831"/>
    <tableColumn id="15565" xr3:uid="{0422E9F1-2DDE-44B4-8F0E-9C14D845A51A}" name="Column15558" dataDxfId="830"/>
    <tableColumn id="15566" xr3:uid="{2C7DA34C-3510-47DC-950C-96E843E554C2}" name="Column15559" dataDxfId="829"/>
    <tableColumn id="15567" xr3:uid="{4E7B9440-D504-46F0-8E6C-68CC6D6CA250}" name="Column15560" dataDxfId="828"/>
    <tableColumn id="15568" xr3:uid="{2CF640E5-21F1-4991-A341-3D9531F1E03F}" name="Column15561" dataDxfId="827"/>
    <tableColumn id="15569" xr3:uid="{72BD1A6A-FCDB-4594-A9F6-24700540EAC0}" name="Column15562" dataDxfId="826"/>
    <tableColumn id="15570" xr3:uid="{3A5D6AFF-B0DE-4CD0-9683-319086CCAE46}" name="Column15563" dataDxfId="825"/>
    <tableColumn id="15571" xr3:uid="{445CBCE3-D432-480C-BDF4-13B777B98AC7}" name="Column15564" dataDxfId="824"/>
    <tableColumn id="15572" xr3:uid="{B6318395-18BD-4544-8551-4E2E6171639C}" name="Column15565" dataDxfId="823"/>
    <tableColumn id="15573" xr3:uid="{6302C181-CF57-4369-A6B1-797434D868F8}" name="Column15566" dataDxfId="822"/>
    <tableColumn id="15574" xr3:uid="{C4666AC1-DA30-44D0-AE52-AB366D944213}" name="Column15567" dataDxfId="821"/>
    <tableColumn id="15575" xr3:uid="{B66F7811-A7E5-4765-96EF-5F6CD455E3A3}" name="Column15568" dataDxfId="820"/>
    <tableColumn id="15576" xr3:uid="{C7D89418-D9AC-4D55-83B9-57859FC3A206}" name="Column15569" dataDxfId="819"/>
    <tableColumn id="15577" xr3:uid="{B7146099-9AC5-4FD6-8319-3D7D4E4C1A57}" name="Column15570" dataDxfId="818"/>
    <tableColumn id="15578" xr3:uid="{99B72C16-6E21-47A3-B37E-83F00360B166}" name="Column15571" dataDxfId="817"/>
    <tableColumn id="15579" xr3:uid="{2FF83F97-6F83-4A86-8992-1E8BAC746DC0}" name="Column15572" dataDxfId="816"/>
    <tableColumn id="15580" xr3:uid="{A68CFDAC-E161-42B2-AF55-DFA6744AA804}" name="Column15573" dataDxfId="815"/>
    <tableColumn id="15581" xr3:uid="{00AD3E96-A771-46B4-AED4-12C607C394A6}" name="Column15574" dataDxfId="814"/>
    <tableColumn id="15582" xr3:uid="{2352F2BE-94BD-4FED-8CBA-90C0A1C97C92}" name="Column15575" dataDxfId="813"/>
    <tableColumn id="15583" xr3:uid="{D8D07298-A59A-4AD6-9448-3AB0E7CD9788}" name="Column15576" dataDxfId="812"/>
    <tableColumn id="15584" xr3:uid="{8FE2A562-79DC-4CE1-90DB-7D8A718A4369}" name="Column15577" dataDxfId="811"/>
    <tableColumn id="15585" xr3:uid="{76F2DE6C-F2C8-4E1E-B042-14F05FEE3E3F}" name="Column15578" dataDxfId="810"/>
    <tableColumn id="15586" xr3:uid="{1EE1B247-3E62-4625-9AD5-C8FE806811D0}" name="Column15579" dataDxfId="809"/>
    <tableColumn id="15587" xr3:uid="{54A93B8F-EA88-4921-8AC6-03CB80276286}" name="Column15580" dataDxfId="808"/>
    <tableColumn id="15588" xr3:uid="{52FC204A-02CC-43A6-80E3-A3C887FFB74C}" name="Column15581" dataDxfId="807"/>
    <tableColumn id="15589" xr3:uid="{49A4BA1D-B6A1-4418-8B32-3C5ED40BACE7}" name="Column15582" dataDxfId="806"/>
    <tableColumn id="15590" xr3:uid="{ABDEC997-6CAF-47FB-BB97-CC1EAEACBA2A}" name="Column15583" dataDxfId="805"/>
    <tableColumn id="15591" xr3:uid="{0476899D-96AF-4B44-BAB4-F2D3C1AA7885}" name="Column15584" dataDxfId="804"/>
    <tableColumn id="15592" xr3:uid="{909AB80A-B747-4EF4-8AFA-20C6B7C30950}" name="Column15585" dataDxfId="803"/>
    <tableColumn id="15593" xr3:uid="{E8E56A06-C97D-45F9-8D59-134CC731D1EF}" name="Column15586" dataDxfId="802"/>
    <tableColumn id="15594" xr3:uid="{CEE552E5-2916-4836-BB7F-417159567EC1}" name="Column15587" dataDxfId="801"/>
    <tableColumn id="15595" xr3:uid="{6934731C-5ABF-4F63-A69F-392D9ED31FA2}" name="Column15588" dataDxfId="800"/>
    <tableColumn id="15596" xr3:uid="{110AA1A4-C372-4116-9F75-9049BB6D0221}" name="Column15589" dataDxfId="799"/>
    <tableColumn id="15597" xr3:uid="{D56CDAF4-B8B3-41FB-9EEC-8AE423425A5F}" name="Column15590" dataDxfId="798"/>
    <tableColumn id="15598" xr3:uid="{9F7825A6-B392-4DDF-8A9F-14941FD6C75D}" name="Column15591" dataDxfId="797"/>
    <tableColumn id="15599" xr3:uid="{FDA11361-AF3C-4B65-8B7D-2A9456EDF30B}" name="Column15592" dataDxfId="796"/>
    <tableColumn id="15600" xr3:uid="{EBD7CA82-3682-4C4E-AC0C-FA7080540D76}" name="Column15593" dataDxfId="795"/>
    <tableColumn id="15601" xr3:uid="{2C046F63-059A-4A59-9243-A38C526310B9}" name="Column15594" dataDxfId="794"/>
    <tableColumn id="15602" xr3:uid="{EA5A2348-5131-4A44-9C71-10C2D1D6FDD9}" name="Column15595" dataDxfId="793"/>
    <tableColumn id="15603" xr3:uid="{B523CF4A-C4F6-4F18-A188-14CD8CB54D4D}" name="Column15596" dataDxfId="792"/>
    <tableColumn id="15604" xr3:uid="{ADD5991C-5E55-4894-92D8-4033FAFCE579}" name="Column15597" dataDxfId="791"/>
    <tableColumn id="15605" xr3:uid="{27A908C7-E79B-4A37-9653-BF1076A3F7D8}" name="Column15598" dataDxfId="790"/>
    <tableColumn id="15606" xr3:uid="{ABD4BF4F-AA0D-43EB-976A-5B7735351585}" name="Column15599" dataDxfId="789"/>
    <tableColumn id="15607" xr3:uid="{F86355EB-77BE-42A1-BAFD-D7976C429C15}" name="Column15600" dataDxfId="788"/>
    <tableColumn id="15608" xr3:uid="{6FCD20C2-429F-4F85-AC21-404CEFA1224D}" name="Column15601" dataDxfId="787"/>
    <tableColumn id="15609" xr3:uid="{76D13008-3871-4044-AACE-3C72B9766E54}" name="Column15602" dataDxfId="786"/>
    <tableColumn id="15610" xr3:uid="{AF3164DB-E8AB-4AA1-ADF2-35BC3EE9E2CB}" name="Column15603" dataDxfId="785"/>
    <tableColumn id="15611" xr3:uid="{4B173C94-F868-4336-A3A5-F1D050BD8409}" name="Column15604" dataDxfId="784"/>
    <tableColumn id="15612" xr3:uid="{22C3A5C5-FDFD-4138-AA1C-79534A08AF40}" name="Column15605" dataDxfId="783"/>
    <tableColumn id="15613" xr3:uid="{ACBE096C-2545-4A3F-BB8C-10180017D348}" name="Column15606" dataDxfId="782"/>
    <tableColumn id="15614" xr3:uid="{11532491-89A8-4718-8EFD-51D91449118B}" name="Column15607" dataDxfId="781"/>
    <tableColumn id="15615" xr3:uid="{EB408168-3F03-4E93-8D54-ED21669E9BC1}" name="Column15608" dataDxfId="780"/>
    <tableColumn id="15616" xr3:uid="{C7A7B917-513D-4D1D-9ABC-21CAC267F5C2}" name="Column15609" dataDxfId="779"/>
    <tableColumn id="15617" xr3:uid="{ABC5B95C-7058-4179-AF50-503342E25BAD}" name="Column15610" dataDxfId="778"/>
    <tableColumn id="15618" xr3:uid="{07CA23BA-8C6C-4284-9E36-47989990A1B6}" name="Column15611" dataDxfId="777"/>
    <tableColumn id="15619" xr3:uid="{7437340B-9599-4EFF-8833-ECDDAF6C5349}" name="Column15612" dataDxfId="776"/>
    <tableColumn id="15620" xr3:uid="{8999D336-C64E-4914-9A51-0E1C176AFC44}" name="Column15613" dataDxfId="775"/>
    <tableColumn id="15621" xr3:uid="{B77236F8-7FBD-4674-8AA7-49E9318EB35E}" name="Column15614" dataDxfId="774"/>
    <tableColumn id="15622" xr3:uid="{CAF5ADB7-122D-4D38-864E-C88B47E507AA}" name="Column15615" dataDxfId="773"/>
    <tableColumn id="15623" xr3:uid="{452551E0-A470-4EEC-8EC6-FFB186ED20C7}" name="Column15616" dataDxfId="772"/>
    <tableColumn id="15624" xr3:uid="{D87CCEF9-8EE9-47BA-B515-A7FBC9C0F33F}" name="Column15617" dataDxfId="771"/>
    <tableColumn id="15625" xr3:uid="{ACE317EF-D0E4-4438-837A-2CE4593EDA76}" name="Column15618" dataDxfId="770"/>
    <tableColumn id="15626" xr3:uid="{2C43DACB-A69B-413A-9930-964980C2F348}" name="Column15619" dataDxfId="769"/>
    <tableColumn id="15627" xr3:uid="{55B28ED0-74C3-41BF-864D-85BA228EDEE8}" name="Column15620" dataDxfId="768"/>
    <tableColumn id="15628" xr3:uid="{2949D20D-8873-4265-8062-77FB8A01E756}" name="Column15621" dataDxfId="767"/>
    <tableColumn id="15629" xr3:uid="{C8BAABDC-5BC0-4C74-B676-A7BD59C8F17B}" name="Column15622" dataDxfId="766"/>
    <tableColumn id="15630" xr3:uid="{D0C098DE-A4F0-410C-A7C2-57AC0327649D}" name="Column15623" dataDxfId="765"/>
    <tableColumn id="15631" xr3:uid="{8A7EAE6C-13B4-4B40-9B0B-DF28246E68BB}" name="Column15624" dataDxfId="764"/>
    <tableColumn id="15632" xr3:uid="{B2020266-FDD4-46EF-9885-16A4F6ED6B1A}" name="Column15625" dataDxfId="763"/>
    <tableColumn id="15633" xr3:uid="{52CD7E11-DAD2-46B0-9E88-CBB039572C51}" name="Column15626" dataDxfId="762"/>
    <tableColumn id="15634" xr3:uid="{D29CF29D-585E-42BE-AB8C-BC4B43F2EFB5}" name="Column15627" dataDxfId="761"/>
    <tableColumn id="15635" xr3:uid="{B9A12319-3E65-425D-B2DD-FAC9C0A3C08C}" name="Column15628" dataDxfId="760"/>
    <tableColumn id="15636" xr3:uid="{D090A4D8-D47C-4081-B38C-EB7161963320}" name="Column15629" dataDxfId="759"/>
    <tableColumn id="15637" xr3:uid="{607F8C48-0C87-4901-BDA9-842457A8C6BC}" name="Column15630" dataDxfId="758"/>
    <tableColumn id="15638" xr3:uid="{1866614E-AEE3-4FD7-B10D-D1F612B90F8D}" name="Column15631" dataDxfId="757"/>
    <tableColumn id="15639" xr3:uid="{355AC798-FAA6-4304-96A6-695D41DAC5BC}" name="Column15632" dataDxfId="756"/>
    <tableColumn id="15640" xr3:uid="{ABEED91B-7C35-4BDB-A567-A57FFB4D6D0E}" name="Column15633" dataDxfId="755"/>
    <tableColumn id="15641" xr3:uid="{91B679D2-2E77-4970-96B3-6253D482894B}" name="Column15634" dataDxfId="754"/>
    <tableColumn id="15642" xr3:uid="{9E70AC59-64C6-4CBA-8C86-CAC4582FD5FA}" name="Column15635" dataDxfId="753"/>
    <tableColumn id="15643" xr3:uid="{DEEC0A71-90BC-425A-87F3-110CE3D175DB}" name="Column15636" dataDxfId="752"/>
    <tableColumn id="15644" xr3:uid="{F48C36EC-A670-41D1-8004-C5F46A1F5674}" name="Column15637" dataDxfId="751"/>
    <tableColumn id="15645" xr3:uid="{C1DBDF2F-4F4A-493F-847B-2FF38F0E0196}" name="Column15638" dataDxfId="750"/>
    <tableColumn id="15646" xr3:uid="{95501804-16E8-4A21-AC6B-1587CE012D71}" name="Column15639" dataDxfId="749"/>
    <tableColumn id="15647" xr3:uid="{80C6AFA6-0C46-44E9-968D-51ED80F9195E}" name="Column15640" dataDxfId="748"/>
    <tableColumn id="15648" xr3:uid="{E79C8D53-A10D-4B3C-B37F-64D8A35F1320}" name="Column15641" dataDxfId="747"/>
    <tableColumn id="15649" xr3:uid="{550ACF8B-3D30-4843-9B0D-5290AE9738B5}" name="Column15642" dataDxfId="746"/>
    <tableColumn id="15650" xr3:uid="{A989501A-2EEE-416B-88DF-AA88BEF206DF}" name="Column15643" dataDxfId="745"/>
    <tableColumn id="15651" xr3:uid="{C581D97D-F855-4A8A-84D3-8ECDEB364695}" name="Column15644" dataDxfId="744"/>
    <tableColumn id="15652" xr3:uid="{5453F896-7F08-4DEE-8C34-4D8C726F7765}" name="Column15645" dataDxfId="743"/>
    <tableColumn id="15653" xr3:uid="{CEF58340-CF28-4A87-8D55-8C9686107D18}" name="Column15646" dataDxfId="742"/>
    <tableColumn id="15654" xr3:uid="{84B1F5AA-0671-48EE-AF76-121BAF844736}" name="Column15647" dataDxfId="741"/>
    <tableColumn id="15655" xr3:uid="{9522D652-852A-48CA-B41B-75F16D8055A7}" name="Column15648" dataDxfId="740"/>
    <tableColumn id="15656" xr3:uid="{C543E2F2-57B0-4820-AFA7-A94E2387CB52}" name="Column15649" dataDxfId="739"/>
    <tableColumn id="15657" xr3:uid="{48F17C0C-BD49-49D2-9E23-ED4C3BDFE78A}" name="Column15650" dataDxfId="738"/>
    <tableColumn id="15658" xr3:uid="{DE5DB88A-1611-4807-9801-DCB24D6699C9}" name="Column15651" dataDxfId="737"/>
    <tableColumn id="15659" xr3:uid="{AF1D782F-CB35-4E79-BC68-C11B34365F0A}" name="Column15652" dataDxfId="736"/>
    <tableColumn id="15660" xr3:uid="{FB4FD5D7-14C1-448A-A6AB-DE3849FDD999}" name="Column15653" dataDxfId="735"/>
    <tableColumn id="15661" xr3:uid="{9A8A0C18-F2C7-40A3-AFD9-8DE180D4D296}" name="Column15654" dataDxfId="734"/>
    <tableColumn id="15662" xr3:uid="{482CA367-C71F-40FA-B3FD-6BF8266A660E}" name="Column15655" dataDxfId="733"/>
    <tableColumn id="15663" xr3:uid="{4DF974DD-D7BC-4EF4-81C0-BC5963CD7DC9}" name="Column15656" dataDxfId="732"/>
    <tableColumn id="15664" xr3:uid="{7810EA53-B7B9-48E0-A8F5-5DB8F91C4C49}" name="Column15657" dataDxfId="731"/>
    <tableColumn id="15665" xr3:uid="{F5314E0A-E832-4ADD-8F80-D3DDF2BD979B}" name="Column15658" dataDxfId="730"/>
    <tableColumn id="15666" xr3:uid="{4962D4BB-0519-469A-9A96-32C6936A25D9}" name="Column15659" dataDxfId="729"/>
    <tableColumn id="15667" xr3:uid="{80EE231E-E82E-479E-B1AD-B3155354C30A}" name="Column15660" dataDxfId="728"/>
    <tableColumn id="15668" xr3:uid="{F8F2E873-CFD6-449D-A251-1EEF26481DAB}" name="Column15661" dataDxfId="727"/>
    <tableColumn id="15669" xr3:uid="{F20A73A8-F5AC-4A79-9E98-0D2EC15E6B94}" name="Column15662" dataDxfId="726"/>
    <tableColumn id="15670" xr3:uid="{7EA5D145-0BB7-4E5F-9041-73C860E78470}" name="Column15663" dataDxfId="725"/>
    <tableColumn id="15671" xr3:uid="{60B5A3E8-E05B-4257-B89E-82857F116A57}" name="Column15664" dataDxfId="724"/>
    <tableColumn id="15672" xr3:uid="{04427B0F-9DEF-49FB-B5AA-EB7F2F67ED9D}" name="Column15665" dataDxfId="723"/>
    <tableColumn id="15673" xr3:uid="{C4FBFF3E-25E3-472E-ACDC-CDA945F17130}" name="Column15666" dataDxfId="722"/>
    <tableColumn id="15674" xr3:uid="{4DF771D8-3072-4E8F-937D-33058C8FB5AC}" name="Column15667" dataDxfId="721"/>
    <tableColumn id="15675" xr3:uid="{75DF06F2-6165-4B71-95A6-E7B389018563}" name="Column15668" dataDxfId="720"/>
    <tableColumn id="15676" xr3:uid="{EBC89A96-C71D-4B27-8BD4-6CE328E044A7}" name="Column15669" dataDxfId="719"/>
    <tableColumn id="15677" xr3:uid="{AB7FEC85-DF6F-4EEE-9420-CB559E1A0F1E}" name="Column15670" dataDxfId="718"/>
    <tableColumn id="15678" xr3:uid="{9CBBF8C3-ADDC-4D73-BC3E-57CE72BB6D3C}" name="Column15671" dataDxfId="717"/>
    <tableColumn id="15679" xr3:uid="{CE5AA0B9-877D-4204-887B-95E742E16314}" name="Column15672" dataDxfId="716"/>
    <tableColumn id="15680" xr3:uid="{FA748DF2-D808-4314-9501-1BDD332AAE68}" name="Column15673" dataDxfId="715"/>
    <tableColumn id="15681" xr3:uid="{F0B86FDF-8438-4EF2-BD8B-CF7F66AC8733}" name="Column15674" dataDxfId="714"/>
    <tableColumn id="15682" xr3:uid="{51315FD1-4210-4A2A-8C9E-FD182234FA92}" name="Column15675" dataDxfId="713"/>
    <tableColumn id="15683" xr3:uid="{5CC31AA8-8089-4D69-AAE4-74303D9B6956}" name="Column15676" dataDxfId="712"/>
    <tableColumn id="15684" xr3:uid="{D137C5C7-1108-4F1E-8288-374BB51A16CE}" name="Column15677" dataDxfId="711"/>
    <tableColumn id="15685" xr3:uid="{94161B4C-741B-49A4-AC9D-4BBDFBE1ADA9}" name="Column15678" dataDxfId="710"/>
    <tableColumn id="15686" xr3:uid="{34EAE953-C8C9-4D19-AB1D-8301B20A6223}" name="Column15679" dataDxfId="709"/>
    <tableColumn id="15687" xr3:uid="{81DD86D3-6BB7-4C0C-8B7D-8041617FA72B}" name="Column15680" dataDxfId="708"/>
    <tableColumn id="15688" xr3:uid="{360FE2C7-B6EC-4DCF-843F-583F9D3469D7}" name="Column15681" dataDxfId="707"/>
    <tableColumn id="15689" xr3:uid="{82ADF40B-5C70-4EB0-8F82-BA49EA3D34C9}" name="Column15682" dataDxfId="706"/>
    <tableColumn id="15690" xr3:uid="{DED4B334-5569-4AB5-943A-39D190076F6F}" name="Column15683" dataDxfId="705"/>
    <tableColumn id="15691" xr3:uid="{CEEA5940-68E5-4198-A5E0-FCB79CF165C3}" name="Column15684" dataDxfId="704"/>
    <tableColumn id="15692" xr3:uid="{DC572627-CD0A-4844-8E5D-2436776D2479}" name="Column15685" dataDxfId="703"/>
    <tableColumn id="15693" xr3:uid="{F4F56BDE-E53E-4119-B1A2-D83C666A6D26}" name="Column15686" dataDxfId="702"/>
    <tableColumn id="15694" xr3:uid="{E5E70909-ABA9-4FCB-BB07-EC37ECB9F6D7}" name="Column15687" dataDxfId="701"/>
    <tableColumn id="15695" xr3:uid="{8A120A2C-082E-44BD-812B-8F6CB9F51358}" name="Column15688" dataDxfId="700"/>
    <tableColumn id="15696" xr3:uid="{8FBC4D0A-E8EC-4CC8-A9B5-0EC32B121DDB}" name="Column15689" dataDxfId="699"/>
    <tableColumn id="15697" xr3:uid="{9DE336EB-D3B8-4B95-BD11-58C126E10721}" name="Column15690" dataDxfId="698"/>
    <tableColumn id="15698" xr3:uid="{58F7395C-8F32-4FF4-9D45-FBC9CA4198FF}" name="Column15691" dataDxfId="697"/>
    <tableColumn id="15699" xr3:uid="{7D461710-16CC-49F4-A1C4-F5706F0937E6}" name="Column15692" dataDxfId="696"/>
    <tableColumn id="15700" xr3:uid="{F2C5C863-6597-4F59-A835-753DD243620F}" name="Column15693" dataDxfId="695"/>
    <tableColumn id="15701" xr3:uid="{96AF9B2F-10E7-4731-BB43-869C761E697A}" name="Column15694" dataDxfId="694"/>
    <tableColumn id="15702" xr3:uid="{E17D6EBD-70C1-4B94-95EE-887AEA12E896}" name="Column15695" dataDxfId="693"/>
    <tableColumn id="15703" xr3:uid="{589B5A27-DFB8-43AF-967B-78B76B1829A1}" name="Column15696" dataDxfId="692"/>
    <tableColumn id="15704" xr3:uid="{7A242D78-95AB-49BB-97C2-E7374723E99A}" name="Column15697" dataDxfId="691"/>
    <tableColumn id="15705" xr3:uid="{4425A280-AEF5-41CD-BE9E-DFA6245300FC}" name="Column15698" dataDxfId="690"/>
    <tableColumn id="15706" xr3:uid="{34901C3D-A82B-40D2-BAC1-BF69DBE03332}" name="Column15699" dataDxfId="689"/>
    <tableColumn id="15707" xr3:uid="{93163FA7-B766-4382-891C-07EDCEE1D45F}" name="Column15700" dataDxfId="688"/>
    <tableColumn id="15708" xr3:uid="{B6BDC4F4-32F8-4108-B4ED-4A42EC55146C}" name="Column15701" dataDxfId="687"/>
    <tableColumn id="15709" xr3:uid="{47D16AFD-8623-4817-9936-B63484A6C870}" name="Column15702" dataDxfId="686"/>
    <tableColumn id="15710" xr3:uid="{06D2B9B6-3016-4D8B-8C13-2CB3243BF3DC}" name="Column15703" dataDxfId="685"/>
    <tableColumn id="15711" xr3:uid="{D0557C78-F190-4885-A8F1-710CCE276E81}" name="Column15704" dataDxfId="684"/>
    <tableColumn id="15712" xr3:uid="{CEDA2587-5C7F-4BE5-A622-11B3B2F2C2C2}" name="Column15705" dataDxfId="683"/>
    <tableColumn id="15713" xr3:uid="{A3CCA655-2FCC-4EA9-9CC4-3A6F6584581E}" name="Column15706" dataDxfId="682"/>
    <tableColumn id="15714" xr3:uid="{7F6D1FEE-398C-4E98-97AD-06A6039FDE8B}" name="Column15707" dataDxfId="681"/>
    <tableColumn id="15715" xr3:uid="{8BCC629F-91AB-4F7A-A66A-BC6FA747905F}" name="Column15708" dataDxfId="680"/>
    <tableColumn id="15716" xr3:uid="{951EE6B5-30A4-429F-9FAC-F21C9336CBD1}" name="Column15709" dataDxfId="679"/>
    <tableColumn id="15717" xr3:uid="{B2DFB572-9FD4-456D-9A46-8561723B74F3}" name="Column15710" dataDxfId="678"/>
    <tableColumn id="15718" xr3:uid="{57707436-52B7-414E-B67F-C45F874AC0ED}" name="Column15711" dataDxfId="677"/>
    <tableColumn id="15719" xr3:uid="{7C7AD9CF-0992-4B26-9B9B-1E55FBBE8F55}" name="Column15712" dataDxfId="676"/>
    <tableColumn id="15720" xr3:uid="{99B598FD-B144-462B-A018-7BB6B094EC45}" name="Column15713" dataDxfId="675"/>
    <tableColumn id="15721" xr3:uid="{7F5A2BB6-D047-46D1-BFCB-033ACB6650D5}" name="Column15714" dataDxfId="674"/>
    <tableColumn id="15722" xr3:uid="{336E7A7D-E6A7-4597-B9B2-8B80FCDAE1DB}" name="Column15715" dataDxfId="673"/>
    <tableColumn id="15723" xr3:uid="{01675DC4-92B7-44FF-A938-D280DD58F527}" name="Column15716" dataDxfId="672"/>
    <tableColumn id="15724" xr3:uid="{14C2FA3D-6362-470E-B9C6-E95976313A5D}" name="Column15717" dataDxfId="671"/>
    <tableColumn id="15725" xr3:uid="{BBD21B8C-BC50-4541-A391-30C8533D506D}" name="Column15718" dataDxfId="670"/>
    <tableColumn id="15726" xr3:uid="{F745861F-A20D-4B45-B754-91928BB81D06}" name="Column15719" dataDxfId="669"/>
    <tableColumn id="15727" xr3:uid="{88EAAD48-F356-4D42-A2CF-09188A1AE8EE}" name="Column15720" dataDxfId="668"/>
    <tableColumn id="15728" xr3:uid="{E4E03C7B-1F1A-45C2-BA2F-844D8AE7EF98}" name="Column15721" dataDxfId="667"/>
    <tableColumn id="15729" xr3:uid="{769ABA0D-5645-4342-8D63-42452A39D50B}" name="Column15722" dataDxfId="666"/>
    <tableColumn id="15730" xr3:uid="{A44CAFDA-C01E-4AA5-AC36-156B868861C0}" name="Column15723" dataDxfId="665"/>
    <tableColumn id="15731" xr3:uid="{7D7FF1BE-4B53-4B90-A8F8-7C637346DF06}" name="Column15724" dataDxfId="664"/>
    <tableColumn id="15732" xr3:uid="{347A3C11-1C46-4596-994A-4CF903103279}" name="Column15725" dataDxfId="663"/>
    <tableColumn id="15733" xr3:uid="{C1AF8D70-1AFC-4421-95AA-A58419A773D2}" name="Column15726" dataDxfId="662"/>
    <tableColumn id="15734" xr3:uid="{8F456300-36AA-4961-A1F3-F6BB4C15B844}" name="Column15727" dataDxfId="661"/>
    <tableColumn id="15735" xr3:uid="{272DFA0D-9D76-4DBF-988E-E8F5458784B8}" name="Column15728" dataDxfId="660"/>
    <tableColumn id="15736" xr3:uid="{2ECD2AFE-76D0-4B62-BF32-5F080D08624C}" name="Column15729" dataDxfId="659"/>
    <tableColumn id="15737" xr3:uid="{3ED4EE0E-05F8-4DDB-8901-80C16B0189DB}" name="Column15730" dataDxfId="658"/>
    <tableColumn id="15738" xr3:uid="{4C2E5300-7F76-4DEB-A4D7-7E26D1AFAC92}" name="Column15731" dataDxfId="657"/>
    <tableColumn id="15739" xr3:uid="{D09291B4-7FDC-4B26-B80A-6E821FECD51D}" name="Column15732" dataDxfId="656"/>
    <tableColumn id="15740" xr3:uid="{D2F3A09D-804E-4A55-9CFB-C27DEC0AA302}" name="Column15733" dataDxfId="655"/>
    <tableColumn id="15741" xr3:uid="{54BDCDDC-294C-421E-97A9-0B1D7E9897A7}" name="Column15734" dataDxfId="654"/>
    <tableColumn id="15742" xr3:uid="{316B73A5-6884-435D-9BD9-0C90DCE01416}" name="Column15735" dataDxfId="653"/>
    <tableColumn id="15743" xr3:uid="{FB06C21F-138F-4DAD-8601-B2D88CDE80E9}" name="Column15736" dataDxfId="652"/>
    <tableColumn id="15744" xr3:uid="{7BA9FA53-A03E-426A-A0E0-560B2CC9309A}" name="Column15737" dataDxfId="651"/>
    <tableColumn id="15745" xr3:uid="{E4A29533-22B3-43B8-B24E-62AA1DC40F64}" name="Column15738" dataDxfId="650"/>
    <tableColumn id="15746" xr3:uid="{009BD595-C03C-4122-B2B0-8B3C5AB32B48}" name="Column15739" dataDxfId="649"/>
    <tableColumn id="15747" xr3:uid="{8447400D-397F-4F87-9542-57BE754A4619}" name="Column15740" dataDxfId="648"/>
    <tableColumn id="15748" xr3:uid="{EBF6907D-9445-4D94-9A6E-219CFC7BA34D}" name="Column15741" dataDxfId="647"/>
    <tableColumn id="15749" xr3:uid="{8033E480-2CE0-40C9-B666-CDB78739A12D}" name="Column15742" dataDxfId="646"/>
    <tableColumn id="15750" xr3:uid="{CE21AAB8-A490-4693-8729-E103F20F94C1}" name="Column15743" dataDxfId="645"/>
    <tableColumn id="15751" xr3:uid="{E4792E6F-2AC0-482C-8FAC-878E16E85EC3}" name="Column15744" dataDxfId="644"/>
    <tableColumn id="15752" xr3:uid="{75E94CC3-5ED8-48DA-8F20-B53F487F38A9}" name="Column15745" dataDxfId="643"/>
    <tableColumn id="15753" xr3:uid="{E1751CC0-DF80-4E74-B562-A2D3368CBE0B}" name="Column15746" dataDxfId="642"/>
    <tableColumn id="15754" xr3:uid="{B3A94AD3-AE16-43B4-887E-A4D4B1DD2DDB}" name="Column15747" dataDxfId="641"/>
    <tableColumn id="15755" xr3:uid="{3E262BFC-9C37-46D3-9900-1A2E9155CE4A}" name="Column15748" dataDxfId="640"/>
    <tableColumn id="15756" xr3:uid="{12F63AFD-6458-4497-B1D4-F01DF723E4DB}" name="Column15749" dataDxfId="639"/>
    <tableColumn id="15757" xr3:uid="{5B7036E5-432D-4026-BB1D-0CD60ED62437}" name="Column15750" dataDxfId="638"/>
    <tableColumn id="15758" xr3:uid="{87E675A5-7AE0-42EF-BE92-4ACBD96F0AC1}" name="Column15751" dataDxfId="637"/>
    <tableColumn id="15759" xr3:uid="{B3B3AAF5-A893-4086-BC7D-BFB60F645C82}" name="Column15752" dataDxfId="636"/>
    <tableColumn id="15760" xr3:uid="{002C3BD0-B511-4C8C-BA8D-4B2B328A0465}" name="Column15753" dataDxfId="635"/>
    <tableColumn id="15761" xr3:uid="{B805ABBE-4A01-4449-A460-C4FC39A3EC1B}" name="Column15754" dataDxfId="634"/>
    <tableColumn id="15762" xr3:uid="{72E74738-3367-4BA6-AE1A-C2F4D976AB87}" name="Column15755" dataDxfId="633"/>
    <tableColumn id="15763" xr3:uid="{3F89CAE4-6F67-46E3-B955-A65D1697A155}" name="Column15756" dataDxfId="632"/>
    <tableColumn id="15764" xr3:uid="{2C593159-8D78-448B-8866-97E0AB3B6C29}" name="Column15757" dataDxfId="631"/>
    <tableColumn id="15765" xr3:uid="{B6C0D236-A486-4B16-ACC1-CD65F3C7405B}" name="Column15758" dataDxfId="630"/>
    <tableColumn id="15766" xr3:uid="{BE57673A-D249-4914-8E30-C8082FB718EA}" name="Column15759" dataDxfId="629"/>
    <tableColumn id="15767" xr3:uid="{613EAF93-CCE6-42A1-A3AB-F716B5F664F3}" name="Column15760" dataDxfId="628"/>
    <tableColumn id="15768" xr3:uid="{DCE81289-46C6-4D7B-8056-3AD9248CB16F}" name="Column15761" dataDxfId="627"/>
    <tableColumn id="15769" xr3:uid="{BE4382CD-D727-44DE-A398-893B337477D3}" name="Column15762" dataDxfId="626"/>
    <tableColumn id="15770" xr3:uid="{D2A8F3A4-E88B-4954-A066-D64FCFCC56E5}" name="Column15763" dataDxfId="625"/>
    <tableColumn id="15771" xr3:uid="{10394F92-A43D-492C-883F-8C89830037F5}" name="Column15764" dataDxfId="624"/>
    <tableColumn id="15772" xr3:uid="{3BDC49CE-8F35-40A7-A8B3-5A088BED572F}" name="Column15765" dataDxfId="623"/>
    <tableColumn id="15773" xr3:uid="{600C60EC-C4BE-41B6-A39C-561772CEDA89}" name="Column15766" dataDxfId="622"/>
    <tableColumn id="15774" xr3:uid="{F1271716-13FB-4826-8A5A-B4D7160332DE}" name="Column15767" dataDxfId="621"/>
    <tableColumn id="15775" xr3:uid="{5D7CD028-4B75-4F5A-9802-626BD9447046}" name="Column15768" dataDxfId="620"/>
    <tableColumn id="15776" xr3:uid="{0AC4B0B3-8030-48A0-BF4F-1FD4DEE1A5F4}" name="Column15769" dataDxfId="619"/>
    <tableColumn id="15777" xr3:uid="{A601AD2E-D6A4-4118-B66A-DAADA6D31587}" name="Column15770" dataDxfId="618"/>
    <tableColumn id="15778" xr3:uid="{4BA16E19-8EB7-4286-88D3-6B87E0A692ED}" name="Column15771" dataDxfId="617"/>
    <tableColumn id="15779" xr3:uid="{B8B41925-2E8D-43C2-8A66-4AE8D0036E2B}" name="Column15772" dataDxfId="616"/>
    <tableColumn id="15780" xr3:uid="{5EAB14D3-561A-4B24-99C2-2943999F7387}" name="Column15773" dataDxfId="615"/>
    <tableColumn id="15781" xr3:uid="{50B599B0-8C84-4166-80C8-A8E7FDC48B24}" name="Column15774" dataDxfId="614"/>
    <tableColumn id="15782" xr3:uid="{76BFD725-DC88-461B-9FF3-345560D50B9C}" name="Column15775" dataDxfId="613"/>
    <tableColumn id="15783" xr3:uid="{40FD0CEF-C1E6-4F2D-8E52-9EC7329890D8}" name="Column15776" dataDxfId="612"/>
    <tableColumn id="15784" xr3:uid="{A9A51E3C-3D5D-4BAB-96A8-E0CDB5D967D0}" name="Column15777" dataDxfId="611"/>
    <tableColumn id="15785" xr3:uid="{4073FC3A-E504-47AA-BE8F-1F4A49B2076E}" name="Column15778" dataDxfId="610"/>
    <tableColumn id="15786" xr3:uid="{1742E99C-942C-4E46-BE32-E734739FB078}" name="Column15779" dataDxfId="609"/>
    <tableColumn id="15787" xr3:uid="{AAC41350-2940-47EB-BA0D-2664CA86F832}" name="Column15780" dataDxfId="608"/>
    <tableColumn id="15788" xr3:uid="{748DB0B6-DBD8-4DEE-A4FD-DB63FD3D829D}" name="Column15781" dataDxfId="607"/>
    <tableColumn id="15789" xr3:uid="{5872B8D7-C259-467E-82BB-AF5ACB468CA0}" name="Column15782" dataDxfId="606"/>
    <tableColumn id="15790" xr3:uid="{8C46B0DD-BC01-4A40-B618-C02A1D9D9949}" name="Column15783" dataDxfId="605"/>
    <tableColumn id="15791" xr3:uid="{ED3545EA-6536-47A5-B00B-06E965C6101F}" name="Column15784" dataDxfId="604"/>
    <tableColumn id="15792" xr3:uid="{DA770575-BA5C-4820-A5CC-7209A52B53A3}" name="Column15785" dataDxfId="603"/>
    <tableColumn id="15793" xr3:uid="{B250F393-0FA1-4BB4-82BD-D2CD50DA9F9E}" name="Column15786" dataDxfId="602"/>
    <tableColumn id="15794" xr3:uid="{3D0D131C-9E32-402B-B3BD-EBC509B384F9}" name="Column15787" dataDxfId="601"/>
    <tableColumn id="15795" xr3:uid="{547881D1-3002-44D2-92DD-6F7E7353D0CA}" name="Column15788" dataDxfId="600"/>
    <tableColumn id="15796" xr3:uid="{F5A38364-6848-4560-8E8A-5351646C6B99}" name="Column15789" dataDxfId="599"/>
    <tableColumn id="15797" xr3:uid="{8B340712-7771-415A-BCAA-ACA3A2CC68CA}" name="Column15790" dataDxfId="598"/>
    <tableColumn id="15798" xr3:uid="{1930491F-4D82-4E3B-A801-B66BF18D65BB}" name="Column15791" dataDxfId="597"/>
    <tableColumn id="15799" xr3:uid="{5C08AFA3-142E-4202-B993-FFE30BBE5DF1}" name="Column15792" dataDxfId="596"/>
    <tableColumn id="15800" xr3:uid="{6856EB7C-E856-4E3B-8155-4FF66DFB9E0E}" name="Column15793" dataDxfId="595"/>
    <tableColumn id="15801" xr3:uid="{89CE1C1E-55F0-4D45-8733-10694891BC95}" name="Column15794" dataDxfId="594"/>
    <tableColumn id="15802" xr3:uid="{7B34F139-1CB6-4B64-B04F-6DD5813D43B3}" name="Column15795" dataDxfId="593"/>
    <tableColumn id="15803" xr3:uid="{6E98E5BD-C866-4FFF-A9D7-3E1F325AB3DC}" name="Column15796" dataDxfId="592"/>
    <tableColumn id="15804" xr3:uid="{16017B46-1876-4F92-A978-CB915DB11BDA}" name="Column15797" dataDxfId="591"/>
    <tableColumn id="15805" xr3:uid="{6AC19ED6-E12F-46ED-B7D6-1EBE8BE6E677}" name="Column15798" dataDxfId="590"/>
    <tableColumn id="15806" xr3:uid="{3ADDA9D9-9B09-474D-B16E-232AC88F2F58}" name="Column15799" dataDxfId="589"/>
    <tableColumn id="15807" xr3:uid="{9EEA8153-624F-42EB-B554-FBD3D3BF8229}" name="Column15800" dataDxfId="588"/>
    <tableColumn id="15808" xr3:uid="{64A7ECAD-6C64-41C3-9A09-DFAC45FFE417}" name="Column15801" dataDxfId="587"/>
    <tableColumn id="15809" xr3:uid="{5F3005E6-70F7-4A42-ADAF-26E395253B5B}" name="Column15802" dataDxfId="586"/>
    <tableColumn id="15810" xr3:uid="{24729EBD-0708-403E-908D-959346341650}" name="Column15803" dataDxfId="585"/>
    <tableColumn id="15811" xr3:uid="{55F22B01-CDFE-441F-B99E-1E258F89AC5C}" name="Column15804" dataDxfId="584"/>
    <tableColumn id="15812" xr3:uid="{33732A16-7B5C-4155-842E-62C7F6606715}" name="Column15805" dataDxfId="583"/>
    <tableColumn id="15813" xr3:uid="{EE631D81-B5BA-4B19-B814-97CF46CB9339}" name="Column15806" dataDxfId="582"/>
    <tableColumn id="15814" xr3:uid="{67E2986B-F82B-4F37-9BC6-C1737C30EFFC}" name="Column15807" dataDxfId="581"/>
    <tableColumn id="15815" xr3:uid="{09524AC7-C61C-4E16-92DA-5DBE8D4C3C76}" name="Column15808" dataDxfId="580"/>
    <tableColumn id="15816" xr3:uid="{93C9BE51-FB21-46ED-8C64-3BB232653E63}" name="Column15809" dataDxfId="579"/>
    <tableColumn id="15817" xr3:uid="{8104BA77-697E-4838-8F6C-4DDBFE510528}" name="Column15810" dataDxfId="578"/>
    <tableColumn id="15818" xr3:uid="{C270D02B-4B96-4472-926D-EAA720474955}" name="Column15811" dataDxfId="577"/>
    <tableColumn id="15819" xr3:uid="{778D4C43-7C45-4441-8C31-9CBB90C0724A}" name="Column15812" dataDxfId="576"/>
    <tableColumn id="15820" xr3:uid="{D94E423C-D386-409C-BCEB-0451AC9CC829}" name="Column15813" dataDxfId="575"/>
    <tableColumn id="15821" xr3:uid="{CAAB8E4C-6DBF-4DC5-B052-C3A44EC52CC7}" name="Column15814" dataDxfId="574"/>
    <tableColumn id="15822" xr3:uid="{502AF2C2-8C78-4D79-91CA-111C53C0627E}" name="Column15815" dataDxfId="573"/>
    <tableColumn id="15823" xr3:uid="{55344BA1-1591-4F63-86A7-AFEF960C136C}" name="Column15816" dataDxfId="572"/>
    <tableColumn id="15824" xr3:uid="{63520AFA-770B-4755-A037-D10E2C377F9D}" name="Column15817" dataDxfId="571"/>
    <tableColumn id="15825" xr3:uid="{CEAA4552-392C-4FFE-8CF2-E695298A2C32}" name="Column15818" dataDxfId="570"/>
    <tableColumn id="15826" xr3:uid="{9C3F3B0A-988C-46E8-9DBA-F9462E111A1E}" name="Column15819" dataDxfId="569"/>
    <tableColumn id="15827" xr3:uid="{68436CAB-05CD-449E-8B22-DBAFDD978426}" name="Column15820" dataDxfId="568"/>
    <tableColumn id="15828" xr3:uid="{0BEC0002-69FA-4453-9BB8-27B1027F750A}" name="Column15821" dataDxfId="567"/>
    <tableColumn id="15829" xr3:uid="{CFA2BD9F-6919-444F-AE5D-6B04E7A6C1FF}" name="Column15822" dataDxfId="566"/>
    <tableColumn id="15830" xr3:uid="{C02936CD-4C48-4FD8-987D-7E9D9A6CF213}" name="Column15823" dataDxfId="565"/>
    <tableColumn id="15831" xr3:uid="{5EC74235-FE52-4932-A419-310E3B8EFE30}" name="Column15824" dataDxfId="564"/>
    <tableColumn id="15832" xr3:uid="{BBB34D74-4588-4641-8372-2F1620614C0D}" name="Column15825" dataDxfId="563"/>
    <tableColumn id="15833" xr3:uid="{143B4282-615E-4A30-BC7B-9A7EBBE168E1}" name="Column15826" dataDxfId="562"/>
    <tableColumn id="15834" xr3:uid="{222D21FC-D466-4BF1-B623-79BE45A991C6}" name="Column15827" dataDxfId="561"/>
    <tableColumn id="15835" xr3:uid="{C9FE11CD-0C20-4DF9-976A-1A0A9620ECE5}" name="Column15828" dataDxfId="560"/>
    <tableColumn id="15836" xr3:uid="{5DE216F6-E002-41BF-A878-B0B32B3615DE}" name="Column15829" dataDxfId="559"/>
    <tableColumn id="15837" xr3:uid="{1BDA134C-7397-46D0-801B-0EFDB54F6B00}" name="Column15830" dataDxfId="558"/>
    <tableColumn id="15838" xr3:uid="{67BF3DF2-7462-4775-A0A7-52082EE9DCE8}" name="Column15831" dataDxfId="557"/>
    <tableColumn id="15839" xr3:uid="{F8F6E866-1B6E-4A50-A7A9-11299E91904D}" name="Column15832" dataDxfId="556"/>
    <tableColumn id="15840" xr3:uid="{C923A45E-0C4C-4B88-8D02-A33B8E9D0C98}" name="Column15833" dataDxfId="555"/>
    <tableColumn id="15841" xr3:uid="{E9615A54-600E-47A7-8997-155F7CAA0E8A}" name="Column15834" dataDxfId="554"/>
    <tableColumn id="15842" xr3:uid="{1D9711E4-FFE6-409C-B940-AD1C9447A4EB}" name="Column15835" dataDxfId="553"/>
    <tableColumn id="15843" xr3:uid="{809636D3-D558-48DA-AE48-8B870926E4D4}" name="Column15836" dataDxfId="552"/>
    <tableColumn id="15844" xr3:uid="{0854234E-C8AB-4976-812F-6F29B50378A0}" name="Column15837" dataDxfId="551"/>
    <tableColumn id="15845" xr3:uid="{F233E01D-7574-4FA1-A245-95F09EFBD89B}" name="Column15838" dataDxfId="550"/>
    <tableColumn id="15846" xr3:uid="{8295658A-5712-475A-B165-F59EF42D6735}" name="Column15839" dataDxfId="549"/>
    <tableColumn id="15847" xr3:uid="{A5556C21-F234-4E6A-BB6B-B60931D8D24D}" name="Column15840" dataDxfId="548"/>
    <tableColumn id="15848" xr3:uid="{4D0ED18D-7424-42B4-AD3D-D9705BC98539}" name="Column15841" dataDxfId="547"/>
    <tableColumn id="15849" xr3:uid="{3FFD1A12-4369-4984-9651-C9A2B77CCB9C}" name="Column15842" dataDxfId="546"/>
    <tableColumn id="15850" xr3:uid="{1D49A6D5-1A56-474A-BFE4-7BF79D83087C}" name="Column15843" dataDxfId="545"/>
    <tableColumn id="15851" xr3:uid="{3E52BD9D-9168-4744-A6D2-7B2F027E61C2}" name="Column15844" dataDxfId="544"/>
    <tableColumn id="15852" xr3:uid="{753AA0F8-1CA9-46A5-A4C2-24EE1B944DD2}" name="Column15845" dataDxfId="543"/>
    <tableColumn id="15853" xr3:uid="{F9A59669-4102-4F27-AD3A-3495D24F6EF2}" name="Column15846" dataDxfId="542"/>
    <tableColumn id="15854" xr3:uid="{53F71364-68C1-4144-BB37-673C4746FF28}" name="Column15847" dataDxfId="541"/>
    <tableColumn id="15855" xr3:uid="{FEA90840-7A94-4F4F-B8DF-12E4EFFB1D3E}" name="Column15848" dataDxfId="540"/>
    <tableColumn id="15856" xr3:uid="{8449FAE1-2CF7-49C3-A88B-B5ACDAA99E17}" name="Column15849" dataDxfId="539"/>
    <tableColumn id="15857" xr3:uid="{EF27EB1C-0000-4571-89B1-00F3A710CDB9}" name="Column15850" dataDxfId="538"/>
    <tableColumn id="15858" xr3:uid="{4CD048F7-0E6F-4E01-883A-28690D9A3D57}" name="Column15851" dataDxfId="537"/>
    <tableColumn id="15859" xr3:uid="{176CFF24-4850-46BF-B54C-A487B386682C}" name="Column15852" dataDxfId="536"/>
    <tableColumn id="15860" xr3:uid="{24003B2D-EB6A-4812-A816-B40AF9073954}" name="Column15853" dataDxfId="535"/>
    <tableColumn id="15861" xr3:uid="{D15D625B-F29A-44B9-85C6-6D80883E977E}" name="Column15854" dataDxfId="534"/>
    <tableColumn id="15862" xr3:uid="{E311AEBC-F0CD-4C74-B1FE-67FFC7993207}" name="Column15855" dataDxfId="533"/>
    <tableColumn id="15863" xr3:uid="{C2650A1A-CBBA-4888-87CE-08C9324245D4}" name="Column15856" dataDxfId="532"/>
    <tableColumn id="15864" xr3:uid="{280B9712-0088-443E-81E4-49E8E50FB791}" name="Column15857" dataDxfId="531"/>
    <tableColumn id="15865" xr3:uid="{D17A511F-F27F-492D-A542-01DB605BFC64}" name="Column15858" dataDxfId="530"/>
    <tableColumn id="15866" xr3:uid="{16D367E1-1D0C-4A8E-8C2D-FCA23F49F35C}" name="Column15859" dataDxfId="529"/>
    <tableColumn id="15867" xr3:uid="{955A017E-E05B-4C38-A7D9-28918DECFE0A}" name="Column15860" dataDxfId="528"/>
    <tableColumn id="15868" xr3:uid="{14CDF41B-5F82-44C8-AF46-3CC1EA717491}" name="Column15861" dataDxfId="527"/>
    <tableColumn id="15869" xr3:uid="{28C7FB74-6F08-4733-BEC7-9D642FD6C383}" name="Column15862" dataDxfId="526"/>
    <tableColumn id="15870" xr3:uid="{E8F67465-0F9B-42D1-AF57-E45CABADFB7E}" name="Column15863" dataDxfId="525"/>
    <tableColumn id="15871" xr3:uid="{CFA88371-E5AE-40EE-93EA-AECD3AFB1185}" name="Column15864" dataDxfId="524"/>
    <tableColumn id="15872" xr3:uid="{050F2E88-B8F6-491F-8998-7F203F45C8F8}" name="Column15865" dataDxfId="523"/>
    <tableColumn id="15873" xr3:uid="{A113588F-921D-4A42-96F1-56005BF573A6}" name="Column15866" dataDxfId="522"/>
    <tableColumn id="15874" xr3:uid="{A782E5B5-DE60-4B2F-98D5-4C57CAE56D24}" name="Column15867" dataDxfId="521"/>
    <tableColumn id="15875" xr3:uid="{6DECB709-A640-440B-8F0D-38CDC1B7C75A}" name="Column15868" dataDxfId="520"/>
    <tableColumn id="15876" xr3:uid="{598B1FEB-C2F2-4C92-ACAD-D8EBE124BD24}" name="Column15869" dataDxfId="519"/>
    <tableColumn id="15877" xr3:uid="{B8648472-4862-4B9D-81F6-CE37D65CBA0A}" name="Column15870" dataDxfId="518"/>
    <tableColumn id="15878" xr3:uid="{F755EA65-A65D-4E02-9A13-BB6A45E4EA7E}" name="Column15871" dataDxfId="517"/>
    <tableColumn id="15879" xr3:uid="{5ADD6AD4-8D7E-4C4F-A1FE-12DC64057480}" name="Column15872" dataDxfId="516"/>
    <tableColumn id="15880" xr3:uid="{DB3D1D18-8D7D-4C30-A9D1-F685B0B72253}" name="Column15873" dataDxfId="515"/>
    <tableColumn id="15881" xr3:uid="{834E28BD-4545-46EC-9710-C80F72A90C11}" name="Column15874" dataDxfId="514"/>
    <tableColumn id="15882" xr3:uid="{02A50228-6224-411D-A027-4A31320F4963}" name="Column15875" dataDxfId="513"/>
    <tableColumn id="15883" xr3:uid="{0A334F22-EF0A-4271-99AE-A49695464D6D}" name="Column15876" dataDxfId="512"/>
    <tableColumn id="15884" xr3:uid="{A47C6A6F-D76A-4919-A3DA-83C470A090BE}" name="Column15877" dataDxfId="511"/>
    <tableColumn id="15885" xr3:uid="{321DCD15-E363-4D80-A48C-F580C4AC1DCF}" name="Column15878" dataDxfId="510"/>
    <tableColumn id="15886" xr3:uid="{9F6446A1-9839-4B41-AFB2-81A457F0622C}" name="Column15879" dataDxfId="509"/>
    <tableColumn id="15887" xr3:uid="{EB759FBD-DE15-4FF3-AEF3-384D2C04244C}" name="Column15880" dataDxfId="508"/>
    <tableColumn id="15888" xr3:uid="{9AC04432-198E-481D-9FD6-C855965969F6}" name="Column15881" dataDxfId="507"/>
    <tableColumn id="15889" xr3:uid="{D9AC46A5-2E98-4BEB-8578-162944435376}" name="Column15882" dataDxfId="506"/>
    <tableColumn id="15890" xr3:uid="{69BF907F-C401-4EF9-988F-780C688766B8}" name="Column15883" dataDxfId="505"/>
    <tableColumn id="15891" xr3:uid="{29A5708E-E8D9-42BD-A207-D9726A70A639}" name="Column15884" dataDxfId="504"/>
    <tableColumn id="15892" xr3:uid="{9FE6DAC3-A4C3-4FF7-B240-488DF48AD759}" name="Column15885" dataDxfId="503"/>
    <tableColumn id="15893" xr3:uid="{BFC51A4D-8844-4EA7-AB3E-C56380522328}" name="Column15886" dataDxfId="502"/>
    <tableColumn id="15894" xr3:uid="{54AE6F9A-1985-4FBF-B8D0-DB20AF50E38E}" name="Column15887" dataDxfId="501"/>
    <tableColumn id="15895" xr3:uid="{6A8FB1A0-3EFA-4B89-A664-9B6EC6ABDBAF}" name="Column15888" dataDxfId="500"/>
    <tableColumn id="15896" xr3:uid="{07D03258-E45D-4EA9-8843-77F5DC881901}" name="Column15889" dataDxfId="499"/>
    <tableColumn id="15897" xr3:uid="{88DF56FC-947E-451E-9BA9-7268FB566DF6}" name="Column15890" dataDxfId="498"/>
    <tableColumn id="15898" xr3:uid="{1208281B-7F29-44D0-8EEE-FF23B23954A0}" name="Column15891" dataDxfId="497"/>
    <tableColumn id="15899" xr3:uid="{324DD325-D772-4135-A97B-F4F20F5C0BB2}" name="Column15892" dataDxfId="496"/>
    <tableColumn id="15900" xr3:uid="{05AC433B-2826-4DD8-9D16-0E9F7D361C74}" name="Column15893" dataDxfId="495"/>
    <tableColumn id="15901" xr3:uid="{9CBB90A8-17EB-467B-A893-ACA750A1DD26}" name="Column15894" dataDxfId="494"/>
    <tableColumn id="15902" xr3:uid="{671832A4-E279-4A4C-B1DA-D9B0A96CD396}" name="Column15895" dataDxfId="493"/>
    <tableColumn id="15903" xr3:uid="{DC868110-F75E-4161-AC63-0204E2B94486}" name="Column15896" dataDxfId="492"/>
    <tableColumn id="15904" xr3:uid="{298B72EB-5868-46AB-8981-89446F9D427A}" name="Column15897" dataDxfId="491"/>
    <tableColumn id="15905" xr3:uid="{6CE0460F-E151-4320-B412-992BA8F83A3D}" name="Column15898" dataDxfId="490"/>
    <tableColumn id="15906" xr3:uid="{3EE5F838-DF98-457C-93B8-F566A181FAB1}" name="Column15899" dataDxfId="489"/>
    <tableColumn id="15907" xr3:uid="{D7302949-2344-4579-A96A-149044A98B59}" name="Column15900" dataDxfId="488"/>
    <tableColumn id="15908" xr3:uid="{140008DF-6364-4A71-81A5-B7E1F2D3D145}" name="Column15901" dataDxfId="487"/>
    <tableColumn id="15909" xr3:uid="{75401F28-090C-4AC8-9E6C-A6CF20642F78}" name="Column15902" dataDxfId="486"/>
    <tableColumn id="15910" xr3:uid="{73D4F2DA-08EB-4CDC-8A57-88C4DF55FCF4}" name="Column15903" dataDxfId="485"/>
    <tableColumn id="15911" xr3:uid="{F419465D-4E67-413C-AF83-B3D970EDB4DC}" name="Column15904" dataDxfId="484"/>
    <tableColumn id="15912" xr3:uid="{67A432AF-27B7-4B7C-AC2D-099AF6F3316D}" name="Column15905" dataDxfId="483"/>
    <tableColumn id="15913" xr3:uid="{13283E8A-05F3-4986-8C03-40379972D4B3}" name="Column15906" dataDxfId="482"/>
    <tableColumn id="15914" xr3:uid="{CBC83083-9A0B-487D-B642-B2BC28620556}" name="Column15907" dataDxfId="481"/>
    <tableColumn id="15915" xr3:uid="{C78C8DF0-4919-4490-BF7D-D3AD9CB95369}" name="Column15908" dataDxfId="480"/>
    <tableColumn id="15916" xr3:uid="{E5E65E65-40C5-4FB4-83D4-FADA9562CCC4}" name="Column15909" dataDxfId="479"/>
    <tableColumn id="15917" xr3:uid="{536CC805-3E2E-4C53-8D36-260CC1F5582B}" name="Column15910" dataDxfId="478"/>
    <tableColumn id="15918" xr3:uid="{72423732-90E1-4764-B40D-C6BFABFEE929}" name="Column15911" dataDxfId="477"/>
    <tableColumn id="15919" xr3:uid="{D3736C80-EB09-49EC-9357-44107EA51682}" name="Column15912" dataDxfId="476"/>
    <tableColumn id="15920" xr3:uid="{B3D4A263-A13C-4F1D-8D19-51593D201717}" name="Column15913" dataDxfId="475"/>
    <tableColumn id="15921" xr3:uid="{D6AC2228-5760-4D05-9070-A5ADBF619B99}" name="Column15914" dataDxfId="474"/>
    <tableColumn id="15922" xr3:uid="{8786EFE4-06AB-4B70-99FB-8C00DDB597BF}" name="Column15915" dataDxfId="473"/>
    <tableColumn id="15923" xr3:uid="{701C9292-CC0A-4C97-96A6-47572F50FE83}" name="Column15916" dataDxfId="472"/>
    <tableColumn id="15924" xr3:uid="{ED303293-9D7F-47E6-8585-6A28CFC8B912}" name="Column15917" dataDxfId="471"/>
    <tableColumn id="15925" xr3:uid="{49AA0C9C-0BD0-4BD6-8633-F7A5A31E5F5A}" name="Column15918" dataDxfId="470"/>
    <tableColumn id="15926" xr3:uid="{68B9141E-4A7D-4C8C-946F-C66165ED483C}" name="Column15919" dataDxfId="469"/>
    <tableColumn id="15927" xr3:uid="{646037F1-4AD9-4DB0-9795-DD7F8304DFE8}" name="Column15920" dataDxfId="468"/>
    <tableColumn id="15928" xr3:uid="{C76692AE-877B-43F1-A013-D3F64FDC0646}" name="Column15921" dataDxfId="467"/>
    <tableColumn id="15929" xr3:uid="{885B4874-50F8-479C-BCFC-7097426E3A65}" name="Column15922" dataDxfId="466"/>
    <tableColumn id="15930" xr3:uid="{09C77BA0-ABF7-4C82-B0F7-8A274E63F0C0}" name="Column15923" dataDxfId="465"/>
    <tableColumn id="15931" xr3:uid="{179FC6CE-8EC7-440D-BB21-D8863C574458}" name="Column15924" dataDxfId="464"/>
    <tableColumn id="15932" xr3:uid="{98E09DB6-CC48-4C01-A02B-3ED833718241}" name="Column15925" dataDxfId="463"/>
    <tableColumn id="15933" xr3:uid="{CE6EB6D7-B71B-4E2E-8C5A-CADFF0897A04}" name="Column15926" dataDxfId="462"/>
    <tableColumn id="15934" xr3:uid="{7027AE02-6AC7-4A10-A9C6-A49E6F6CD533}" name="Column15927" dataDxfId="461"/>
    <tableColumn id="15935" xr3:uid="{7A4381CC-4F71-4475-8227-EA2FAD2CAA93}" name="Column15928" dataDxfId="460"/>
    <tableColumn id="15936" xr3:uid="{7B00AA77-EDB6-400D-8B33-5F72B889CFEA}" name="Column15929" dataDxfId="459"/>
    <tableColumn id="15937" xr3:uid="{A4BF1B7C-9080-456B-B4E5-9D660D52F4CB}" name="Column15930" dataDxfId="458"/>
    <tableColumn id="15938" xr3:uid="{761F7377-052D-469B-A737-EC5BC20E7BF8}" name="Column15931" dataDxfId="457"/>
    <tableColumn id="15939" xr3:uid="{D0AC97D0-8993-45E0-9173-B364BEAF4663}" name="Column15932" dataDxfId="456"/>
    <tableColumn id="15940" xr3:uid="{2CE76020-BECA-44F8-841C-0816C8F83102}" name="Column15933" dataDxfId="455"/>
    <tableColumn id="15941" xr3:uid="{83C5B0D9-E37F-428A-9EB7-EB7802934A4E}" name="Column15934" dataDxfId="454"/>
    <tableColumn id="15942" xr3:uid="{7B484B7C-EFA8-4F4C-ACC6-0A5889E9A283}" name="Column15935" dataDxfId="453"/>
    <tableColumn id="15943" xr3:uid="{41872B13-748D-4C13-AF1E-5B91C16D3076}" name="Column15936" dataDxfId="452"/>
    <tableColumn id="15944" xr3:uid="{5668ACD2-0B66-4FB4-AB0A-797F2038A3E0}" name="Column15937" dataDxfId="451"/>
    <tableColumn id="15945" xr3:uid="{24AA4CB4-244C-44F7-9D4D-1252A63683A4}" name="Column15938" dataDxfId="450"/>
    <tableColumn id="15946" xr3:uid="{0187C01B-8A84-4EF8-B36A-725398B46E75}" name="Column15939" dataDxfId="449"/>
    <tableColumn id="15947" xr3:uid="{4A646632-D6BC-492E-B1E9-BE50FF05CF1F}" name="Column15940" dataDxfId="448"/>
    <tableColumn id="15948" xr3:uid="{943DFD53-109D-4EDD-853A-575304310285}" name="Column15941" dataDxfId="447"/>
    <tableColumn id="15949" xr3:uid="{27FCC4A2-5A5C-4278-8307-09D2AED9C87C}" name="Column15942" dataDxfId="446"/>
    <tableColumn id="15950" xr3:uid="{923E727C-F7DF-40E5-A9E0-7AE05E967BF6}" name="Column15943" dataDxfId="445"/>
    <tableColumn id="15951" xr3:uid="{9FD9B521-69CF-47AA-98C3-CBA3DBC66684}" name="Column15944" dataDxfId="444"/>
    <tableColumn id="15952" xr3:uid="{46460609-94E7-4670-9844-967D86A823CA}" name="Column15945" dataDxfId="443"/>
    <tableColumn id="15953" xr3:uid="{CE50FF71-489C-4FED-B426-23174469D150}" name="Column15946" dataDxfId="442"/>
    <tableColumn id="15954" xr3:uid="{A064AEB2-055A-4B33-A485-A2973BE361DD}" name="Column15947" dataDxfId="441"/>
    <tableColumn id="15955" xr3:uid="{8F5FA56A-94DC-48E4-96B2-1CCA76D528F1}" name="Column15948" dataDxfId="440"/>
    <tableColumn id="15956" xr3:uid="{2071C99B-03F0-4300-A97D-F04D50EB2E73}" name="Column15949" dataDxfId="439"/>
    <tableColumn id="15957" xr3:uid="{E82F7533-758A-40D4-BCE3-73AEE8D81F7B}" name="Column15950" dataDxfId="438"/>
    <tableColumn id="15958" xr3:uid="{F97F8537-1E58-433F-9F56-53070BF2F49A}" name="Column15951" dataDxfId="437"/>
    <tableColumn id="15959" xr3:uid="{DB16ADB7-A3CA-4CF9-BB27-AF73BFB0C989}" name="Column15952" dataDxfId="436"/>
    <tableColumn id="15960" xr3:uid="{72232BCE-CD20-4263-BFA2-213BB8A28D8C}" name="Column15953" dataDxfId="435"/>
    <tableColumn id="15961" xr3:uid="{79D9FE5D-6C4A-4EE1-9C7D-067C88B3E719}" name="Column15954" dataDxfId="434"/>
    <tableColumn id="15962" xr3:uid="{28FFAD1F-E9EC-428A-91DE-C0A3915C5CE2}" name="Column15955" dataDxfId="433"/>
    <tableColumn id="15963" xr3:uid="{A9D4E0C9-3ADF-4AF8-9B2F-B334C9CA3C0B}" name="Column15956" dataDxfId="432"/>
    <tableColumn id="15964" xr3:uid="{98EC9A73-FF68-4CEC-9975-4C5388077188}" name="Column15957" dataDxfId="431"/>
    <tableColumn id="15965" xr3:uid="{554B392F-0EFF-4EB9-9373-96635FE0927E}" name="Column15958" dataDxfId="430"/>
    <tableColumn id="15966" xr3:uid="{E0D987D7-DD46-45E2-9768-C65A9C80EC25}" name="Column15959" dataDxfId="429"/>
    <tableColumn id="15967" xr3:uid="{4997C22A-758A-4D5B-8169-3585EB798327}" name="Column15960" dataDxfId="428"/>
    <tableColumn id="15968" xr3:uid="{ED9D77E3-0512-42F4-BAF1-86E6B79F95A2}" name="Column15961" dataDxfId="427"/>
    <tableColumn id="15969" xr3:uid="{4F7CCBDD-6A76-450C-A873-8781DDD08B2E}" name="Column15962" dataDxfId="426"/>
    <tableColumn id="15970" xr3:uid="{DA034524-66A3-43D9-93ED-18889A4D5DCE}" name="Column15963" dataDxfId="425"/>
    <tableColumn id="15971" xr3:uid="{0E18CCCE-C674-4CC5-AA8A-CA3A4E1D1106}" name="Column15964" dataDxfId="424"/>
    <tableColumn id="15972" xr3:uid="{6A50DE3A-EE93-43CD-B257-6A9FE68F4873}" name="Column15965" dataDxfId="423"/>
    <tableColumn id="15973" xr3:uid="{DEADB698-6802-46C5-8098-CBC6EC77A1F0}" name="Column15966" dataDxfId="422"/>
    <tableColumn id="15974" xr3:uid="{2E11FF30-7FF9-4705-8BAE-CB99B6987FC8}" name="Column15967" dataDxfId="421"/>
    <tableColumn id="15975" xr3:uid="{FF084C88-57A4-4F48-A0A7-CC8769F17535}" name="Column15968" dataDxfId="420"/>
    <tableColumn id="15976" xr3:uid="{D3BD7270-2B70-4FFF-83F0-038E97EBD09E}" name="Column15969" dataDxfId="419"/>
    <tableColumn id="15977" xr3:uid="{38F87387-12E3-451A-8C20-2F2CB67D58B2}" name="Column15970" dataDxfId="418"/>
    <tableColumn id="15978" xr3:uid="{13098EE7-0980-426D-AA01-BA07040B5B77}" name="Column15971" dataDxfId="417"/>
    <tableColumn id="15979" xr3:uid="{2685E30A-189F-4D81-A62D-8579A3F87F22}" name="Column15972" dataDxfId="416"/>
    <tableColumn id="15980" xr3:uid="{4074B9CF-CD55-4945-8C90-E8666F8D08B6}" name="Column15973" dataDxfId="415"/>
    <tableColumn id="15981" xr3:uid="{8B6AEB9B-9C48-47FA-9D5F-1721628DCB0A}" name="Column15974" dataDxfId="414"/>
    <tableColumn id="15982" xr3:uid="{F4DC3044-2D50-4F83-9567-7E3AF8F8172E}" name="Column15975" dataDxfId="413"/>
    <tableColumn id="15983" xr3:uid="{7339E519-ECCB-4F48-B430-154098269094}" name="Column15976" dataDxfId="412"/>
    <tableColumn id="15984" xr3:uid="{6E62B92E-B683-4AE4-B895-373A7E5CA018}" name="Column15977" dataDxfId="411"/>
    <tableColumn id="15985" xr3:uid="{D7CFA538-2A5C-491E-B185-20F2083F4D28}" name="Column15978" dataDxfId="410"/>
    <tableColumn id="15986" xr3:uid="{AC45B931-60A7-428A-9A6F-0EF490520514}" name="Column15979" dataDxfId="409"/>
    <tableColumn id="15987" xr3:uid="{4E8AF126-3ADA-478D-8CC2-C6AFAB2AE0DE}" name="Column15980" dataDxfId="408"/>
    <tableColumn id="15988" xr3:uid="{F0AF8037-A367-4A14-ACF6-65D4EA83901A}" name="Column15981" dataDxfId="407"/>
    <tableColumn id="15989" xr3:uid="{32E18537-AD44-4364-9D87-3040F5A2C176}" name="Column15982" dataDxfId="406"/>
    <tableColumn id="15990" xr3:uid="{5220D9A1-50B2-49E1-AEE7-783039C9216E}" name="Column15983" dataDxfId="405"/>
    <tableColumn id="15991" xr3:uid="{28BD96BB-7D0B-403E-B9FF-427C97CFC6C4}" name="Column15984" dataDxfId="404"/>
    <tableColumn id="15992" xr3:uid="{C27DCF2C-E1F5-436F-B3C2-DD8B9DC65AD3}" name="Column15985" dataDxfId="403"/>
    <tableColumn id="15993" xr3:uid="{785EFBDC-8958-494E-B1F6-61C49B47CFF5}" name="Column15986" dataDxfId="402"/>
    <tableColumn id="15994" xr3:uid="{8ED7F6E7-51BC-4030-B52A-694285ABF4A0}" name="Column15987" dataDxfId="401"/>
    <tableColumn id="15995" xr3:uid="{961285DB-A88E-43B1-A9BC-DF2F18C6FBC4}" name="Column15988" dataDxfId="400"/>
    <tableColumn id="15996" xr3:uid="{78A0CFB2-4483-4111-99E0-CBE0F326906A}" name="Column15989" dataDxfId="399"/>
    <tableColumn id="15997" xr3:uid="{25ECE853-8F91-4107-8A53-DF9E056A29EF}" name="Column15990" dataDxfId="398"/>
    <tableColumn id="15998" xr3:uid="{CC797152-740A-48AB-9902-DB03BCC0CB02}" name="Column15991" dataDxfId="397"/>
    <tableColumn id="15999" xr3:uid="{258424E4-1E95-40F1-9E5F-A46EA7ACC4E0}" name="Column15992" dataDxfId="396"/>
    <tableColumn id="16000" xr3:uid="{47375D64-52F7-46B0-A852-DC251FC48359}" name="Column15993" dataDxfId="395"/>
    <tableColumn id="16001" xr3:uid="{47AB4ECC-DEE2-45ED-876D-7CA9C025E02E}" name="Column15994" dataDxfId="394"/>
    <tableColumn id="16002" xr3:uid="{D653CB5F-5AC4-4B7C-80C2-3DE76468CDEE}" name="Column15995" dataDxfId="393"/>
    <tableColumn id="16003" xr3:uid="{7B6AF632-2C8E-4F93-8431-C2FA04949F8C}" name="Column15996" dataDxfId="392"/>
    <tableColumn id="16004" xr3:uid="{76340AA8-30D7-4E4B-AF66-AAB3FDD9027A}" name="Column15997" dataDxfId="391"/>
    <tableColumn id="16005" xr3:uid="{0031BF96-9E3E-44A5-A33D-4B83DD2D6C1D}" name="Column15998" dataDxfId="390"/>
    <tableColumn id="16006" xr3:uid="{B9FE895B-B618-4FD7-B1C2-A312600979AA}" name="Column15999" dataDxfId="389"/>
    <tableColumn id="16007" xr3:uid="{D8B1758D-4E24-42C5-8E96-52D42B11779E}" name="Column16000" dataDxfId="388"/>
    <tableColumn id="16008" xr3:uid="{8473B080-DDEA-4D7E-ACC6-24E2A13D50CC}" name="Column16001" dataDxfId="387"/>
    <tableColumn id="16009" xr3:uid="{B46E7F79-9E21-4724-B2DF-71834799B41C}" name="Column16002" dataDxfId="386"/>
    <tableColumn id="16010" xr3:uid="{1299A8B9-4C40-4DCA-A472-6D2D4025AFE3}" name="Column16003" dataDxfId="385"/>
    <tableColumn id="16011" xr3:uid="{C3BA7353-6639-4581-BD60-0AA33C75F247}" name="Column16004" dataDxfId="384"/>
    <tableColumn id="16012" xr3:uid="{A4BE058F-51B9-4401-8C15-46E4A3F918D9}" name="Column16005" dataDxfId="383"/>
    <tableColumn id="16013" xr3:uid="{8154685A-FA69-413B-9627-A7DE636DA55B}" name="Column16006" dataDxfId="382"/>
    <tableColumn id="16014" xr3:uid="{E0F618B0-5F41-49BF-8CF1-ABE4F7D2CF38}" name="Column16007" dataDxfId="381"/>
    <tableColumn id="16015" xr3:uid="{8AE39B85-2295-4E7D-AC89-05DD346A75DB}" name="Column16008" dataDxfId="380"/>
    <tableColumn id="16016" xr3:uid="{BB425BE8-A188-4610-8BC2-173AB605E8C1}" name="Column16009" dataDxfId="379"/>
    <tableColumn id="16017" xr3:uid="{08D84D86-7CA3-41F4-8F2E-D8B2B1B337FB}" name="Column16010" dataDxfId="378"/>
    <tableColumn id="16018" xr3:uid="{C6B79A97-90CE-428E-BC81-D175CD3AE8F5}" name="Column16011" dataDxfId="377"/>
    <tableColumn id="16019" xr3:uid="{B313D51B-92EF-45D2-9F6C-F12967D62B25}" name="Column16012" dataDxfId="376"/>
    <tableColumn id="16020" xr3:uid="{0946CE57-BEC8-49FC-A7AC-4D4A0FD545D1}" name="Column16013" dataDxfId="375"/>
    <tableColumn id="16021" xr3:uid="{91FAE69F-0C66-48E8-B255-2088BB334EA4}" name="Column16014" dataDxfId="374"/>
    <tableColumn id="16022" xr3:uid="{EF5858B1-DDE1-4805-B233-5AD6EEAF833B}" name="Column16015" dataDxfId="373"/>
    <tableColumn id="16023" xr3:uid="{0CF8B553-CF7D-4FB0-8391-9BAE49EC8E82}" name="Column16016" dataDxfId="372"/>
    <tableColumn id="16024" xr3:uid="{3762C8AE-9AAA-49DB-8F40-180E10344407}" name="Column16017" dataDxfId="371"/>
    <tableColumn id="16025" xr3:uid="{B4F9846B-14BD-4C92-BFE9-5454C3082948}" name="Column16018" dataDxfId="370"/>
    <tableColumn id="16026" xr3:uid="{02966A62-7EFC-48A6-95D7-9DA40D76BAF0}" name="Column16019" dataDxfId="369"/>
    <tableColumn id="16027" xr3:uid="{07017F42-1346-4591-997C-118319B11269}" name="Column16020" dataDxfId="368"/>
    <tableColumn id="16028" xr3:uid="{E3F16F30-5355-4C1B-BB71-BF37EBD93B0B}" name="Column16021" dataDxfId="367"/>
    <tableColumn id="16029" xr3:uid="{C0225D2A-9981-4D72-9748-465A26AF685A}" name="Column16022" dataDxfId="366"/>
    <tableColumn id="16030" xr3:uid="{DAE74A59-7FFD-4D24-AF06-4F81BB0B83CE}" name="Column16023" dataDxfId="365"/>
    <tableColumn id="16031" xr3:uid="{4EB486BE-5A33-4B72-9A6D-C3BB34C1E1C9}" name="Column16024" dataDxfId="364"/>
    <tableColumn id="16032" xr3:uid="{90BB95DD-CF85-49EF-B90E-98915F26DB03}" name="Column16025" dataDxfId="363"/>
    <tableColumn id="16033" xr3:uid="{F519DAAF-7735-4436-A7B7-13BDC41A0CB0}" name="Column16026" dataDxfId="362"/>
    <tableColumn id="16034" xr3:uid="{51F43594-6D01-4253-901E-6045E7AFC316}" name="Column16027" dataDxfId="361"/>
    <tableColumn id="16035" xr3:uid="{68424D90-EEB9-41FA-8DA8-F08023132772}" name="Column16028" dataDxfId="360"/>
    <tableColumn id="16036" xr3:uid="{C1FA4624-E5F1-4DD5-9276-F31111640573}" name="Column16029" dataDxfId="359"/>
    <tableColumn id="16037" xr3:uid="{70DBC7D9-3176-4405-995E-4B15B59F97A8}" name="Column16030" dataDxfId="358"/>
    <tableColumn id="16038" xr3:uid="{EB2803D4-9511-4D42-89FC-7BDF7EFBFD0C}" name="Column16031" dataDxfId="357"/>
    <tableColumn id="16039" xr3:uid="{46E3CD9A-8E98-4DE2-B79E-8A087BA1E48B}" name="Column16032" dataDxfId="356"/>
    <tableColumn id="16040" xr3:uid="{FD52E97F-D92A-454B-AD58-932EC7BEC159}" name="Column16033" dataDxfId="355"/>
    <tableColumn id="16041" xr3:uid="{B18D606C-E05F-47C7-A0A7-6373A2057EF5}" name="Column16034" dataDxfId="354"/>
    <tableColumn id="16042" xr3:uid="{4BD0D469-0526-4B48-AA25-2F56BC920838}" name="Column16035" dataDxfId="353"/>
    <tableColumn id="16043" xr3:uid="{05E06EA5-310A-4490-BA96-8896CDCBD052}" name="Column16036" dataDxfId="352"/>
    <tableColumn id="16044" xr3:uid="{F8A2B00F-295D-476B-BD26-FBA187C3BDBC}" name="Column16037" dataDxfId="351"/>
    <tableColumn id="16045" xr3:uid="{11239FB0-9A88-4580-88FA-5B833F1EE42C}" name="Column16038" dataDxfId="350"/>
    <tableColumn id="16046" xr3:uid="{34C9DF67-B1D9-4DB7-AA6E-5886FC28DEE8}" name="Column16039" dataDxfId="349"/>
    <tableColumn id="16047" xr3:uid="{8713FE9C-77EB-4A5F-9546-79BA453207BA}" name="Column16040" dataDxfId="348"/>
    <tableColumn id="16048" xr3:uid="{20DC206B-7D3E-4800-9CDE-428D1BCEA15A}" name="Column16041" dataDxfId="347"/>
    <tableColumn id="16049" xr3:uid="{5AE4176E-E261-4EC9-8EF7-C1F47B9AB7BB}" name="Column16042" dataDxfId="346"/>
    <tableColumn id="16050" xr3:uid="{2EB43EFE-0108-4742-AA36-492AAAC802E0}" name="Column16043" dataDxfId="345"/>
    <tableColumn id="16051" xr3:uid="{19AD229B-3771-40D9-913D-C296CB883295}" name="Column16044" dataDxfId="344"/>
    <tableColumn id="16052" xr3:uid="{65E6F8F4-883F-4C91-A259-4CF65801B2D6}" name="Column16045" dataDxfId="343"/>
    <tableColumn id="16053" xr3:uid="{B1984E8A-2E5A-4BC8-A217-3A6F35BFCA77}" name="Column16046" dataDxfId="342"/>
    <tableColumn id="16054" xr3:uid="{CBC074A9-B01F-4576-801D-BE0A63F03343}" name="Column16047" dataDxfId="341"/>
    <tableColumn id="16055" xr3:uid="{D526315A-91B7-43D2-B8B6-608B24C5B6BA}" name="Column16048" dataDxfId="340"/>
    <tableColumn id="16056" xr3:uid="{468D4BE8-FDAE-4F8B-BAF8-0A915E2C1797}" name="Column16049" dataDxfId="339"/>
    <tableColumn id="16057" xr3:uid="{5126CA5D-A7AC-45E7-96B0-A9ECBCDAEC4C}" name="Column16050" dataDxfId="338"/>
    <tableColumn id="16058" xr3:uid="{67B49739-4CC0-4103-83C1-33A22AA92034}" name="Column16051" dataDxfId="337"/>
    <tableColumn id="16059" xr3:uid="{2B5D3427-3F8C-4F9B-9D62-102CD10BC34F}" name="Column16052" dataDxfId="336"/>
    <tableColumn id="16060" xr3:uid="{45B09BE1-59CA-4AAC-8B71-4DA098D3560F}" name="Column16053" dataDxfId="335"/>
    <tableColumn id="16061" xr3:uid="{FEE841B6-D28C-420C-9CC9-26D61970538F}" name="Column16054" dataDxfId="334"/>
    <tableColumn id="16062" xr3:uid="{4CFC015A-4F69-4893-A218-DBA4CE7FDB3E}" name="Column16055" dataDxfId="333"/>
    <tableColumn id="16063" xr3:uid="{B25DC63D-DF92-4145-83D6-F0F6141E75E1}" name="Column16056" dataDxfId="332"/>
    <tableColumn id="16064" xr3:uid="{A39B763E-B478-49A0-921C-E93584C2B4FD}" name="Column16057" dataDxfId="331"/>
    <tableColumn id="16065" xr3:uid="{0784F9A6-602F-4CDB-A660-BEAF2527943C}" name="Column16058" dataDxfId="330"/>
    <tableColumn id="16066" xr3:uid="{A3C779A0-85F7-4E0E-8888-BE4E07812470}" name="Column16059" dataDxfId="329"/>
    <tableColumn id="16067" xr3:uid="{13E7BE6E-FED4-40B0-8495-6C0E3A802AFF}" name="Column16060" dataDxfId="328"/>
    <tableColumn id="16068" xr3:uid="{70A38BA8-D8F8-4FD0-A0D4-214DB940D1BA}" name="Column16061" dataDxfId="327"/>
    <tableColumn id="16069" xr3:uid="{FF642594-2482-44D5-A067-A0F1A3E3021B}" name="Column16062" dataDxfId="326"/>
    <tableColumn id="16070" xr3:uid="{FA814D47-55C5-451F-AA4F-7E98ABF01A2C}" name="Column16063" dataDxfId="325"/>
    <tableColumn id="16071" xr3:uid="{7D26EE62-2D41-4938-8C71-7A98345E7A27}" name="Column16064" dataDxfId="324"/>
    <tableColumn id="16072" xr3:uid="{F3A9B2B8-3C3C-42FD-B906-DAD85914C103}" name="Column16065" dataDxfId="323"/>
    <tableColumn id="16073" xr3:uid="{A6A9E416-D2E5-4600-8F73-666314B51FD2}" name="Column16066" dataDxfId="322"/>
    <tableColumn id="16074" xr3:uid="{2451B491-6154-4BCD-A886-63A6095E5943}" name="Column16067" dataDxfId="321"/>
    <tableColumn id="16075" xr3:uid="{70BC1EBC-4FE0-407C-8953-5225DF750FC4}" name="Column16068" dataDxfId="320"/>
    <tableColumn id="16076" xr3:uid="{DE75047D-A65C-4C5E-A83C-A5DF30F5CA30}" name="Column16069" dataDxfId="319"/>
    <tableColumn id="16077" xr3:uid="{3EBEB4F9-6D35-4BFB-AD6F-12BDA290F947}" name="Column16070" dataDxfId="318"/>
    <tableColumn id="16078" xr3:uid="{8E9E644F-32D8-43F2-B56A-0EAB4ACE0269}" name="Column16071" dataDxfId="317"/>
    <tableColumn id="16079" xr3:uid="{8F23DC19-8278-4C76-A86C-79560D7D4459}" name="Column16072" dataDxfId="316"/>
    <tableColumn id="16080" xr3:uid="{EA93A79F-9EB9-49BB-95E4-E117948905E2}" name="Column16073" dataDxfId="315"/>
    <tableColumn id="16081" xr3:uid="{EA54841E-C1AF-48CC-950E-7790F6515171}" name="Column16074" dataDxfId="314"/>
    <tableColumn id="16082" xr3:uid="{CA9C7B67-EF01-4A06-8748-75FB8A7B883A}" name="Column16075" dataDxfId="313"/>
    <tableColumn id="16083" xr3:uid="{5282EE02-3BBB-4294-BA31-C7E9C56DC958}" name="Column16076" dataDxfId="312"/>
    <tableColumn id="16084" xr3:uid="{D1E321D8-846C-4D84-8102-ACD696AD454A}" name="Column16077" dataDxfId="311"/>
    <tableColumn id="16085" xr3:uid="{A4715D77-EACB-4C04-B14D-D20496134401}" name="Column16078" dataDxfId="310"/>
    <tableColumn id="16086" xr3:uid="{4988F162-5C2E-46DB-8C4A-2B3F1DD3EC08}" name="Column16079" dataDxfId="309"/>
    <tableColumn id="16087" xr3:uid="{74A9F0EF-A736-4893-A05C-A91E4CAA5ECD}" name="Column16080" dataDxfId="308"/>
    <tableColumn id="16088" xr3:uid="{0E7140C2-A0BC-4304-A7EB-CAB1E88C9B79}" name="Column16081" dataDxfId="307"/>
    <tableColumn id="16089" xr3:uid="{68C1D069-7FB5-4AEB-AAA5-862FB447532E}" name="Column16082" dataDxfId="306"/>
    <tableColumn id="16090" xr3:uid="{7095C60F-8E2C-4ED7-B3E4-6F879F512673}" name="Column16083" dataDxfId="305"/>
    <tableColumn id="16091" xr3:uid="{738D64BF-52FC-417C-B732-47B9F1A54F96}" name="Column16084" dataDxfId="304"/>
    <tableColumn id="16092" xr3:uid="{C6AB78D4-F67B-48E6-820C-D5D600929EF8}" name="Column16085" dataDxfId="303"/>
    <tableColumn id="16093" xr3:uid="{EC63494A-E6C3-4EFB-942E-C3EBD4C2B056}" name="Column16086" dataDxfId="302"/>
    <tableColumn id="16094" xr3:uid="{A32160D3-F54F-46E5-ABD0-47CAEA0799C6}" name="Column16087" dataDxfId="301"/>
    <tableColumn id="16095" xr3:uid="{D7B81669-D1B9-4E52-9D71-8D027EEDE1AF}" name="Column16088" dataDxfId="300"/>
    <tableColumn id="16096" xr3:uid="{99D9957C-2C43-4C7F-91AD-F4D3B1C7EC8E}" name="Column16089" dataDxfId="299"/>
    <tableColumn id="16097" xr3:uid="{794DD9AF-6EB3-4056-B9C1-74F45407BC0A}" name="Column16090" dataDxfId="298"/>
    <tableColumn id="16098" xr3:uid="{5CDE0179-5728-4CE8-92D3-DAB39AE8905B}" name="Column16091" dataDxfId="297"/>
    <tableColumn id="16099" xr3:uid="{F56A4772-D5B4-4E9E-85FC-E31E32D09DB5}" name="Column16092" dataDxfId="296"/>
    <tableColumn id="16100" xr3:uid="{CE18A885-05DF-49D5-82B1-7EA157CDE0C0}" name="Column16093" dataDxfId="295"/>
    <tableColumn id="16101" xr3:uid="{3EDD219A-85EB-42E2-92B1-56BC0CDF9345}" name="Column16094" dataDxfId="294"/>
    <tableColumn id="16102" xr3:uid="{0150F842-F396-483B-94C4-363C71785013}" name="Column16095" dataDxfId="293"/>
    <tableColumn id="16103" xr3:uid="{67EDA71D-6A2A-47AC-BDE6-557A085825E7}" name="Column16096" dataDxfId="292"/>
    <tableColumn id="16104" xr3:uid="{AB01718E-8048-4D01-9614-B53C17115349}" name="Column16097" dataDxfId="291"/>
    <tableColumn id="16105" xr3:uid="{AD48F482-8A56-4380-9655-99A7441390AA}" name="Column16098" dataDxfId="290"/>
    <tableColumn id="16106" xr3:uid="{25D4E482-CC05-48D9-9055-6CB0C1B7D316}" name="Column16099" dataDxfId="289"/>
    <tableColumn id="16107" xr3:uid="{0A650B73-D42A-4D3B-A30D-AFC83F17422B}" name="Column16100" dataDxfId="288"/>
    <tableColumn id="16108" xr3:uid="{5655A25A-D82B-46BB-8C32-A047F6895AFB}" name="Column16101" dataDxfId="287"/>
    <tableColumn id="16109" xr3:uid="{C08358FB-0962-416A-8126-9EA2A79AAA76}" name="Column16102" dataDxfId="286"/>
    <tableColumn id="16110" xr3:uid="{B168E977-7106-46B1-9270-6B5C0CC6C752}" name="Column16103" dataDxfId="285"/>
    <tableColumn id="16111" xr3:uid="{5437FD7A-5C5B-4F05-9AEA-B87054490689}" name="Column16104" dataDxfId="284"/>
    <tableColumn id="16112" xr3:uid="{BAA0DFBE-9429-48C2-AFFA-6EE6151F5415}" name="Column16105" dataDxfId="283"/>
    <tableColumn id="16113" xr3:uid="{96D96BD9-1241-4D5E-A714-CA15CF70A622}" name="Column16106" dataDxfId="282"/>
    <tableColumn id="16114" xr3:uid="{DFD68F33-2400-4B19-86A8-F9E5F174FCCB}" name="Column16107" dataDxfId="281"/>
    <tableColumn id="16115" xr3:uid="{39FB9953-1CE3-4BEA-B6AD-4701FBF3CB6E}" name="Column16108" dataDxfId="280"/>
    <tableColumn id="16116" xr3:uid="{4AF694C2-2C32-4373-A119-B72147CF690E}" name="Column16109" dataDxfId="279"/>
    <tableColumn id="16117" xr3:uid="{DA7168B9-A005-4BD2-B72C-9AEF22453306}" name="Column16110" dataDxfId="278"/>
    <tableColumn id="16118" xr3:uid="{7606E774-3152-4715-8B66-EBCBE21B1FF5}" name="Column16111" dataDxfId="277"/>
    <tableColumn id="16119" xr3:uid="{96242BF6-D0B0-47DE-AE6B-6F89F2D17126}" name="Column16112" dataDxfId="276"/>
    <tableColumn id="16120" xr3:uid="{D953D678-862C-441A-8BD4-1E518B0205A5}" name="Column16113" dataDxfId="275"/>
    <tableColumn id="16121" xr3:uid="{86674DC4-FA8F-4119-96B8-132F07C85B68}" name="Column16114" dataDxfId="274"/>
    <tableColumn id="16122" xr3:uid="{2FDDD5E2-7467-46EA-8387-CCA43A267123}" name="Column16115" dataDxfId="273"/>
    <tableColumn id="16123" xr3:uid="{CBA430A9-70C5-4F19-B772-B8A4B2683038}" name="Column16116" dataDxfId="272"/>
    <tableColumn id="16124" xr3:uid="{F5B4CAD3-1692-4128-BDC9-1486B9707A52}" name="Column16117" dataDxfId="271"/>
    <tableColumn id="16125" xr3:uid="{19140106-85E0-42D5-A0C2-D3C10CAC9B3E}" name="Column16118" dataDxfId="270"/>
    <tableColumn id="16126" xr3:uid="{EBE8296F-DDEE-4716-9FBD-19DFA2B781E4}" name="Column16119" dataDxfId="269"/>
    <tableColumn id="16127" xr3:uid="{86653800-936B-4393-8211-17437AB03E71}" name="Column16120" dataDxfId="268"/>
    <tableColumn id="16128" xr3:uid="{6D4AE317-4C96-4345-BD4C-FC46946CD778}" name="Column16121" dataDxfId="267"/>
    <tableColumn id="16129" xr3:uid="{2574D4E8-CDB3-4BCC-9B0E-92F7FEE5E616}" name="Column16122" dataDxfId="266"/>
    <tableColumn id="16130" xr3:uid="{18B3E648-ADF2-415D-BBF1-D6E623C5E528}" name="Column16123" dataDxfId="265"/>
    <tableColumn id="16131" xr3:uid="{DA61406C-A19C-43B7-8F13-7246E2641A9E}" name="Column16124" dataDxfId="264"/>
    <tableColumn id="16132" xr3:uid="{9D5E48CE-CA84-405E-9743-077C7F41A81A}" name="Column16125" dataDxfId="263"/>
    <tableColumn id="16133" xr3:uid="{9D0888AE-0905-4ADC-886E-29D1BFD9AD7A}" name="Column16126" dataDxfId="262"/>
    <tableColumn id="16134" xr3:uid="{A429276B-60BA-4509-A911-5DE7C99C93DD}" name="Column16127" dataDxfId="261"/>
    <tableColumn id="16135" xr3:uid="{44CC3B9F-8509-47CF-B05D-8DE61007D294}" name="Column16128" dataDxfId="260"/>
    <tableColumn id="16136" xr3:uid="{948D7E2D-0A9E-4C3C-B93C-8DF54E7945F1}" name="Column16129" dataDxfId="259"/>
    <tableColumn id="16137" xr3:uid="{FE9CA343-58B9-445A-B883-7D07FA0D81B8}" name="Column16130" dataDxfId="258"/>
    <tableColumn id="16138" xr3:uid="{E6536343-4647-4913-B04D-867E04844683}" name="Column16131" dataDxfId="257"/>
    <tableColumn id="16139" xr3:uid="{3A636522-BE53-44CE-ADCC-2984E8BEC5BA}" name="Column16132" dataDxfId="256"/>
    <tableColumn id="16140" xr3:uid="{5BAE6B72-60B1-4136-9783-1F4FDABA2A6B}" name="Column16133" dataDxfId="255"/>
    <tableColumn id="16141" xr3:uid="{799774CF-6620-4CAD-8D49-2D4C78390359}" name="Column16134" dataDxfId="254"/>
    <tableColumn id="16142" xr3:uid="{743D9E71-58C8-4ED3-AC46-90018AAEC297}" name="Column16135" dataDxfId="253"/>
    <tableColumn id="16143" xr3:uid="{BAF7CE34-752A-4F3B-B0A8-41720F8C1D3A}" name="Column16136" dataDxfId="252"/>
    <tableColumn id="16144" xr3:uid="{068C8D3E-594F-4887-BE1A-F873FE2A7445}" name="Column16137" dataDxfId="251"/>
    <tableColumn id="16145" xr3:uid="{9C4ECE38-9A08-41E0-BC2A-0E77EB7D4281}" name="Column16138" dataDxfId="250"/>
    <tableColumn id="16146" xr3:uid="{7B4C470E-86C7-461A-86BE-F8E9613C0BAC}" name="Column16139" dataDxfId="249"/>
    <tableColumn id="16147" xr3:uid="{8A5CEA5F-5D7D-4615-85FE-83CB3B97B3BB}" name="Column16140" dataDxfId="248"/>
    <tableColumn id="16148" xr3:uid="{2CB4A0EC-90BE-44C5-AE2D-3DACC49A8CCA}" name="Column16141" dataDxfId="247"/>
    <tableColumn id="16149" xr3:uid="{6C91B1AC-C1AC-49C1-9BE1-CEEC1AB6E2D6}" name="Column16142" dataDxfId="246"/>
    <tableColumn id="16150" xr3:uid="{CC3E689A-22BB-4540-9B74-72233BA5541D}" name="Column16143" dataDxfId="245"/>
    <tableColumn id="16151" xr3:uid="{C344A2B6-4499-4D36-8E68-40604A443FC4}" name="Column16144" dataDxfId="244"/>
    <tableColumn id="16152" xr3:uid="{C7F18A75-6E27-4ADA-98D2-A2BC142F500C}" name="Column16145" dataDxfId="243"/>
    <tableColumn id="16153" xr3:uid="{EE0CD270-13F0-4FC1-824B-1B9A58C91F49}" name="Column16146" dataDxfId="242"/>
    <tableColumn id="16154" xr3:uid="{D9A96D69-CB4C-4342-9646-92B0449F11ED}" name="Column16147" dataDxfId="241"/>
    <tableColumn id="16155" xr3:uid="{FDFF2569-00E1-4D34-A75F-E46E86E3FF75}" name="Column16148" dataDxfId="240"/>
    <tableColumn id="16156" xr3:uid="{50259DC3-A1A2-4E92-8382-B46BA4A2A130}" name="Column16149" dataDxfId="239"/>
    <tableColumn id="16157" xr3:uid="{9FF3917A-336D-4D8A-A2DA-BF2F21AE9E41}" name="Column16150" dataDxfId="238"/>
    <tableColumn id="16158" xr3:uid="{C2560277-3A58-4A6B-91AC-E3DBA68FD85C}" name="Column16151" dataDxfId="237"/>
    <tableColumn id="16159" xr3:uid="{B4881964-A182-4F26-8562-B11DF273BE1F}" name="Column16152" dataDxfId="236"/>
    <tableColumn id="16160" xr3:uid="{8AE7C024-3A5C-4DEC-9484-BF0BDEF081FC}" name="Column16153" dataDxfId="235"/>
    <tableColumn id="16161" xr3:uid="{4A15D90D-80E6-4DD0-B216-5846A54FD048}" name="Column16154" dataDxfId="234"/>
    <tableColumn id="16162" xr3:uid="{4FF6B415-B4CA-4509-AAA8-AFC7AA5D8ADF}" name="Column16155" dataDxfId="233"/>
    <tableColumn id="16163" xr3:uid="{E967CF20-195A-4E0F-A57B-1B13AF1D2E1B}" name="Column16156" dataDxfId="232"/>
    <tableColumn id="16164" xr3:uid="{9AA80F6A-BBAE-4DDD-9AB6-89F1B1028A17}" name="Column16157" dataDxfId="231"/>
    <tableColumn id="16165" xr3:uid="{AF220DBE-9631-4937-824E-84ACDABD83B4}" name="Column16158" dataDxfId="230"/>
    <tableColumn id="16166" xr3:uid="{0D29DEEE-6E9C-442F-A3DE-6158FE2B9772}" name="Column16159" dataDxfId="229"/>
    <tableColumn id="16167" xr3:uid="{B11CDD9D-27D7-4A02-A2E0-680EC93254EC}" name="Column16160" dataDxfId="228"/>
    <tableColumn id="16168" xr3:uid="{CE3BE959-80F4-4E8D-9F78-58AF088D9A53}" name="Column16161" dataDxfId="227"/>
    <tableColumn id="16169" xr3:uid="{7C009508-4E23-4FFB-BCCC-A81EA51BD2B6}" name="Column16162" dataDxfId="226"/>
    <tableColumn id="16170" xr3:uid="{940B3E34-FD3F-4715-AF64-9A8492747C68}" name="Column16163" dataDxfId="225"/>
    <tableColumn id="16171" xr3:uid="{F26B5823-837F-4A9B-BEE1-F7F0ECF40939}" name="Column16164" dataDxfId="224"/>
    <tableColumn id="16172" xr3:uid="{50D66D7E-912D-4A25-8A1D-3559EE065189}" name="Column16165" dataDxfId="223"/>
    <tableColumn id="16173" xr3:uid="{52119264-3A79-4A66-A6B7-BBD4F15F61F3}" name="Column16166" dataDxfId="222"/>
    <tableColumn id="16174" xr3:uid="{BAAFB3C0-C0E1-46A4-A7E1-922FC03310A0}" name="Column16167" dataDxfId="221"/>
    <tableColumn id="16175" xr3:uid="{147B2F61-D5AC-452F-A975-05D0C649A1BB}" name="Column16168" dataDxfId="220"/>
    <tableColumn id="16176" xr3:uid="{0A4053A1-911F-4D23-B02F-664714007FC7}" name="Column16169" dataDxfId="219"/>
    <tableColumn id="16177" xr3:uid="{0E52D7E9-CB9E-4496-8CE2-2779AF0996C9}" name="Column16170" dataDxfId="218"/>
    <tableColumn id="16178" xr3:uid="{986E3F81-D7D5-4CBF-BE28-C311C1FCD180}" name="Column16171" dataDxfId="217"/>
    <tableColumn id="16179" xr3:uid="{0F27C633-03DA-4A51-9D6F-4C77DEE91409}" name="Column16172" dataDxfId="216"/>
    <tableColumn id="16180" xr3:uid="{CF34174D-95C5-4DA9-9842-B2FC0D44E6F7}" name="Column16173" dataDxfId="215"/>
    <tableColumn id="16181" xr3:uid="{A37CC09A-D383-496E-A06C-0721AC0D3D00}" name="Column16174" dataDxfId="214"/>
    <tableColumn id="16182" xr3:uid="{61FDC676-29E3-4BB4-9AD9-0F25DD4F1997}" name="Column16175" dataDxfId="213"/>
    <tableColumn id="16183" xr3:uid="{AB6FE6D7-DA8B-4DDD-8BBA-9E018EB04C45}" name="Column16176" dataDxfId="212"/>
    <tableColumn id="16184" xr3:uid="{B829A124-9F13-4FB6-B8A8-72BA077D94AB}" name="Column16177" dataDxfId="211"/>
    <tableColumn id="16185" xr3:uid="{346877AA-DE8D-4E20-A700-0116FDE9496E}" name="Column16178" dataDxfId="210"/>
    <tableColumn id="16186" xr3:uid="{2421B895-97E4-4C3E-BFE3-A04EDECF2D98}" name="Column16179" dataDxfId="209"/>
    <tableColumn id="16187" xr3:uid="{B4E638D4-862D-4E6B-95AD-6FA0BEC68E20}" name="Column16180" dataDxfId="208"/>
    <tableColumn id="16188" xr3:uid="{D0D4E76D-A28D-4B2B-BA67-8CCFBB388D7E}" name="Column16181" dataDxfId="207"/>
    <tableColumn id="16189" xr3:uid="{C3F5CF13-FBF6-483E-99FF-2B7D00CF5B08}" name="Column16182" dataDxfId="206"/>
    <tableColumn id="16190" xr3:uid="{28F24F22-C220-4212-9A7D-2616DAD98140}" name="Column16183" dataDxfId="205"/>
    <tableColumn id="16191" xr3:uid="{16AECE12-2067-4FAE-9E00-377F24E013BD}" name="Column16184" dataDxfId="204"/>
    <tableColumn id="16192" xr3:uid="{FEFF75E9-1EBB-4649-8993-31DD3B9A5E74}" name="Column16185" dataDxfId="203"/>
    <tableColumn id="16193" xr3:uid="{235EFA1D-F805-4F36-B743-622C8AD34806}" name="Column16186" dataDxfId="202"/>
    <tableColumn id="16194" xr3:uid="{A1F8ED66-AA79-4EF1-A05F-9C50171FDDFE}" name="Column16187" dataDxfId="201"/>
    <tableColumn id="16195" xr3:uid="{3FC8B987-2959-49B7-A40F-6761308E4AEC}" name="Column16188" dataDxfId="200"/>
    <tableColumn id="16196" xr3:uid="{C72D202D-4F78-4C3A-B31D-EB06E9EB25CD}" name="Column16189" dataDxfId="199"/>
    <tableColumn id="16197" xr3:uid="{86481C18-2422-4571-8DAF-BB7D8AA7BF94}" name="Column16190" dataDxfId="198"/>
    <tableColumn id="16198" xr3:uid="{AB918577-2A0F-4192-B216-D68ED69A3CBD}" name="Column16191" dataDxfId="197"/>
    <tableColumn id="16199" xr3:uid="{79F32FB9-92CE-418B-8A31-033490D96B0E}" name="Column16192" dataDxfId="196"/>
    <tableColumn id="16200" xr3:uid="{0DE39D2C-AFD5-432F-BB2B-7884DC0C8B3D}" name="Column16193" dataDxfId="195"/>
    <tableColumn id="16201" xr3:uid="{575AAA05-A142-4126-8749-E6B5D33025DC}" name="Column16194" dataDxfId="194"/>
    <tableColumn id="16202" xr3:uid="{E67321A1-8FAC-45FE-BFA5-622D6974146B}" name="Column16195" dataDxfId="193"/>
    <tableColumn id="16203" xr3:uid="{C909F1DD-4492-4C77-94E8-AF6D21B44B2A}" name="Column16196" dataDxfId="192"/>
    <tableColumn id="16204" xr3:uid="{DDB550A2-D0DE-4E40-8808-3AEB596C80B6}" name="Column16197" dataDxfId="191"/>
    <tableColumn id="16205" xr3:uid="{683ACAC2-EB5A-432A-80C8-ED46E5100914}" name="Column16198" dataDxfId="190"/>
    <tableColumn id="16206" xr3:uid="{975E7DA8-F3E0-4F9E-ACA7-F8F730AEA148}" name="Column16199" dataDxfId="189"/>
    <tableColumn id="16207" xr3:uid="{AE4D7BE6-1412-4B46-A501-698A9C4126F5}" name="Column16200" dataDxfId="188"/>
    <tableColumn id="16208" xr3:uid="{A11BBA19-80BC-422D-949E-902A13601F9F}" name="Column16201" dataDxfId="187"/>
    <tableColumn id="16209" xr3:uid="{68CF5C7B-2245-4697-A4BF-7CB739C586A3}" name="Column16202" dataDxfId="186"/>
    <tableColumn id="16210" xr3:uid="{0CCAFBC8-7968-4CF8-8096-F103C65624D5}" name="Column16203" dataDxfId="185"/>
    <tableColumn id="16211" xr3:uid="{516CE907-DC79-4EA3-A73D-4EF3712EC35E}" name="Column16204" dataDxfId="184"/>
    <tableColumn id="16212" xr3:uid="{F6A47951-273E-4F0A-B1DB-BF869EA9F378}" name="Column16205" dataDxfId="183"/>
    <tableColumn id="16213" xr3:uid="{6DFA14C2-2885-43FE-A571-9022F98B2EFE}" name="Column16206" dataDxfId="182"/>
    <tableColumn id="16214" xr3:uid="{150BCBF4-778A-4A10-80B9-9E14587B5304}" name="Column16207" dataDxfId="181"/>
    <tableColumn id="16215" xr3:uid="{04DFEFBD-D855-46C2-9F4D-2DF70D06C461}" name="Column16208" dataDxfId="180"/>
    <tableColumn id="16216" xr3:uid="{C2E06ED4-B292-4547-84B3-C5604E1A82F8}" name="Column16209" dataDxfId="179"/>
    <tableColumn id="16217" xr3:uid="{2E9F4829-1FEE-4C6D-A680-82F0695CFE74}" name="Column16210" dataDxfId="178"/>
    <tableColumn id="16218" xr3:uid="{BFAA2E33-4F5D-43BE-B140-4988617BDAD6}" name="Column16211" dataDxfId="177"/>
    <tableColumn id="16219" xr3:uid="{5BD652C3-462E-483B-B39B-DACE6D8A2505}" name="Column16212" dataDxfId="176"/>
    <tableColumn id="16220" xr3:uid="{045B89CC-1CA5-488A-9935-0043778832C0}" name="Column16213" dataDxfId="175"/>
    <tableColumn id="16221" xr3:uid="{30D1B549-3857-42C4-9F83-E7ADC988293C}" name="Column16214" dataDxfId="174"/>
    <tableColumn id="16222" xr3:uid="{5B6C66FA-7CC8-4B90-B38D-5C76E0E48ECF}" name="Column16215" dataDxfId="173"/>
    <tableColumn id="16223" xr3:uid="{98B9D1BB-D728-44AE-8469-B0052CAEB17C}" name="Column16216" dataDxfId="172"/>
    <tableColumn id="16224" xr3:uid="{DFE27E1B-133E-44C5-8BD5-F50C91255CF5}" name="Column16217" dataDxfId="171"/>
    <tableColumn id="16225" xr3:uid="{3910D51D-04C1-4183-8705-7012F69959BC}" name="Column16218" dataDxfId="170"/>
    <tableColumn id="16226" xr3:uid="{7946AF3D-B2B5-44C4-8E0E-00F1808F5CAA}" name="Column16219" dataDxfId="169"/>
    <tableColumn id="16227" xr3:uid="{A1BA2CD9-523D-4A2A-AA05-B244F70CB20B}" name="Column16220" dataDxfId="168"/>
    <tableColumn id="16228" xr3:uid="{A73961A7-F5FF-4E2E-A78F-4617741C7166}" name="Column16221" dataDxfId="167"/>
    <tableColumn id="16229" xr3:uid="{3CADBFBF-8B32-42D3-B5D1-B80B3F19ACAB}" name="Column16222" dataDxfId="166"/>
    <tableColumn id="16230" xr3:uid="{E3D70B14-8315-4D75-BE8C-F80BA6876119}" name="Column16223" dataDxfId="165"/>
    <tableColumn id="16231" xr3:uid="{ECD84756-76E4-4387-85E1-47AE21939DBD}" name="Column16224" dataDxfId="164"/>
    <tableColumn id="16232" xr3:uid="{A809F445-2D16-4D96-859C-BE16244FA6CA}" name="Column16225" dataDxfId="163"/>
    <tableColumn id="16233" xr3:uid="{E335C9D3-500B-4A76-B546-7FD17ADE7437}" name="Column16226" dataDxfId="162"/>
    <tableColumn id="16234" xr3:uid="{4DD33058-5E16-4CC0-A97A-CBC3E9BFCE6E}" name="Column16227" dataDxfId="161"/>
    <tableColumn id="16235" xr3:uid="{7E5EBF0B-9A86-46EC-9A39-6670B4B9D938}" name="Column16228" dataDxfId="160"/>
    <tableColumn id="16236" xr3:uid="{D5F9A7AA-C455-4E57-BCB4-D78AFE12A07E}" name="Column16229" dataDxfId="159"/>
    <tableColumn id="16237" xr3:uid="{00E83B41-05FC-499E-A09F-614265B95002}" name="Column16230" dataDxfId="158"/>
    <tableColumn id="16238" xr3:uid="{5BCFBC0E-59B6-4FFE-B3EC-AA5FE2FEAA1C}" name="Column16231" dataDxfId="157"/>
    <tableColumn id="16239" xr3:uid="{23A35CB2-CD4A-436B-85D5-61AC18C10FB1}" name="Column16232" dataDxfId="156"/>
    <tableColumn id="16240" xr3:uid="{C8010AB9-7E7E-4404-B532-EB325CC602EB}" name="Column16233" dataDxfId="155"/>
    <tableColumn id="16241" xr3:uid="{D6926019-7B89-4A01-9B0B-24CEB19C4B79}" name="Column16234" dataDxfId="154"/>
    <tableColumn id="16242" xr3:uid="{4D3F0AB9-E129-42B3-9C58-B96C8EFCC403}" name="Column16235" dataDxfId="153"/>
    <tableColumn id="16243" xr3:uid="{50EA4AC9-F500-4EFE-BDBA-6C326E3E04E0}" name="Column16236" dataDxfId="152"/>
    <tableColumn id="16244" xr3:uid="{9FF8287E-EA0E-4086-8B08-AC780D6D9621}" name="Column16237" dataDxfId="151"/>
    <tableColumn id="16245" xr3:uid="{8FE9A24D-AD1B-4D64-B03E-24B432EB5812}" name="Column16238" dataDxfId="150"/>
    <tableColumn id="16246" xr3:uid="{87B4F288-7D22-4F6A-9DE2-C522044D7FD8}" name="Column16239" dataDxfId="149"/>
    <tableColumn id="16247" xr3:uid="{5D8AC2DD-801D-4EF1-8B8D-7FF5BB78FE83}" name="Column16240" dataDxfId="148"/>
    <tableColumn id="16248" xr3:uid="{BB81FFE1-F2CC-4E94-9661-3B9F2D36F738}" name="Column16241" dataDxfId="147"/>
    <tableColumn id="16249" xr3:uid="{9854B7FB-5DFF-436D-A270-355B0DBB7D21}" name="Column16242" dataDxfId="146"/>
    <tableColumn id="16250" xr3:uid="{853A1A52-12F4-4FDE-9346-C9FFCA39C06E}" name="Column16243" dataDxfId="145"/>
    <tableColumn id="16251" xr3:uid="{B3F0D218-C47F-4D0C-9DE1-C349C6578EF6}" name="Column16244" dataDxfId="144"/>
    <tableColumn id="16252" xr3:uid="{D909C8CC-85FD-4A6F-831D-46816573A475}" name="Column16245" dataDxfId="143"/>
    <tableColumn id="16253" xr3:uid="{16DFEA5F-36AD-4B15-9D82-B2CF0E3089C4}" name="Column16246" dataDxfId="142"/>
    <tableColumn id="16254" xr3:uid="{78AB7ECC-BB97-484B-8BFA-E23D641A33DA}" name="Column16247" dataDxfId="141"/>
    <tableColumn id="16255" xr3:uid="{62525EE9-6405-47D8-9958-80C41D22054E}" name="Column16248" dataDxfId="140"/>
    <tableColumn id="16256" xr3:uid="{5DD45DD4-436F-4426-AAED-DABAA03F0B3A}" name="Column16249" dataDxfId="139"/>
    <tableColumn id="16257" xr3:uid="{D5A935CC-0E9A-4AE0-922D-2E4D6D06DC57}" name="Column16250" dataDxfId="138"/>
    <tableColumn id="16258" xr3:uid="{DCBCEAA7-896D-48FA-AA15-37D90EA38CB5}" name="Column16251" dataDxfId="137"/>
    <tableColumn id="16259" xr3:uid="{D77162F5-8D3A-42BD-889D-F14EBFDAFCFC}" name="Column16252" dataDxfId="136"/>
    <tableColumn id="16260" xr3:uid="{2D13F913-BD73-4153-BC69-AF1FFB9B4FAE}" name="Column16253" dataDxfId="135"/>
    <tableColumn id="16261" xr3:uid="{5070F6BC-C67E-4052-A3F1-883B77693543}" name="Column16254" dataDxfId="134"/>
    <tableColumn id="16262" xr3:uid="{627C114F-FBAE-453D-8438-70697C813DD3}" name="Column16255" dataDxfId="133"/>
    <tableColumn id="16263" xr3:uid="{1710D3D0-83AA-45A7-B068-3E09FD3F3FD9}" name="Column16256" dataDxfId="132"/>
    <tableColumn id="16264" xr3:uid="{2241EE35-74A1-4A3A-AC9C-33C46227D965}" name="Column16257" dataDxfId="131"/>
    <tableColumn id="16265" xr3:uid="{90CC20AB-5869-4E37-8C17-FC156DC92689}" name="Column16258" dataDxfId="130"/>
    <tableColumn id="16266" xr3:uid="{E799DEAC-BB51-4A57-8ED0-A9068AE55C73}" name="Column16259" dataDxfId="129"/>
    <tableColumn id="16267" xr3:uid="{02D6A462-D87E-481B-90C1-7D89D60A0A05}" name="Column16260" dataDxfId="128"/>
    <tableColumn id="16268" xr3:uid="{4056B639-2940-48C5-A099-49C432ECBD4E}" name="Column16261" dataDxfId="127"/>
    <tableColumn id="16269" xr3:uid="{9FD495C1-8B1B-4624-A0AD-A22021697E22}" name="Column16262" dataDxfId="126"/>
    <tableColumn id="16270" xr3:uid="{E3AC37BB-2F97-4148-AC0A-AB58D387EB57}" name="Column16263" dataDxfId="125"/>
    <tableColumn id="16271" xr3:uid="{82FEAFA1-FE18-46DE-B98A-A8BC404F1B7B}" name="Column16264" dataDxfId="124"/>
    <tableColumn id="16272" xr3:uid="{A857A86C-5CE7-4964-AF45-8665044F2C43}" name="Column16265" dataDxfId="123"/>
    <tableColumn id="16273" xr3:uid="{6DD48264-5BE2-4DEA-8DF3-BF9EBB5B86E9}" name="Column16266" dataDxfId="122"/>
    <tableColumn id="16274" xr3:uid="{C705CC2A-63C7-49E9-AB7E-70624090E6D5}" name="Column16267" dataDxfId="121"/>
    <tableColumn id="16275" xr3:uid="{F62CC4D8-12F6-4B02-983A-18677A9E3208}" name="Column16268" dataDxfId="120"/>
    <tableColumn id="16276" xr3:uid="{8BFA165A-0BD5-4D10-9087-3DD70A43734C}" name="Column16269" dataDxfId="119"/>
    <tableColumn id="16277" xr3:uid="{3AC81056-C503-40A0-B9D5-C1BCA7DA14E3}" name="Column16270" dataDxfId="118"/>
    <tableColumn id="16278" xr3:uid="{D1B4CAD0-5693-4649-B7AE-73121E11F593}" name="Column16271" dataDxfId="117"/>
    <tableColumn id="16279" xr3:uid="{673D391E-7329-4868-A562-4873041EA111}" name="Column16272" dataDxfId="116"/>
    <tableColumn id="16280" xr3:uid="{780EF334-08E9-4916-8CC7-FD7772D88E79}" name="Column16273" dataDxfId="115"/>
    <tableColumn id="16281" xr3:uid="{DB8F6295-51F6-4C33-91C3-8786228003B8}" name="Column16274" dataDxfId="114"/>
    <tableColumn id="16282" xr3:uid="{71972F3D-1000-40FF-9D51-63016F3F2442}" name="Column16275" dataDxfId="113"/>
    <tableColumn id="16283" xr3:uid="{A8CBDAE8-F31E-41FA-8047-128236067E4E}" name="Column16276" dataDxfId="112"/>
    <tableColumn id="16284" xr3:uid="{5A0EC151-36C0-46EF-B72D-5AF607E67289}" name="Column16277" dataDxfId="111"/>
    <tableColumn id="16285" xr3:uid="{C8AAD97D-CC79-412A-852C-1E47494B9E48}" name="Column16278" dataDxfId="110"/>
    <tableColumn id="16286" xr3:uid="{CCB6A5D4-5ABF-4256-8C41-9A3DF1485487}" name="Column16279" dataDxfId="109"/>
    <tableColumn id="16287" xr3:uid="{187DDACD-154C-4A09-BFFD-111C34CFAA1D}" name="Column16280" dataDxfId="108"/>
    <tableColumn id="16288" xr3:uid="{2044CAB1-8984-44E1-9CF1-55B16CCAE84D}" name="Column16281" dataDxfId="107"/>
    <tableColumn id="16289" xr3:uid="{3D537E0C-53BF-4A51-BA61-08D682596268}" name="Column16282" dataDxfId="106"/>
    <tableColumn id="16290" xr3:uid="{D812F66F-31BE-4F72-910F-C1D2F6BB36CA}" name="Column16283" dataDxfId="105"/>
    <tableColumn id="16291" xr3:uid="{9E57B405-76C1-4A75-967C-AA4DAD468B58}" name="Column16284" dataDxfId="104"/>
    <tableColumn id="16292" xr3:uid="{13D9DFA0-AC68-463D-8A66-BE21182E03B6}" name="Column16285" dataDxfId="103"/>
    <tableColumn id="16293" xr3:uid="{21696ED1-4802-46E2-962A-4996E127746B}" name="Column16286" dataDxfId="102"/>
    <tableColumn id="16294" xr3:uid="{B6B5F780-0C62-416F-B44B-695946A02774}" name="Column16287" dataDxfId="101"/>
    <tableColumn id="16295" xr3:uid="{AD9D2A45-F7A2-4BC0-BAA0-52DE1EB6780E}" name="Column16288" dataDxfId="100"/>
    <tableColumn id="16296" xr3:uid="{6E3DBE5D-1F65-480C-965F-853E31FF21F0}" name="Column16289" dataDxfId="99"/>
    <tableColumn id="16297" xr3:uid="{490C2367-3345-4F4C-9881-CFFAB5999803}" name="Column16290" dataDxfId="98"/>
    <tableColumn id="16298" xr3:uid="{F0384D9D-0F57-458F-9E20-80E669F24B44}" name="Column16291" dataDxfId="97"/>
    <tableColumn id="16299" xr3:uid="{45D45AFD-A37A-42A3-B2AE-C4615CBAD4E4}" name="Column16292" dataDxfId="96"/>
    <tableColumn id="16300" xr3:uid="{E584D3E6-F950-4507-9DCA-27FD8B10F2E8}" name="Column16293" dataDxfId="95"/>
    <tableColumn id="16301" xr3:uid="{16867F7A-C57A-4860-911E-14360FC6BA89}" name="Column16294" dataDxfId="94"/>
    <tableColumn id="16302" xr3:uid="{1DD62409-9C7C-48C5-809A-2BB15FD0C70B}" name="Column16295" dataDxfId="93"/>
    <tableColumn id="16303" xr3:uid="{41ECE369-CF68-4C02-8FB8-102F7A55192F}" name="Column16296" dataDxfId="92"/>
    <tableColumn id="16304" xr3:uid="{F7FB1D47-68B5-4135-9D3D-411A6D62F0B1}" name="Column16297" dataDxfId="91"/>
    <tableColumn id="16305" xr3:uid="{FD27C17F-9E22-49D0-8A57-DB866726DF1D}" name="Column16298" dataDxfId="90"/>
    <tableColumn id="16306" xr3:uid="{6E630B24-42BC-4A03-809C-9021E1BF13A7}" name="Column16299" dataDxfId="89"/>
    <tableColumn id="16307" xr3:uid="{76F536D8-8C44-42CF-9B44-A8D655A1CCAE}" name="Column16300" dataDxfId="88"/>
    <tableColumn id="16308" xr3:uid="{FB4CEBD9-911B-4D1E-965F-4A49D9E54E82}" name="Column16301" dataDxfId="87"/>
    <tableColumn id="16309" xr3:uid="{03DBABF5-3C79-4500-94AA-E789E237E0CF}" name="Column16302" dataDxfId="86"/>
    <tableColumn id="16310" xr3:uid="{1A7F5A73-B037-4C33-AB87-EBC0CCB78637}" name="Column16303" dataDxfId="85"/>
    <tableColumn id="16311" xr3:uid="{8A96CD4A-D108-426D-ACA4-217C6F217237}" name="Column16304" dataDxfId="84"/>
    <tableColumn id="16312" xr3:uid="{06583A26-2D38-4E60-802B-9FB147416FD4}" name="Column16305" dataDxfId="83"/>
    <tableColumn id="16313" xr3:uid="{9983F951-56E4-4A19-9E1E-FA29598DD9D6}" name="Column16306" dataDxfId="82"/>
    <tableColumn id="16314" xr3:uid="{0FD4E0AF-CA2C-445A-B502-B06D8420CC30}" name="Column16307" dataDxfId="81"/>
    <tableColumn id="16315" xr3:uid="{6B26815B-4741-49C6-9BA6-012F16070078}" name="Column16308" dataDxfId="80"/>
    <tableColumn id="16316" xr3:uid="{B290FC49-FAAF-4F00-8FBC-A82BDFD82A3C}" name="Column16309" dataDxfId="79"/>
    <tableColumn id="16317" xr3:uid="{1D3EFCC1-0739-46E5-B9D9-C49B4C872BC7}" name="Column16310" dataDxfId="78"/>
    <tableColumn id="16318" xr3:uid="{48C0B198-28C1-41E8-9AFE-0F5C1E583AFD}" name="Column16311" dataDxfId="77"/>
    <tableColumn id="16319" xr3:uid="{FB999FEB-CF19-4A1B-A541-F3FDFB2BC756}" name="Column16312" dataDxfId="76"/>
    <tableColumn id="16320" xr3:uid="{978D8002-B787-4C0A-A336-E3A1AD244A41}" name="Column16313" dataDxfId="75"/>
    <tableColumn id="16321" xr3:uid="{ADCCAAB1-F3C2-413C-80B8-C6FA03537413}" name="Column16314" dataDxfId="74"/>
    <tableColumn id="16322" xr3:uid="{60978373-B149-4E40-A65A-805BB30EB692}" name="Column16315" dataDxfId="73"/>
    <tableColumn id="16323" xr3:uid="{65A7D0B2-61D9-489B-B888-83B19222FB79}" name="Column16316" dataDxfId="72"/>
    <tableColumn id="16324" xr3:uid="{00C8B69C-12DF-4B65-A2B9-C4E008D37220}" name="Column16317" dataDxfId="71"/>
    <tableColumn id="16325" xr3:uid="{34F91DC0-028C-481C-822E-0FE5168B87C4}" name="Column16318" dataDxfId="70"/>
    <tableColumn id="16326" xr3:uid="{017679B1-5472-4561-8DE0-1ADE39757D67}" name="Column16319" dataDxfId="69"/>
    <tableColumn id="16327" xr3:uid="{9364D6DF-9FFF-48D8-839F-26E64BDD0A4A}" name="Column16320" dataDxfId="68"/>
    <tableColumn id="16328" xr3:uid="{79453099-BC1D-4DF8-B8F9-DA4582445C9B}" name="Column16321" dataDxfId="67"/>
    <tableColumn id="16329" xr3:uid="{6DB60E8B-92B5-4DD3-989D-BD607DF3195F}" name="Column16322" dataDxfId="66"/>
    <tableColumn id="16330" xr3:uid="{C657B4B2-5FA5-474F-83E6-5CB570EDC7BB}" name="Column16323" dataDxfId="65"/>
    <tableColumn id="16331" xr3:uid="{11C404CC-1F9E-4000-BFB5-386320BF6B2F}" name="Column16324" dataDxfId="64"/>
    <tableColumn id="16332" xr3:uid="{62CC888F-A7D9-4C72-8617-E6D7004BD0FC}" name="Column16325" dataDxfId="63"/>
    <tableColumn id="16333" xr3:uid="{FC607560-D177-4E43-8ADA-45BD0CBE114E}" name="Column16326" dataDxfId="62"/>
    <tableColumn id="16334" xr3:uid="{C73C06DD-D232-45BE-A13D-B003DFCD4AF9}" name="Column16327" dataDxfId="61"/>
    <tableColumn id="16335" xr3:uid="{33DFB2E6-2842-4A65-BF80-C886514D3608}" name="Column16328" dataDxfId="60"/>
    <tableColumn id="16336" xr3:uid="{12619BFA-13C5-4C3F-A7C9-B8E98F99D190}" name="Column16329" dataDxfId="59"/>
    <tableColumn id="16337" xr3:uid="{2F48EA2E-7049-4972-9C83-85456726C1F0}" name="Column16330" dataDxfId="58"/>
    <tableColumn id="16338" xr3:uid="{1AD7AF22-5462-401E-86F3-94AA1757AA8F}" name="Column16331" dataDxfId="57"/>
    <tableColumn id="16339" xr3:uid="{8C81E693-AC27-44B7-86D6-AB58552074D6}" name="Column16332" dataDxfId="56"/>
    <tableColumn id="16340" xr3:uid="{DBDF56BF-FA79-4307-BCCF-745D17A15902}" name="Column16333" dataDxfId="55"/>
    <tableColumn id="16341" xr3:uid="{59180685-778E-425E-B927-7813ADA055DF}" name="Column16334" dataDxfId="54"/>
    <tableColumn id="16342" xr3:uid="{4C297A7C-F7BA-40F0-BB1E-9215D0E97624}" name="Column16335" dataDxfId="53"/>
    <tableColumn id="16343" xr3:uid="{B94580D7-7D11-4E4F-BFC7-356BCD0D065D}" name="Column16336" dataDxfId="52"/>
    <tableColumn id="16344" xr3:uid="{7E5FF5AD-97E1-4A6C-B235-3116566C044C}" name="Column16337" dataDxfId="51"/>
    <tableColumn id="16345" xr3:uid="{581F8C6F-6189-4824-985A-547C41F61A55}" name="Column16338" dataDxfId="50"/>
    <tableColumn id="16346" xr3:uid="{27EFA9E2-2D02-43EE-B665-71E7C137724D}" name="Column16339" dataDxfId="49"/>
    <tableColumn id="16347" xr3:uid="{9AF703EB-5AD2-4E27-BA39-B0EB8439CB26}" name="Column16340" dataDxfId="48"/>
    <tableColumn id="16348" xr3:uid="{48F68E5C-BFC5-442C-B04F-FA5E93077E87}" name="Column16341" dataDxfId="47"/>
    <tableColumn id="16349" xr3:uid="{5AB495E9-003B-46FC-9484-537AA573D0F3}" name="Column16342" dataDxfId="46"/>
    <tableColumn id="16350" xr3:uid="{500DA53E-0751-49EE-B68B-11E53221B8C1}" name="Column16343" dataDxfId="45"/>
    <tableColumn id="16351" xr3:uid="{FBD49223-4692-4FA1-8387-803DB47CFDC7}" name="Column16344" dataDxfId="44"/>
    <tableColumn id="16352" xr3:uid="{6204E5C6-E21F-428A-A296-95C9FB9AF59C}" name="Column16345" dataDxfId="43"/>
    <tableColumn id="16353" xr3:uid="{43047EF4-55E9-4BE9-A1AC-0842C1138AF2}" name="Column16346" dataDxfId="42"/>
    <tableColumn id="16354" xr3:uid="{40D8CF1D-7215-4E15-B022-4CB2AE7C9A75}" name="Column16347" dataDxfId="41"/>
    <tableColumn id="16355" xr3:uid="{C29F367B-8441-43BD-9095-DAD249231243}" name="Column16348" dataDxfId="40"/>
    <tableColumn id="16356" xr3:uid="{EAE697F4-A157-41F9-89BA-72C5F02C9404}" name="Column16349" dataDxfId="39"/>
    <tableColumn id="16357" xr3:uid="{430D54DF-3B24-4372-82FE-541AB8D85B82}" name="Column16350" dataDxfId="38"/>
    <tableColumn id="16358" xr3:uid="{F22A7011-109F-4D64-A6D1-29B19707CEA4}" name="Column16351" dataDxfId="37"/>
    <tableColumn id="16359" xr3:uid="{F72A30B5-6653-4123-9BED-CA46D6B31466}" name="Column16352" dataDxfId="36"/>
    <tableColumn id="16360" xr3:uid="{4D11D8A2-891F-4332-A9C2-247BA5556FBC}" name="Column16353" dataDxfId="35"/>
    <tableColumn id="16361" xr3:uid="{826CB7AE-0251-4067-A9E6-EF3F46498450}" name="Column16354" dataDxfId="34"/>
    <tableColumn id="16362" xr3:uid="{B2C19B68-BE1E-4A14-8E89-CA0593FD92B0}" name="Column16355" dataDxfId="33"/>
    <tableColumn id="16363" xr3:uid="{83D31174-97F8-48B7-B324-74F368D1775A}" name="Column16356" dataDxfId="32"/>
    <tableColumn id="16364" xr3:uid="{5CC2C219-DA5D-4A5C-920C-47AEBBF79EEB}" name="Column16357" dataDxfId="31"/>
    <tableColumn id="16365" xr3:uid="{5B1AE127-6820-46B8-808D-FCB30083239A}" name="Column16358" dataDxfId="30"/>
    <tableColumn id="16366" xr3:uid="{44F941B2-E8F2-4340-9164-1071AA1990C5}" name="Column16359" dataDxfId="29"/>
    <tableColumn id="16367" xr3:uid="{7A9AE2F5-74C1-451A-AA2D-D64E8B93B67D}" name="Column16360" dataDxfId="28"/>
    <tableColumn id="16368" xr3:uid="{EDB6046D-BB43-4996-B14A-10A70445AB1C}" name="Column16361" dataDxfId="27"/>
    <tableColumn id="16369" xr3:uid="{2B9B9595-4260-499E-8B8D-E0C64709DE70}" name="Column16362" dataDxfId="26"/>
    <tableColumn id="16370" xr3:uid="{2F079085-B864-403B-ACE1-3543F997C2AE}" name="Column16363" dataDxfId="25"/>
    <tableColumn id="16371" xr3:uid="{8042D703-67AE-4FA2-9785-789BB97489BA}" name="Column16364" dataDxfId="24"/>
    <tableColumn id="16372" xr3:uid="{9921B17D-B941-4D8C-B79B-569DF7ED1F1B}" name="Column16365" dataDxfId="23"/>
    <tableColumn id="16373" xr3:uid="{7BDD48C7-BC39-42D4-B012-6B41F8197DAA}" name="Column16366" dataDxfId="22"/>
    <tableColumn id="16374" xr3:uid="{3B7C30AC-607C-478B-A049-9F420C453BC6}" name="Column16367" dataDxfId="21"/>
    <tableColumn id="16375" xr3:uid="{D0FF02EC-3097-40CE-A97C-EF10552CEB0D}" name="Column16368" dataDxfId="20"/>
    <tableColumn id="16376" xr3:uid="{ECB4B63B-673A-44AB-869B-FB3F79EA7405}" name="Column16369" dataDxfId="19"/>
    <tableColumn id="16377" xr3:uid="{BC4C8CD0-655D-45BF-9AC1-103B2352531B}" name="Column16370" dataDxfId="18"/>
    <tableColumn id="16378" xr3:uid="{14498D51-0656-467E-81AD-BBA41C9D7054}" name="Column16371" dataDxfId="17"/>
    <tableColumn id="16379" xr3:uid="{0A46FB06-0796-4C63-B789-7CDCC67FE9CA}" name="Column16372" dataDxfId="16"/>
    <tableColumn id="16380" xr3:uid="{DF3B78E3-08DB-4644-8416-06653BD564E9}" name="Column16373" dataDxfId="15"/>
    <tableColumn id="16381" xr3:uid="{DDBBDCCA-A5FB-45AA-9C8A-F7376117CDFA}" name="Column16374" dataDxfId="14"/>
    <tableColumn id="16382" xr3:uid="{7C3A912D-AF07-4D1A-B887-B16C0E0AACA9}" name="Column16375" dataDxfId="13"/>
    <tableColumn id="16383" xr3:uid="{3B1E8933-3014-44CD-B8B3-EFBF8163A82B}" name="Column16376" dataDxfId="12"/>
    <tableColumn id="16384" xr3:uid="{7AFFDDD6-2C90-4867-8BF4-3CD1ACD8CB8E}" name="Column16377"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9D67C7-9B35-438A-B374-0A80D20A2E5C}" name="Table4" displayName="Table4" ref="A1:G11" totalsRowShown="0" headerRowDxfId="10">
  <autoFilter ref="A1:G11" xr:uid="{4F9D67C7-9B35-438A-B374-0A80D20A2E5C}"/>
  <tableColumns count="7">
    <tableColumn id="1" xr3:uid="{89381D56-38C2-4829-A508-44459F48DB92}" name="Simulation_Metric"/>
    <tableColumn id="2" xr3:uid="{8F09A412-96AE-43FB-A405-086D4E3113AC}" name="Tag"/>
    <tableColumn id="3" xr3:uid="{E3361895-CCA8-49A4-B6F2-26478ED98E54}" name="Pre_Clone_Current_State"/>
    <tableColumn id="4" xr3:uid="{A906E39A-ABBF-4EAE-883E-74C01E75ED0B}" name="Post_Clone_Stimulated_State"/>
    <tableColumn id="5" xr3:uid="{464FD96C-BCB9-41AA-9028-D6E60C3A615E}" name="Financial_Variance"/>
    <tableColumn id="6" xr3:uid="{88FC7EA2-DD07-4921-A5A7-B05355649813}" name="Impact_Analysis"/>
    <tableColumn id="7" xr3:uid="{5BC42120-0386-411D-8563-3AB00D2D1C81}" name="Charity_Impa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DD41-7A75-4FD2-B952-9DAA329FA8E8}">
  <dimension ref="A3:D10"/>
  <sheetViews>
    <sheetView zoomScale="43" workbookViewId="0">
      <selection activeCell="C49" sqref="C49"/>
    </sheetView>
  </sheetViews>
  <sheetFormatPr defaultRowHeight="14.25" x14ac:dyDescent="0.45"/>
  <cols>
    <col min="1" max="1" width="16.796875" bestFit="1" customWidth="1"/>
    <col min="2" max="2" width="21" bestFit="1" customWidth="1"/>
    <col min="3" max="3" width="22.86328125" bestFit="1" customWidth="1"/>
    <col min="4" max="4" width="26.265625" bestFit="1" customWidth="1"/>
  </cols>
  <sheetData>
    <row r="3" spans="1:4" x14ac:dyDescent="0.45">
      <c r="A3" s="26" t="s">
        <v>17125</v>
      </c>
      <c r="B3" t="s">
        <v>17129</v>
      </c>
      <c r="C3" t="s">
        <v>17127</v>
      </c>
      <c r="D3" t="s">
        <v>17128</v>
      </c>
    </row>
    <row r="4" spans="1:4" x14ac:dyDescent="0.45">
      <c r="A4" s="8" t="s">
        <v>11</v>
      </c>
      <c r="B4" s="27">
        <v>46496.830146145432</v>
      </c>
      <c r="C4" s="27">
        <v>53360.422710997424</v>
      </c>
      <c r="D4" s="27">
        <v>-50250.087621483319</v>
      </c>
    </row>
    <row r="5" spans="1:4" x14ac:dyDescent="0.45">
      <c r="A5" s="8" t="s">
        <v>10</v>
      </c>
      <c r="B5" s="27">
        <v>6328.3794409937909</v>
      </c>
      <c r="C5" s="27">
        <v>7339.6147826086899</v>
      </c>
      <c r="D5" s="27">
        <v>-6719.229641943728</v>
      </c>
    </row>
    <row r="6" spans="1:4" x14ac:dyDescent="0.45">
      <c r="A6" s="8" t="s">
        <v>9</v>
      </c>
      <c r="B6" s="27">
        <v>5971.6662148337609</v>
      </c>
      <c r="C6" s="27">
        <v>7131.0185677749287</v>
      </c>
      <c r="D6" s="27">
        <v>-6677.7334271099671</v>
      </c>
    </row>
    <row r="7" spans="1:4" x14ac:dyDescent="0.45">
      <c r="A7" s="8" t="s">
        <v>8</v>
      </c>
      <c r="B7" s="27">
        <v>48947.414709536002</v>
      </c>
      <c r="C7" s="27">
        <v>55904.083861892534</v>
      </c>
      <c r="D7" s="27">
        <v>-56295.522455242921</v>
      </c>
    </row>
    <row r="8" spans="1:4" x14ac:dyDescent="0.45">
      <c r="A8" s="8" t="s">
        <v>7</v>
      </c>
      <c r="B8" s="27">
        <v>202869.20881987576</v>
      </c>
      <c r="C8" s="27">
        <v>233061.42652173899</v>
      </c>
      <c r="D8" s="27">
        <v>-225776.67519181571</v>
      </c>
    </row>
    <row r="9" spans="1:4" x14ac:dyDescent="0.45">
      <c r="A9" s="8" t="s">
        <v>12</v>
      </c>
      <c r="B9" s="27">
        <v>16609.834786262338</v>
      </c>
      <c r="C9" s="27">
        <v>19289.499437340139</v>
      </c>
      <c r="D9" s="27">
        <v>-14686.817544757019</v>
      </c>
    </row>
    <row r="10" spans="1:4" x14ac:dyDescent="0.45">
      <c r="A10" s="8" t="s">
        <v>17126</v>
      </c>
      <c r="B10" s="27">
        <v>327223.33411764714</v>
      </c>
      <c r="C10" s="27">
        <v>376086.0658823527</v>
      </c>
      <c r="D10" s="27">
        <v>-360406.06588235265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40BA4-5EF5-4CD8-825A-376A161A72C7}">
  <dimension ref="A1:R1249"/>
  <sheetViews>
    <sheetView topLeftCell="G1" zoomScale="77" workbookViewId="0">
      <selection activeCell="L13" sqref="L13"/>
    </sheetView>
  </sheetViews>
  <sheetFormatPr defaultRowHeight="16.350000000000001" customHeight="1" x14ac:dyDescent="0.45"/>
  <cols>
    <col min="1" max="1" width="21.53125" style="5" customWidth="1"/>
    <col min="2" max="2" width="26.1328125" style="2" customWidth="1"/>
    <col min="3" max="3" width="23.796875" style="2" customWidth="1"/>
    <col min="4" max="4" width="29.53125" style="2" customWidth="1"/>
    <col min="5" max="5" width="27.6640625" style="2" customWidth="1"/>
    <col min="6" max="7" width="27.6640625" style="33" customWidth="1"/>
    <col min="8" max="8" width="28.53125" style="33" customWidth="1"/>
    <col min="9" max="9" width="22.19921875" style="6" customWidth="1"/>
    <col min="10" max="10" width="44.9296875" style="37" customWidth="1"/>
    <col min="11" max="11" width="18.6640625" style="33" customWidth="1"/>
    <col min="12" max="12" width="20.265625" style="2" customWidth="1"/>
    <col min="13" max="13" width="21.3984375" style="1" customWidth="1"/>
    <col min="14" max="14" width="16.265625" style="1" customWidth="1"/>
    <col min="15" max="15" width="9.06640625" style="1"/>
    <col min="16" max="16" width="26.9296875" style="39" customWidth="1"/>
    <col min="17" max="17" width="23.265625" style="39" customWidth="1"/>
    <col min="18" max="16384" width="9.06640625" style="1"/>
  </cols>
  <sheetData>
    <row r="1" spans="1:18" s="14" customFormat="1" ht="16.350000000000001" customHeight="1" x14ac:dyDescent="0.45">
      <c r="A1" s="11" t="s">
        <v>5</v>
      </c>
      <c r="B1" s="12" t="s">
        <v>6</v>
      </c>
      <c r="C1" s="12" t="s">
        <v>0</v>
      </c>
      <c r="D1" s="12" t="s">
        <v>26</v>
      </c>
      <c r="E1" s="12" t="s">
        <v>1</v>
      </c>
      <c r="F1" s="35" t="s">
        <v>17130</v>
      </c>
      <c r="G1" s="35" t="s">
        <v>17121</v>
      </c>
      <c r="H1" s="36" t="s">
        <v>17118</v>
      </c>
      <c r="I1" s="25" t="s">
        <v>17120</v>
      </c>
      <c r="J1" s="35" t="s">
        <v>17119</v>
      </c>
      <c r="K1" s="36" t="s">
        <v>2</v>
      </c>
      <c r="L1" s="13" t="s">
        <v>3</v>
      </c>
      <c r="M1" s="16" t="s">
        <v>4</v>
      </c>
      <c r="N1" s="22" t="s">
        <v>24</v>
      </c>
      <c r="O1" s="23" t="s">
        <v>17117</v>
      </c>
      <c r="P1" s="38" t="s">
        <v>17123</v>
      </c>
      <c r="Q1" s="38" t="s">
        <v>17124</v>
      </c>
      <c r="R1" s="23" t="s">
        <v>17131</v>
      </c>
    </row>
    <row r="2" spans="1:18" ht="16.149999999999999" customHeight="1" x14ac:dyDescent="0.45">
      <c r="A2" s="4">
        <f t="shared" ref="A2:A65" si="0">DATE(2026,1,1)+INT((ROW()-2)/70)</f>
        <v>46023</v>
      </c>
      <c r="B2" s="2" t="s">
        <v>7</v>
      </c>
      <c r="C2" s="2" t="s">
        <v>28</v>
      </c>
      <c r="D2" s="2" t="s">
        <v>14</v>
      </c>
      <c r="E2" s="2" t="s">
        <v>181</v>
      </c>
      <c r="F2" s="33">
        <v>1.26</v>
      </c>
      <c r="G2" s="33">
        <f>ABS(Table2[[#This Row],[Raw_revenu_per_Hr]])</f>
        <v>95</v>
      </c>
      <c r="H2" s="33">
        <v>95</v>
      </c>
      <c r="I2" s="33">
        <f>ABS(Table2[[#This Row],[Raw_maintenance_Cost_MTBF]])</f>
        <v>120</v>
      </c>
      <c r="J2" s="33">
        <v>120</v>
      </c>
      <c r="K2" s="37">
        <v>0.91</v>
      </c>
      <c r="L2" s="3">
        <f t="shared" ref="L2:L65" si="1">MAX(1,MIN(10,ROUND(10-(K2*10),0)))</f>
        <v>1</v>
      </c>
      <c r="M2" s="17" t="s">
        <v>187</v>
      </c>
      <c r="N2" s="2" t="s">
        <v>95</v>
      </c>
      <c r="O2" s="2" t="s">
        <v>168</v>
      </c>
      <c r="P2" s="33">
        <f>_xlfn.XLOOKUP(C2, Financial_Variance!B:B, Financial_Variance!H:H, 0)</f>
        <v>100</v>
      </c>
      <c r="Q2" s="33">
        <f t="shared" ref="Q2:Q65" si="2">P17-I6</f>
        <v>-20</v>
      </c>
      <c r="R2" s="2" t="str">
        <f t="shared" ref="R2:R65" si="3">IF(L2&lt;=2,"Low",IF(L2&lt;=4,"Medium",IF(L2&lt;=7,"High","Critical")))</f>
        <v>Low</v>
      </c>
    </row>
    <row r="3" spans="1:18" ht="16.350000000000001" customHeight="1" x14ac:dyDescent="0.45">
      <c r="A3" s="4">
        <f t="shared" si="0"/>
        <v>46023</v>
      </c>
      <c r="B3" s="2" t="s">
        <v>7</v>
      </c>
      <c r="C3" s="2" t="s">
        <v>29</v>
      </c>
      <c r="D3" s="2" t="s">
        <v>14</v>
      </c>
      <c r="E3" s="2" t="s">
        <v>181</v>
      </c>
      <c r="F3" s="33">
        <v>1.26</v>
      </c>
      <c r="G3" s="33">
        <f>ABS(Table2[[#This Row],[Raw_revenu_per_Hr]])</f>
        <v>95</v>
      </c>
      <c r="H3" s="33">
        <v>95</v>
      </c>
      <c r="I3" s="33">
        <f>ABS(Table2[[#This Row],[Raw_maintenance_Cost_MTBF]])</f>
        <v>120</v>
      </c>
      <c r="J3" s="33">
        <v>120</v>
      </c>
      <c r="K3" s="37">
        <v>0.91</v>
      </c>
      <c r="L3" s="3">
        <f t="shared" si="1"/>
        <v>1</v>
      </c>
      <c r="M3" s="17" t="s">
        <v>187</v>
      </c>
      <c r="N3" s="2" t="s">
        <v>96</v>
      </c>
      <c r="O3" s="2" t="s">
        <v>168</v>
      </c>
      <c r="P3" s="33">
        <f>_xlfn.XLOOKUP(C3, Financial_Variance!B:B, Financial_Variance!H:H, 0)</f>
        <v>100</v>
      </c>
      <c r="Q3" s="33">
        <f t="shared" si="2"/>
        <v>-20</v>
      </c>
      <c r="R3" s="2" t="str">
        <f t="shared" si="3"/>
        <v>Low</v>
      </c>
    </row>
    <row r="4" spans="1:18" ht="16.350000000000001" customHeight="1" x14ac:dyDescent="0.45">
      <c r="A4" s="4">
        <f t="shared" si="0"/>
        <v>46023</v>
      </c>
      <c r="B4" s="2" t="s">
        <v>7</v>
      </c>
      <c r="C4" s="2" t="s">
        <v>30</v>
      </c>
      <c r="D4" s="2" t="s">
        <v>14</v>
      </c>
      <c r="E4" s="2" t="s">
        <v>181</v>
      </c>
      <c r="F4" s="33">
        <v>1.26</v>
      </c>
      <c r="G4" s="33">
        <f>ABS(Table2[[#This Row],[Raw_revenu_per_Hr]])</f>
        <v>95</v>
      </c>
      <c r="H4" s="33">
        <v>95</v>
      </c>
      <c r="I4" s="33">
        <f>ABS(Table2[[#This Row],[Raw_maintenance_Cost_MTBF]])</f>
        <v>120</v>
      </c>
      <c r="J4" s="33">
        <v>120</v>
      </c>
      <c r="K4" s="37">
        <v>0.91</v>
      </c>
      <c r="L4" s="3">
        <f t="shared" si="1"/>
        <v>1</v>
      </c>
      <c r="M4" s="17" t="s">
        <v>187</v>
      </c>
      <c r="N4" s="2" t="s">
        <v>97</v>
      </c>
      <c r="O4" s="2" t="s">
        <v>169</v>
      </c>
      <c r="P4" s="33">
        <f>_xlfn.XLOOKUP(C4, Financial_Variance!B:B, Financial_Variance!H:H, 0)</f>
        <v>100</v>
      </c>
      <c r="Q4" s="33">
        <f t="shared" si="2"/>
        <v>-20</v>
      </c>
      <c r="R4" s="2" t="str">
        <f t="shared" si="3"/>
        <v>Low</v>
      </c>
    </row>
    <row r="5" spans="1:18" ht="16.350000000000001" customHeight="1" x14ac:dyDescent="0.45">
      <c r="A5" s="4">
        <f t="shared" si="0"/>
        <v>46023</v>
      </c>
      <c r="B5" s="2" t="s">
        <v>7</v>
      </c>
      <c r="C5" s="2" t="s">
        <v>31</v>
      </c>
      <c r="D5" s="2" t="s">
        <v>14</v>
      </c>
      <c r="E5" s="2" t="s">
        <v>181</v>
      </c>
      <c r="F5" s="33">
        <v>1.26</v>
      </c>
      <c r="G5" s="33">
        <f>ABS(Table2[[#This Row],[Raw_revenu_per_Hr]])</f>
        <v>95</v>
      </c>
      <c r="H5" s="33">
        <v>95</v>
      </c>
      <c r="I5" s="33">
        <f>ABS(Table2[[#This Row],[Raw_maintenance_Cost_MTBF]])</f>
        <v>120</v>
      </c>
      <c r="J5" s="33">
        <v>120</v>
      </c>
      <c r="K5" s="37">
        <v>0.91</v>
      </c>
      <c r="L5" s="3">
        <f t="shared" si="1"/>
        <v>1</v>
      </c>
      <c r="M5" s="17" t="s">
        <v>187</v>
      </c>
      <c r="N5" s="2" t="s">
        <v>98</v>
      </c>
      <c r="O5" s="2" t="s">
        <v>170</v>
      </c>
      <c r="P5" s="33">
        <f>_xlfn.XLOOKUP(C5, Financial_Variance!B:B, Financial_Variance!H:H, 0)</f>
        <v>100</v>
      </c>
      <c r="Q5" s="33">
        <f t="shared" si="2"/>
        <v>-20</v>
      </c>
      <c r="R5" s="2" t="str">
        <f t="shared" si="3"/>
        <v>Low</v>
      </c>
    </row>
    <row r="6" spans="1:18" ht="16.350000000000001" customHeight="1" x14ac:dyDescent="0.45">
      <c r="A6" s="4">
        <f t="shared" si="0"/>
        <v>46023</v>
      </c>
      <c r="B6" s="2" t="s">
        <v>7</v>
      </c>
      <c r="C6" s="2" t="s">
        <v>32</v>
      </c>
      <c r="D6" s="2" t="s">
        <v>14</v>
      </c>
      <c r="E6" s="2" t="s">
        <v>181</v>
      </c>
      <c r="F6" s="33">
        <v>1.26</v>
      </c>
      <c r="G6" s="33">
        <f>ABS(Table2[[#This Row],[Raw_revenu_per_Hr]])</f>
        <v>95</v>
      </c>
      <c r="H6" s="33">
        <v>95</v>
      </c>
      <c r="I6" s="33">
        <f>ABS(Table2[[#This Row],[Raw_maintenance_Cost_MTBF]])</f>
        <v>120</v>
      </c>
      <c r="J6" s="33">
        <v>120</v>
      </c>
      <c r="K6" s="37">
        <v>0.91</v>
      </c>
      <c r="L6" s="3">
        <f t="shared" si="1"/>
        <v>1</v>
      </c>
      <c r="M6" s="17" t="s">
        <v>187</v>
      </c>
      <c r="N6" s="2" t="s">
        <v>99</v>
      </c>
      <c r="O6" s="2" t="s">
        <v>170</v>
      </c>
      <c r="P6" s="33">
        <f>_xlfn.XLOOKUP(C6, Financial_Variance!B:B, Financial_Variance!H:H, 0)</f>
        <v>100</v>
      </c>
      <c r="Q6" s="33">
        <f t="shared" si="2"/>
        <v>-20</v>
      </c>
      <c r="R6" s="2" t="str">
        <f t="shared" si="3"/>
        <v>Low</v>
      </c>
    </row>
    <row r="7" spans="1:18" ht="16.350000000000001" customHeight="1" x14ac:dyDescent="0.45">
      <c r="A7" s="4">
        <f t="shared" si="0"/>
        <v>46023</v>
      </c>
      <c r="B7" s="2" t="s">
        <v>7</v>
      </c>
      <c r="C7" s="2" t="s">
        <v>33</v>
      </c>
      <c r="D7" s="2" t="s">
        <v>14</v>
      </c>
      <c r="E7" s="2" t="s">
        <v>181</v>
      </c>
      <c r="F7" s="33">
        <v>1.26</v>
      </c>
      <c r="G7" s="33">
        <f>ABS(Table2[[#This Row],[Raw_revenu_per_Hr]])</f>
        <v>95</v>
      </c>
      <c r="H7" s="33">
        <v>95</v>
      </c>
      <c r="I7" s="33">
        <f>ABS(Table2[[#This Row],[Raw_maintenance_Cost_MTBF]])</f>
        <v>120</v>
      </c>
      <c r="J7" s="33">
        <v>120</v>
      </c>
      <c r="K7" s="37">
        <v>0.91</v>
      </c>
      <c r="L7" s="3">
        <f t="shared" si="1"/>
        <v>1</v>
      </c>
      <c r="M7" s="17" t="s">
        <v>187</v>
      </c>
      <c r="N7" s="2" t="s">
        <v>100</v>
      </c>
      <c r="O7" s="2" t="s">
        <v>168</v>
      </c>
      <c r="P7" s="33">
        <f>_xlfn.XLOOKUP(C7, Financial_Variance!B:B, Financial_Variance!H:H, 0)</f>
        <v>100</v>
      </c>
      <c r="Q7" s="33">
        <f t="shared" si="2"/>
        <v>-20</v>
      </c>
      <c r="R7" s="2" t="str">
        <f t="shared" si="3"/>
        <v>Low</v>
      </c>
    </row>
    <row r="8" spans="1:18" ht="16.350000000000001" customHeight="1" x14ac:dyDescent="0.45">
      <c r="A8" s="4">
        <f t="shared" si="0"/>
        <v>46023</v>
      </c>
      <c r="B8" s="2" t="s">
        <v>7</v>
      </c>
      <c r="C8" s="2" t="s">
        <v>34</v>
      </c>
      <c r="D8" s="2" t="s">
        <v>14</v>
      </c>
      <c r="E8" s="2" t="s">
        <v>181</v>
      </c>
      <c r="F8" s="33">
        <v>1.26</v>
      </c>
      <c r="G8" s="33">
        <f>ABS(Table2[[#This Row],[Raw_revenu_per_Hr]])</f>
        <v>95</v>
      </c>
      <c r="H8" s="33">
        <v>95</v>
      </c>
      <c r="I8" s="33">
        <f>ABS(Table2[[#This Row],[Raw_maintenance_Cost_MTBF]])</f>
        <v>120</v>
      </c>
      <c r="J8" s="33">
        <v>120</v>
      </c>
      <c r="K8" s="37">
        <v>0.91</v>
      </c>
      <c r="L8" s="3">
        <f t="shared" si="1"/>
        <v>1</v>
      </c>
      <c r="M8" s="17" t="s">
        <v>187</v>
      </c>
      <c r="N8" s="2" t="s">
        <v>101</v>
      </c>
      <c r="O8" s="2" t="s">
        <v>171</v>
      </c>
      <c r="P8" s="33">
        <f>_xlfn.XLOOKUP(C8, Financial_Variance!B:B, Financial_Variance!H:H, 0)</f>
        <v>100</v>
      </c>
      <c r="Q8" s="33">
        <f t="shared" si="2"/>
        <v>-35</v>
      </c>
      <c r="R8" s="2" t="str">
        <f t="shared" si="3"/>
        <v>Low</v>
      </c>
    </row>
    <row r="9" spans="1:18" ht="16.350000000000001" customHeight="1" x14ac:dyDescent="0.45">
      <c r="A9" s="4">
        <f t="shared" si="0"/>
        <v>46023</v>
      </c>
      <c r="B9" s="2" t="s">
        <v>7</v>
      </c>
      <c r="C9" s="2" t="s">
        <v>35</v>
      </c>
      <c r="D9" s="2" t="s">
        <v>14</v>
      </c>
      <c r="E9" s="2" t="s">
        <v>181</v>
      </c>
      <c r="F9" s="33">
        <v>1.26</v>
      </c>
      <c r="G9" s="33">
        <f>ABS(Table2[[#This Row],[Raw_revenu_per_Hr]])</f>
        <v>95</v>
      </c>
      <c r="H9" s="33">
        <v>95</v>
      </c>
      <c r="I9" s="33">
        <f>ABS(Table2[[#This Row],[Raw_maintenance_Cost_MTBF]])</f>
        <v>120</v>
      </c>
      <c r="J9" s="33">
        <v>120</v>
      </c>
      <c r="K9" s="37">
        <v>0.91</v>
      </c>
      <c r="L9" s="3">
        <f t="shared" si="1"/>
        <v>1</v>
      </c>
      <c r="M9" s="17" t="s">
        <v>187</v>
      </c>
      <c r="N9" s="2" t="s">
        <v>102</v>
      </c>
      <c r="O9" s="2" t="s">
        <v>171</v>
      </c>
      <c r="P9" s="33">
        <f>_xlfn.XLOOKUP(C9, Financial_Variance!B:B, Financial_Variance!H:H, 0)</f>
        <v>100</v>
      </c>
      <c r="Q9" s="33">
        <f t="shared" si="2"/>
        <v>-35</v>
      </c>
      <c r="R9" s="2" t="str">
        <f t="shared" si="3"/>
        <v>Low</v>
      </c>
    </row>
    <row r="10" spans="1:18" ht="16.350000000000001" customHeight="1" x14ac:dyDescent="0.45">
      <c r="A10" s="4">
        <f t="shared" si="0"/>
        <v>46023</v>
      </c>
      <c r="B10" s="2" t="s">
        <v>7</v>
      </c>
      <c r="C10" s="2" t="s">
        <v>36</v>
      </c>
      <c r="D10" s="2" t="s">
        <v>14</v>
      </c>
      <c r="E10" s="2" t="s">
        <v>181</v>
      </c>
      <c r="F10" s="33">
        <v>1.26</v>
      </c>
      <c r="G10" s="33">
        <f>ABS(Table2[[#This Row],[Raw_revenu_per_Hr]])</f>
        <v>95</v>
      </c>
      <c r="H10" s="33">
        <v>95</v>
      </c>
      <c r="I10" s="33">
        <f>ABS(Table2[[#This Row],[Raw_maintenance_Cost_MTBF]])</f>
        <v>120</v>
      </c>
      <c r="J10" s="33">
        <v>120</v>
      </c>
      <c r="K10" s="37">
        <v>0.91</v>
      </c>
      <c r="L10" s="3">
        <f t="shared" si="1"/>
        <v>1</v>
      </c>
      <c r="M10" s="17" t="s">
        <v>187</v>
      </c>
      <c r="N10" s="2" t="s">
        <v>103</v>
      </c>
      <c r="O10" s="2" t="s">
        <v>172</v>
      </c>
      <c r="P10" s="33">
        <f>_xlfn.XLOOKUP(C10, Financial_Variance!B:B, Financial_Variance!H:H, 0)</f>
        <v>100</v>
      </c>
      <c r="Q10" s="33">
        <f t="shared" si="2"/>
        <v>-35</v>
      </c>
      <c r="R10" s="2" t="str">
        <f t="shared" si="3"/>
        <v>Low</v>
      </c>
    </row>
    <row r="11" spans="1:18" ht="16.350000000000001" customHeight="1" x14ac:dyDescent="0.45">
      <c r="A11" s="4">
        <f t="shared" si="0"/>
        <v>46023</v>
      </c>
      <c r="B11" s="2" t="s">
        <v>7</v>
      </c>
      <c r="C11" s="2" t="s">
        <v>37</v>
      </c>
      <c r="D11" s="2" t="s">
        <v>14</v>
      </c>
      <c r="E11" s="2" t="s">
        <v>181</v>
      </c>
      <c r="F11" s="33">
        <v>1.26</v>
      </c>
      <c r="G11" s="33">
        <f>ABS(Table2[[#This Row],[Raw_revenu_per_Hr]])</f>
        <v>95</v>
      </c>
      <c r="H11" s="33">
        <v>95</v>
      </c>
      <c r="I11" s="33">
        <f>ABS(Table2[[#This Row],[Raw_maintenance_Cost_MTBF]])</f>
        <v>120</v>
      </c>
      <c r="J11" s="33">
        <v>120</v>
      </c>
      <c r="K11" s="37">
        <v>0.91</v>
      </c>
      <c r="L11" s="3">
        <f t="shared" si="1"/>
        <v>1</v>
      </c>
      <c r="M11" s="17" t="s">
        <v>187</v>
      </c>
      <c r="N11" s="2" t="s">
        <v>104</v>
      </c>
      <c r="O11" s="2" t="s">
        <v>168</v>
      </c>
      <c r="P11" s="33">
        <f>_xlfn.XLOOKUP(C11, Financial_Variance!B:B, Financial_Variance!H:H, 0)</f>
        <v>100</v>
      </c>
      <c r="Q11" s="33">
        <f t="shared" si="2"/>
        <v>-35</v>
      </c>
      <c r="R11" s="2" t="str">
        <f t="shared" si="3"/>
        <v>Low</v>
      </c>
    </row>
    <row r="12" spans="1:18" ht="16.350000000000001" customHeight="1" x14ac:dyDescent="0.45">
      <c r="A12" s="4">
        <f t="shared" si="0"/>
        <v>46023</v>
      </c>
      <c r="B12" s="2" t="s">
        <v>7</v>
      </c>
      <c r="C12" s="2" t="s">
        <v>38</v>
      </c>
      <c r="D12" s="2" t="s">
        <v>164</v>
      </c>
      <c r="E12" s="2" t="s">
        <v>181</v>
      </c>
      <c r="F12" s="33">
        <v>1.25</v>
      </c>
      <c r="G12" s="33">
        <f>ABS(Table2[[#This Row],[Raw_revenu_per_Hr]])</f>
        <v>88</v>
      </c>
      <c r="H12" s="33">
        <v>88</v>
      </c>
      <c r="I12" s="33">
        <f>ABS(Table2[[#This Row],[Raw_maintenance_Cost_MTBF]])</f>
        <v>110</v>
      </c>
      <c r="J12" s="33">
        <v>110</v>
      </c>
      <c r="K12" s="37">
        <v>0.85</v>
      </c>
      <c r="L12" s="3">
        <f t="shared" si="1"/>
        <v>2</v>
      </c>
      <c r="M12" s="17" t="s">
        <v>187</v>
      </c>
      <c r="N12" s="2" t="s">
        <v>105</v>
      </c>
      <c r="O12" s="2" t="s">
        <v>173</v>
      </c>
      <c r="P12" s="33">
        <f>_xlfn.XLOOKUP(C12, Financial_Variance!B:B, Financial_Variance!H:H, 0)</f>
        <v>100</v>
      </c>
      <c r="Q12" s="33">
        <f t="shared" si="2"/>
        <v>-35</v>
      </c>
      <c r="R12" s="2" t="str">
        <f t="shared" si="3"/>
        <v>Low</v>
      </c>
    </row>
    <row r="13" spans="1:18" ht="16.350000000000001" customHeight="1" x14ac:dyDescent="0.45">
      <c r="A13" s="4">
        <f t="shared" si="0"/>
        <v>46023</v>
      </c>
      <c r="B13" s="2" t="s">
        <v>7</v>
      </c>
      <c r="C13" s="2" t="s">
        <v>39</v>
      </c>
      <c r="D13" s="2" t="s">
        <v>164</v>
      </c>
      <c r="E13" s="2" t="s">
        <v>181</v>
      </c>
      <c r="F13" s="33">
        <v>1.25</v>
      </c>
      <c r="G13" s="33">
        <f>ABS(Table2[[#This Row],[Raw_revenu_per_Hr]])</f>
        <v>88</v>
      </c>
      <c r="H13" s="33">
        <v>88</v>
      </c>
      <c r="I13" s="33">
        <f>ABS(Table2[[#This Row],[Raw_maintenance_Cost_MTBF]])</f>
        <v>110</v>
      </c>
      <c r="J13" s="33">
        <v>110</v>
      </c>
      <c r="K13" s="37">
        <v>0.85</v>
      </c>
      <c r="L13" s="3">
        <f t="shared" si="1"/>
        <v>2</v>
      </c>
      <c r="M13" s="17" t="s">
        <v>187</v>
      </c>
      <c r="N13" s="2" t="s">
        <v>106</v>
      </c>
      <c r="O13" s="2" t="s">
        <v>169</v>
      </c>
      <c r="P13" s="33">
        <f>_xlfn.XLOOKUP(C13, Financial_Variance!B:B, Financial_Variance!H:H, 0)</f>
        <v>100</v>
      </c>
      <c r="Q13" s="33">
        <f t="shared" si="2"/>
        <v>-35</v>
      </c>
      <c r="R13" s="2" t="str">
        <f t="shared" si="3"/>
        <v>Low</v>
      </c>
    </row>
    <row r="14" spans="1:18" ht="16.350000000000001" customHeight="1" x14ac:dyDescent="0.45">
      <c r="A14" s="4">
        <f t="shared" si="0"/>
        <v>46023</v>
      </c>
      <c r="B14" s="2" t="s">
        <v>7</v>
      </c>
      <c r="C14" s="2" t="s">
        <v>40</v>
      </c>
      <c r="D14" s="2" t="s">
        <v>164</v>
      </c>
      <c r="E14" s="2" t="s">
        <v>181</v>
      </c>
      <c r="F14" s="33">
        <v>1.25</v>
      </c>
      <c r="G14" s="33">
        <f>ABS(Table2[[#This Row],[Raw_revenu_per_Hr]])</f>
        <v>88</v>
      </c>
      <c r="H14" s="33">
        <v>88</v>
      </c>
      <c r="I14" s="33">
        <f>ABS(Table2[[#This Row],[Raw_maintenance_Cost_MTBF]])</f>
        <v>110</v>
      </c>
      <c r="J14" s="33">
        <v>110</v>
      </c>
      <c r="K14" s="37">
        <v>0.85</v>
      </c>
      <c r="L14" s="3">
        <f t="shared" si="1"/>
        <v>2</v>
      </c>
      <c r="M14" s="17" t="s">
        <v>187</v>
      </c>
      <c r="N14" s="2" t="s">
        <v>107</v>
      </c>
      <c r="O14" s="2" t="s">
        <v>173</v>
      </c>
      <c r="P14" s="33">
        <f>_xlfn.XLOOKUP(C14, Financial_Variance!B:B, Financial_Variance!H:H, 0)</f>
        <v>100</v>
      </c>
      <c r="Q14" s="33">
        <f t="shared" si="2"/>
        <v>-35</v>
      </c>
      <c r="R14" s="2" t="str">
        <f t="shared" si="3"/>
        <v>Low</v>
      </c>
    </row>
    <row r="15" spans="1:18" ht="16.350000000000001" customHeight="1" x14ac:dyDescent="0.45">
      <c r="A15" s="4">
        <f t="shared" si="0"/>
        <v>46023</v>
      </c>
      <c r="B15" s="2" t="s">
        <v>7</v>
      </c>
      <c r="C15" s="2" t="s">
        <v>41</v>
      </c>
      <c r="D15" s="2" t="s">
        <v>164</v>
      </c>
      <c r="E15" s="2" t="s">
        <v>181</v>
      </c>
      <c r="F15" s="33">
        <v>1.25</v>
      </c>
      <c r="G15" s="33">
        <f>ABS(Table2[[#This Row],[Raw_revenu_per_Hr]])</f>
        <v>88</v>
      </c>
      <c r="H15" s="33">
        <v>88</v>
      </c>
      <c r="I15" s="33">
        <f>ABS(Table2[[#This Row],[Raw_maintenance_Cost_MTBF]])</f>
        <v>110</v>
      </c>
      <c r="J15" s="33">
        <v>110</v>
      </c>
      <c r="K15" s="37">
        <v>0.85</v>
      </c>
      <c r="L15" s="3">
        <f t="shared" si="1"/>
        <v>2</v>
      </c>
      <c r="M15" s="17" t="s">
        <v>187</v>
      </c>
      <c r="N15" s="2" t="s">
        <v>108</v>
      </c>
      <c r="O15" s="2" t="s">
        <v>173</v>
      </c>
      <c r="P15" s="33">
        <f>_xlfn.XLOOKUP(C15, Financial_Variance!B:B, Financial_Variance!H:H, 0)</f>
        <v>100</v>
      </c>
      <c r="Q15" s="33">
        <f t="shared" si="2"/>
        <v>-35</v>
      </c>
      <c r="R15" s="2" t="str">
        <f t="shared" si="3"/>
        <v>Low</v>
      </c>
    </row>
    <row r="16" spans="1:18" ht="16.350000000000001" customHeight="1" x14ac:dyDescent="0.45">
      <c r="A16" s="4">
        <f t="shared" si="0"/>
        <v>46023</v>
      </c>
      <c r="B16" s="2" t="s">
        <v>7</v>
      </c>
      <c r="C16" s="2" t="s">
        <v>42</v>
      </c>
      <c r="D16" s="2" t="s">
        <v>164</v>
      </c>
      <c r="E16" s="2" t="s">
        <v>181</v>
      </c>
      <c r="F16" s="33">
        <v>1.25</v>
      </c>
      <c r="G16" s="33">
        <f>ABS(Table2[[#This Row],[Raw_revenu_per_Hr]])</f>
        <v>88</v>
      </c>
      <c r="H16" s="33">
        <v>88</v>
      </c>
      <c r="I16" s="33">
        <f>ABS(Table2[[#This Row],[Raw_maintenance_Cost_MTBF]])</f>
        <v>110</v>
      </c>
      <c r="J16" s="33">
        <v>110</v>
      </c>
      <c r="K16" s="37">
        <v>0.85</v>
      </c>
      <c r="L16" s="3">
        <f t="shared" si="1"/>
        <v>2</v>
      </c>
      <c r="M16" s="17" t="s">
        <v>187</v>
      </c>
      <c r="N16" s="2" t="s">
        <v>109</v>
      </c>
      <c r="O16" s="2" t="s">
        <v>173</v>
      </c>
      <c r="P16" s="33">
        <f>_xlfn.XLOOKUP(C16, Financial_Variance!B:B, Financial_Variance!H:H, 0)</f>
        <v>100</v>
      </c>
      <c r="Q16" s="33">
        <f t="shared" si="2"/>
        <v>-35</v>
      </c>
      <c r="R16" s="2" t="str">
        <f t="shared" si="3"/>
        <v>Low</v>
      </c>
    </row>
    <row r="17" spans="1:18" ht="16.350000000000001" customHeight="1" x14ac:dyDescent="0.45">
      <c r="A17" s="4">
        <f t="shared" si="0"/>
        <v>46023</v>
      </c>
      <c r="B17" s="2" t="s">
        <v>7</v>
      </c>
      <c r="C17" s="2" t="s">
        <v>43</v>
      </c>
      <c r="D17" s="2" t="s">
        <v>164</v>
      </c>
      <c r="E17" s="2" t="s">
        <v>181</v>
      </c>
      <c r="F17" s="33">
        <v>1.25</v>
      </c>
      <c r="G17" s="33">
        <f>ABS(Table2[[#This Row],[Raw_revenu_per_Hr]])</f>
        <v>88</v>
      </c>
      <c r="H17" s="33">
        <v>88</v>
      </c>
      <c r="I17" s="33">
        <f>ABS(Table2[[#This Row],[Raw_maintenance_Cost_MTBF]])</f>
        <v>110</v>
      </c>
      <c r="J17" s="33">
        <v>110</v>
      </c>
      <c r="K17" s="37">
        <v>0.85</v>
      </c>
      <c r="L17" s="3">
        <f t="shared" si="1"/>
        <v>2</v>
      </c>
      <c r="M17" s="17" t="s">
        <v>187</v>
      </c>
      <c r="N17" s="2" t="s">
        <v>110</v>
      </c>
      <c r="O17" s="2" t="s">
        <v>173</v>
      </c>
      <c r="P17" s="33">
        <f>_xlfn.XLOOKUP(C17, Financial_Variance!B:B, Financial_Variance!H:H, 0)</f>
        <v>100</v>
      </c>
      <c r="Q17" s="33">
        <f t="shared" si="2"/>
        <v>-35</v>
      </c>
      <c r="R17" s="2" t="str">
        <f t="shared" si="3"/>
        <v>Low</v>
      </c>
    </row>
    <row r="18" spans="1:18" ht="16.350000000000001" customHeight="1" x14ac:dyDescent="0.45">
      <c r="A18" s="4">
        <f t="shared" si="0"/>
        <v>46023</v>
      </c>
      <c r="B18" s="2" t="s">
        <v>7</v>
      </c>
      <c r="C18" s="2" t="s">
        <v>44</v>
      </c>
      <c r="D18" s="2" t="s">
        <v>164</v>
      </c>
      <c r="E18" s="2" t="s">
        <v>181</v>
      </c>
      <c r="F18" s="33">
        <v>1.25</v>
      </c>
      <c r="G18" s="33">
        <f>ABS(Table2[[#This Row],[Raw_revenu_per_Hr]])</f>
        <v>88</v>
      </c>
      <c r="H18" s="33">
        <v>88</v>
      </c>
      <c r="I18" s="33">
        <f>ABS(Table2[[#This Row],[Raw_maintenance_Cost_MTBF]])</f>
        <v>110</v>
      </c>
      <c r="J18" s="33">
        <v>110</v>
      </c>
      <c r="K18" s="37">
        <v>0.85</v>
      </c>
      <c r="L18" s="3">
        <f t="shared" si="1"/>
        <v>2</v>
      </c>
      <c r="M18" s="17" t="s">
        <v>187</v>
      </c>
      <c r="N18" s="2" t="s">
        <v>111</v>
      </c>
      <c r="O18" s="2" t="s">
        <v>168</v>
      </c>
      <c r="P18" s="33">
        <f>_xlfn.XLOOKUP(C18, Financial_Variance!B:B, Financial_Variance!H:H, 0)</f>
        <v>100</v>
      </c>
      <c r="Q18" s="33">
        <f t="shared" si="2"/>
        <v>-35</v>
      </c>
      <c r="R18" s="2" t="str">
        <f t="shared" si="3"/>
        <v>Low</v>
      </c>
    </row>
    <row r="19" spans="1:18" ht="16.350000000000001" customHeight="1" x14ac:dyDescent="0.45">
      <c r="A19" s="4">
        <f t="shared" si="0"/>
        <v>46023</v>
      </c>
      <c r="B19" s="2" t="s">
        <v>7</v>
      </c>
      <c r="C19" s="2" t="s">
        <v>45</v>
      </c>
      <c r="D19" s="2" t="s">
        <v>164</v>
      </c>
      <c r="E19" s="2" t="s">
        <v>181</v>
      </c>
      <c r="F19" s="33">
        <v>1.25</v>
      </c>
      <c r="G19" s="33">
        <f>ABS(Table2[[#This Row],[Raw_revenu_per_Hr]])</f>
        <v>88</v>
      </c>
      <c r="H19" s="33">
        <v>88</v>
      </c>
      <c r="I19" s="33">
        <f>ABS(Table2[[#This Row],[Raw_maintenance_Cost_MTBF]])</f>
        <v>110</v>
      </c>
      <c r="J19" s="33">
        <v>110</v>
      </c>
      <c r="K19" s="37">
        <v>0.85</v>
      </c>
      <c r="L19" s="3">
        <f t="shared" si="1"/>
        <v>2</v>
      </c>
      <c r="M19" s="17" t="s">
        <v>187</v>
      </c>
      <c r="N19" s="2" t="s">
        <v>112</v>
      </c>
      <c r="O19" s="2" t="s">
        <v>171</v>
      </c>
      <c r="P19" s="33">
        <f>_xlfn.XLOOKUP(C19, Financial_Variance!B:B, Financial_Variance!H:H, 0)</f>
        <v>100</v>
      </c>
      <c r="Q19" s="33">
        <f t="shared" si="2"/>
        <v>-20</v>
      </c>
      <c r="R19" s="2" t="str">
        <f t="shared" si="3"/>
        <v>Low</v>
      </c>
    </row>
    <row r="20" spans="1:18" ht="16.350000000000001" customHeight="1" x14ac:dyDescent="0.45">
      <c r="A20" s="4">
        <f t="shared" si="0"/>
        <v>46023</v>
      </c>
      <c r="B20" s="2" t="s">
        <v>7</v>
      </c>
      <c r="C20" s="2" t="s">
        <v>46</v>
      </c>
      <c r="D20" s="2" t="s">
        <v>164</v>
      </c>
      <c r="E20" s="2" t="s">
        <v>181</v>
      </c>
      <c r="F20" s="33">
        <v>1.25</v>
      </c>
      <c r="G20" s="33">
        <f>ABS(Table2[[#This Row],[Raw_revenu_per_Hr]])</f>
        <v>88</v>
      </c>
      <c r="H20" s="33">
        <v>88</v>
      </c>
      <c r="I20" s="33">
        <f>ABS(Table2[[#This Row],[Raw_maintenance_Cost_MTBF]])</f>
        <v>110</v>
      </c>
      <c r="J20" s="33">
        <v>110</v>
      </c>
      <c r="K20" s="37">
        <v>0.85</v>
      </c>
      <c r="L20" s="3">
        <f t="shared" si="1"/>
        <v>2</v>
      </c>
      <c r="M20" s="17" t="s">
        <v>187</v>
      </c>
      <c r="N20" s="2" t="s">
        <v>113</v>
      </c>
      <c r="O20" s="2" t="s">
        <v>169</v>
      </c>
      <c r="P20" s="33">
        <f>_xlfn.XLOOKUP(C20, Financial_Variance!B:B, Financial_Variance!H:H, 0)</f>
        <v>100</v>
      </c>
      <c r="Q20" s="33">
        <f t="shared" si="2"/>
        <v>-20</v>
      </c>
      <c r="R20" s="2" t="str">
        <f t="shared" si="3"/>
        <v>Low</v>
      </c>
    </row>
    <row r="21" spans="1:18" ht="16.350000000000001" customHeight="1" x14ac:dyDescent="0.45">
      <c r="A21" s="4">
        <f t="shared" si="0"/>
        <v>46023</v>
      </c>
      <c r="B21" s="2" t="s">
        <v>7</v>
      </c>
      <c r="C21" s="2" t="s">
        <v>47</v>
      </c>
      <c r="D21" s="2" t="s">
        <v>164</v>
      </c>
      <c r="E21" s="2" t="s">
        <v>181</v>
      </c>
      <c r="F21" s="33">
        <v>1.25</v>
      </c>
      <c r="G21" s="33">
        <f>ABS(Table2[[#This Row],[Raw_revenu_per_Hr]])</f>
        <v>88</v>
      </c>
      <c r="H21" s="33">
        <v>88</v>
      </c>
      <c r="I21" s="33">
        <f>ABS(Table2[[#This Row],[Raw_maintenance_Cost_MTBF]])</f>
        <v>110</v>
      </c>
      <c r="J21" s="33">
        <v>110</v>
      </c>
      <c r="K21" s="37">
        <v>0.85</v>
      </c>
      <c r="L21" s="3">
        <f t="shared" si="1"/>
        <v>2</v>
      </c>
      <c r="M21" s="17" t="s">
        <v>187</v>
      </c>
      <c r="N21" s="2" t="s">
        <v>114</v>
      </c>
      <c r="O21" s="2" t="s">
        <v>173</v>
      </c>
      <c r="P21" s="33">
        <f>_xlfn.XLOOKUP(C21, Financial_Variance!B:B, Financial_Variance!H:H, 0)</f>
        <v>100</v>
      </c>
      <c r="Q21" s="33">
        <f t="shared" si="2"/>
        <v>-15</v>
      </c>
      <c r="R21" s="2" t="str">
        <f t="shared" si="3"/>
        <v>Low</v>
      </c>
    </row>
    <row r="22" spans="1:18" ht="16.350000000000001" customHeight="1" x14ac:dyDescent="0.45">
      <c r="A22" s="4">
        <f t="shared" si="0"/>
        <v>46023</v>
      </c>
      <c r="B22" s="2" t="s">
        <v>7</v>
      </c>
      <c r="C22" s="2" t="s">
        <v>48</v>
      </c>
      <c r="D22" s="2" t="s">
        <v>164</v>
      </c>
      <c r="E22" s="2" t="s">
        <v>181</v>
      </c>
      <c r="F22" s="33">
        <v>1.25</v>
      </c>
      <c r="G22" s="33">
        <f>ABS(Table2[[#This Row],[Raw_revenu_per_Hr]])</f>
        <v>88</v>
      </c>
      <c r="H22" s="33">
        <v>88</v>
      </c>
      <c r="I22" s="33">
        <f>ABS(Table2[[#This Row],[Raw_maintenance_Cost_MTBF]])</f>
        <v>110</v>
      </c>
      <c r="J22" s="33">
        <v>110</v>
      </c>
      <c r="K22" s="37">
        <v>0.85</v>
      </c>
      <c r="L22" s="3">
        <f t="shared" si="1"/>
        <v>2</v>
      </c>
      <c r="M22" s="17" t="s">
        <v>187</v>
      </c>
      <c r="N22" s="2" t="s">
        <v>115</v>
      </c>
      <c r="O22" s="2" t="s">
        <v>172</v>
      </c>
      <c r="P22" s="33">
        <f>_xlfn.XLOOKUP(C22, Financial_Variance!B:B, Financial_Variance!H:H, 0)</f>
        <v>100</v>
      </c>
      <c r="Q22" s="33">
        <f t="shared" si="2"/>
        <v>-15</v>
      </c>
      <c r="R22" s="2" t="str">
        <f t="shared" si="3"/>
        <v>Low</v>
      </c>
    </row>
    <row r="23" spans="1:18" ht="16.350000000000001" customHeight="1" x14ac:dyDescent="0.45">
      <c r="A23" s="4">
        <f t="shared" si="0"/>
        <v>46023</v>
      </c>
      <c r="B23" s="2" t="s">
        <v>7</v>
      </c>
      <c r="C23" s="2" t="s">
        <v>49</v>
      </c>
      <c r="D23" s="2" t="s">
        <v>165</v>
      </c>
      <c r="E23" s="2" t="s">
        <v>19</v>
      </c>
      <c r="F23" s="33">
        <v>1.46</v>
      </c>
      <c r="G23" s="33">
        <f>ABS(Table2[[#This Row],[Raw_revenu_per_Hr]])</f>
        <v>65</v>
      </c>
      <c r="H23" s="33">
        <v>65</v>
      </c>
      <c r="I23" s="33">
        <f>ABS(Table2[[#This Row],[Raw_maintenance_Cost_MTBF]])</f>
        <v>95</v>
      </c>
      <c r="J23" s="33">
        <v>95</v>
      </c>
      <c r="K23" s="37">
        <v>0.72</v>
      </c>
      <c r="L23" s="3">
        <f t="shared" si="1"/>
        <v>3</v>
      </c>
      <c r="M23" s="17" t="s">
        <v>188</v>
      </c>
      <c r="N23" s="2" t="s">
        <v>116</v>
      </c>
      <c r="O23" s="2" t="s">
        <v>174</v>
      </c>
      <c r="P23" s="33">
        <f>_xlfn.XLOOKUP(C23, Financial_Variance!B:B, Financial_Variance!H:H, 0)</f>
        <v>75</v>
      </c>
      <c r="Q23" s="33">
        <f t="shared" si="2"/>
        <v>-15</v>
      </c>
      <c r="R23" s="2" t="str">
        <f t="shared" si="3"/>
        <v>Medium</v>
      </c>
    </row>
    <row r="24" spans="1:18" ht="16.350000000000001" customHeight="1" x14ac:dyDescent="0.45">
      <c r="A24" s="4">
        <f t="shared" si="0"/>
        <v>46023</v>
      </c>
      <c r="B24" s="2" t="s">
        <v>7</v>
      </c>
      <c r="C24" s="2" t="s">
        <v>50</v>
      </c>
      <c r="D24" s="2" t="s">
        <v>165</v>
      </c>
      <c r="E24" s="2" t="s">
        <v>19</v>
      </c>
      <c r="F24" s="33">
        <v>1.46</v>
      </c>
      <c r="G24" s="33">
        <f>ABS(Table2[[#This Row],[Raw_revenu_per_Hr]])</f>
        <v>65</v>
      </c>
      <c r="H24" s="33">
        <v>65</v>
      </c>
      <c r="I24" s="33">
        <f>ABS(Table2[[#This Row],[Raw_maintenance_Cost_MTBF]])</f>
        <v>95</v>
      </c>
      <c r="J24" s="33">
        <v>95</v>
      </c>
      <c r="K24" s="37">
        <v>0.72</v>
      </c>
      <c r="L24" s="3">
        <f t="shared" si="1"/>
        <v>3</v>
      </c>
      <c r="M24" s="17" t="s">
        <v>188</v>
      </c>
      <c r="N24" s="2" t="s">
        <v>117</v>
      </c>
      <c r="O24" s="2" t="s">
        <v>174</v>
      </c>
      <c r="P24" s="33">
        <f>_xlfn.XLOOKUP(C24, Financial_Variance!B:B, Financial_Variance!H:H, 0)</f>
        <v>75</v>
      </c>
      <c r="Q24" s="33">
        <f t="shared" si="2"/>
        <v>-15</v>
      </c>
      <c r="R24" s="2" t="str">
        <f t="shared" si="3"/>
        <v>Medium</v>
      </c>
    </row>
    <row r="25" spans="1:18" ht="16.350000000000001" customHeight="1" x14ac:dyDescent="0.45">
      <c r="A25" s="4">
        <f t="shared" si="0"/>
        <v>46023</v>
      </c>
      <c r="B25" s="2" t="s">
        <v>7</v>
      </c>
      <c r="C25" s="2" t="s">
        <v>51</v>
      </c>
      <c r="D25" s="2" t="s">
        <v>165</v>
      </c>
      <c r="E25" s="2" t="s">
        <v>19</v>
      </c>
      <c r="F25" s="33">
        <v>1.45</v>
      </c>
      <c r="G25" s="33">
        <f>ABS(Table2[[#This Row],[Raw_revenu_per_Hr]])</f>
        <v>62</v>
      </c>
      <c r="H25" s="33">
        <v>62</v>
      </c>
      <c r="I25" s="33">
        <f>ABS(Table2[[#This Row],[Raw_maintenance_Cost_MTBF]])</f>
        <v>90</v>
      </c>
      <c r="J25" s="33">
        <v>90</v>
      </c>
      <c r="K25" s="37">
        <v>0.68</v>
      </c>
      <c r="L25" s="3">
        <f t="shared" si="1"/>
        <v>3</v>
      </c>
      <c r="M25" s="17" t="s">
        <v>189</v>
      </c>
      <c r="N25" s="2" t="s">
        <v>118</v>
      </c>
      <c r="O25" s="2" t="s">
        <v>168</v>
      </c>
      <c r="P25" s="33">
        <f>_xlfn.XLOOKUP(C25, Financial_Variance!B:B, Financial_Variance!H:H, 0)</f>
        <v>75</v>
      </c>
      <c r="Q25" s="33">
        <f t="shared" si="2"/>
        <v>-15</v>
      </c>
      <c r="R25" s="2" t="str">
        <f t="shared" si="3"/>
        <v>Medium</v>
      </c>
    </row>
    <row r="26" spans="1:18" ht="16.350000000000001" customHeight="1" x14ac:dyDescent="0.45">
      <c r="A26" s="4">
        <f t="shared" si="0"/>
        <v>46023</v>
      </c>
      <c r="B26" s="2" t="s">
        <v>7</v>
      </c>
      <c r="C26" s="2" t="s">
        <v>52</v>
      </c>
      <c r="D26" s="2" t="s">
        <v>165</v>
      </c>
      <c r="E26" s="2" t="s">
        <v>19</v>
      </c>
      <c r="F26" s="33">
        <v>1.45</v>
      </c>
      <c r="G26" s="33">
        <f>ABS(Table2[[#This Row],[Raw_revenu_per_Hr]])</f>
        <v>62</v>
      </c>
      <c r="H26" s="33">
        <v>62</v>
      </c>
      <c r="I26" s="33">
        <f>ABS(Table2[[#This Row],[Raw_maintenance_Cost_MTBF]])</f>
        <v>90</v>
      </c>
      <c r="J26" s="33">
        <v>90</v>
      </c>
      <c r="K26" s="37">
        <v>0.68</v>
      </c>
      <c r="L26" s="3">
        <f t="shared" si="1"/>
        <v>3</v>
      </c>
      <c r="M26" s="17" t="s">
        <v>189</v>
      </c>
      <c r="N26" s="2" t="s">
        <v>119</v>
      </c>
      <c r="O26" s="2" t="s">
        <v>174</v>
      </c>
      <c r="P26" s="33">
        <f>_xlfn.XLOOKUP(C26, Financial_Variance!B:B, Financial_Variance!H:H, 0)</f>
        <v>75</v>
      </c>
      <c r="Q26" s="33">
        <f t="shared" si="2"/>
        <v>-10</v>
      </c>
      <c r="R26" s="2" t="str">
        <f t="shared" si="3"/>
        <v>Medium</v>
      </c>
    </row>
    <row r="27" spans="1:18" ht="16.350000000000001" customHeight="1" x14ac:dyDescent="0.45">
      <c r="A27" s="4">
        <f t="shared" si="0"/>
        <v>46023</v>
      </c>
      <c r="B27" s="2" t="s">
        <v>7</v>
      </c>
      <c r="C27" s="2" t="s">
        <v>53</v>
      </c>
      <c r="D27" s="2" t="s">
        <v>165</v>
      </c>
      <c r="E27" s="2" t="s">
        <v>19</v>
      </c>
      <c r="F27" s="33">
        <v>1.45</v>
      </c>
      <c r="G27" s="33">
        <f>ABS(Table2[[#This Row],[Raw_revenu_per_Hr]])</f>
        <v>62</v>
      </c>
      <c r="H27" s="33">
        <v>62</v>
      </c>
      <c r="I27" s="33">
        <f>ABS(Table2[[#This Row],[Raw_maintenance_Cost_MTBF]])</f>
        <v>90</v>
      </c>
      <c r="J27" s="33">
        <v>90</v>
      </c>
      <c r="K27" s="37">
        <v>0.68</v>
      </c>
      <c r="L27" s="3">
        <f t="shared" si="1"/>
        <v>3</v>
      </c>
      <c r="M27" s="17" t="s">
        <v>189</v>
      </c>
      <c r="N27" s="2" t="s">
        <v>120</v>
      </c>
      <c r="O27" s="2" t="s">
        <v>174</v>
      </c>
      <c r="P27" s="33">
        <f>_xlfn.XLOOKUP(C27, Financial_Variance!B:B, Financial_Variance!H:H, 0)</f>
        <v>75</v>
      </c>
      <c r="Q27" s="33">
        <f t="shared" si="2"/>
        <v>-10</v>
      </c>
      <c r="R27" s="2" t="str">
        <f t="shared" si="3"/>
        <v>Medium</v>
      </c>
    </row>
    <row r="28" spans="1:18" ht="16.350000000000001" customHeight="1" x14ac:dyDescent="0.45">
      <c r="A28" s="4">
        <f t="shared" si="0"/>
        <v>46023</v>
      </c>
      <c r="B28" s="2" t="s">
        <v>7</v>
      </c>
      <c r="C28" s="2" t="s">
        <v>54</v>
      </c>
      <c r="D28" s="2" t="s">
        <v>165</v>
      </c>
      <c r="E28" s="2" t="s">
        <v>19</v>
      </c>
      <c r="F28" s="33">
        <v>1.45</v>
      </c>
      <c r="G28" s="33">
        <f>ABS(Table2[[#This Row],[Raw_revenu_per_Hr]])</f>
        <v>62</v>
      </c>
      <c r="H28" s="33">
        <v>62</v>
      </c>
      <c r="I28" s="33">
        <f>ABS(Table2[[#This Row],[Raw_maintenance_Cost_MTBF]])</f>
        <v>90</v>
      </c>
      <c r="J28" s="33">
        <v>90</v>
      </c>
      <c r="K28" s="37">
        <v>0.68</v>
      </c>
      <c r="L28" s="3">
        <f t="shared" si="1"/>
        <v>3</v>
      </c>
      <c r="M28" s="17" t="s">
        <v>189</v>
      </c>
      <c r="N28" s="2" t="s">
        <v>121</v>
      </c>
      <c r="O28" s="2" t="s">
        <v>171</v>
      </c>
      <c r="P28" s="33">
        <f>_xlfn.XLOOKUP(C28, Financial_Variance!B:B, Financial_Variance!H:H, 0)</f>
        <v>75</v>
      </c>
      <c r="Q28" s="33">
        <f t="shared" si="2"/>
        <v>-10</v>
      </c>
      <c r="R28" s="2" t="str">
        <f t="shared" si="3"/>
        <v>Medium</v>
      </c>
    </row>
    <row r="29" spans="1:18" ht="16.350000000000001" customHeight="1" x14ac:dyDescent="0.45">
      <c r="A29" s="4">
        <f t="shared" si="0"/>
        <v>46023</v>
      </c>
      <c r="B29" s="2" t="s">
        <v>7</v>
      </c>
      <c r="C29" s="2" t="s">
        <v>55</v>
      </c>
      <c r="D29" s="2" t="s">
        <v>165</v>
      </c>
      <c r="E29" s="2" t="s">
        <v>19</v>
      </c>
      <c r="F29" s="33">
        <v>1.45</v>
      </c>
      <c r="G29" s="33">
        <f>ABS(Table2[[#This Row],[Raw_revenu_per_Hr]])</f>
        <v>62</v>
      </c>
      <c r="H29" s="33">
        <v>62</v>
      </c>
      <c r="I29" s="33">
        <f>ABS(Table2[[#This Row],[Raw_maintenance_Cost_MTBF]])</f>
        <v>90</v>
      </c>
      <c r="J29" s="33">
        <v>90</v>
      </c>
      <c r="K29" s="37">
        <v>0.68</v>
      </c>
      <c r="L29" s="3">
        <f t="shared" si="1"/>
        <v>3</v>
      </c>
      <c r="M29" s="17" t="s">
        <v>189</v>
      </c>
      <c r="N29" s="2" t="s">
        <v>122</v>
      </c>
      <c r="O29" s="2" t="s">
        <v>174</v>
      </c>
      <c r="P29" s="33">
        <f>_xlfn.XLOOKUP(C29, Financial_Variance!B:B, Financial_Variance!H:H, 0)</f>
        <v>75</v>
      </c>
      <c r="Q29" s="33">
        <f t="shared" si="2"/>
        <v>-10</v>
      </c>
      <c r="R29" s="2" t="str">
        <f t="shared" si="3"/>
        <v>Medium</v>
      </c>
    </row>
    <row r="30" spans="1:18" ht="16.350000000000001" customHeight="1" x14ac:dyDescent="0.45">
      <c r="A30" s="4">
        <f t="shared" si="0"/>
        <v>46023</v>
      </c>
      <c r="B30" s="2" t="s">
        <v>7</v>
      </c>
      <c r="C30" s="2" t="s">
        <v>56</v>
      </c>
      <c r="D30" s="2" t="s">
        <v>165</v>
      </c>
      <c r="E30" s="2" t="s">
        <v>19</v>
      </c>
      <c r="F30" s="33">
        <v>1.47</v>
      </c>
      <c r="G30" s="33">
        <f>ABS(Table2[[#This Row],[Raw_revenu_per_Hr]])</f>
        <v>58</v>
      </c>
      <c r="H30" s="33">
        <v>58</v>
      </c>
      <c r="I30" s="33">
        <f>ABS(Table2[[#This Row],[Raw_maintenance_Cost_MTBF]])</f>
        <v>85</v>
      </c>
      <c r="J30" s="33">
        <v>85</v>
      </c>
      <c r="K30" s="37">
        <v>0.62</v>
      </c>
      <c r="L30" s="3">
        <f t="shared" si="1"/>
        <v>4</v>
      </c>
      <c r="M30" s="17" t="s">
        <v>189</v>
      </c>
      <c r="N30" s="2" t="s">
        <v>123</v>
      </c>
      <c r="O30" s="2" t="s">
        <v>174</v>
      </c>
      <c r="P30" s="33">
        <f>_xlfn.XLOOKUP(C30, Financial_Variance!B:B, Financial_Variance!H:H, 0)</f>
        <v>75</v>
      </c>
      <c r="Q30" s="33">
        <f t="shared" si="2"/>
        <v>-5</v>
      </c>
      <c r="R30" s="2" t="str">
        <f t="shared" si="3"/>
        <v>Medium</v>
      </c>
    </row>
    <row r="31" spans="1:18" ht="16.350000000000001" customHeight="1" x14ac:dyDescent="0.45">
      <c r="A31" s="4">
        <f t="shared" si="0"/>
        <v>46023</v>
      </c>
      <c r="B31" s="2" t="s">
        <v>7</v>
      </c>
      <c r="C31" s="2" t="s">
        <v>57</v>
      </c>
      <c r="D31" s="2" t="s">
        <v>165</v>
      </c>
      <c r="E31" s="2" t="s">
        <v>19</v>
      </c>
      <c r="F31" s="33">
        <v>1.47</v>
      </c>
      <c r="G31" s="33">
        <f>ABS(Table2[[#This Row],[Raw_revenu_per_Hr]])</f>
        <v>58</v>
      </c>
      <c r="H31" s="33">
        <v>58</v>
      </c>
      <c r="I31" s="33">
        <f>ABS(Table2[[#This Row],[Raw_maintenance_Cost_MTBF]])</f>
        <v>85</v>
      </c>
      <c r="J31" s="33">
        <v>85</v>
      </c>
      <c r="K31" s="37">
        <v>0.62</v>
      </c>
      <c r="L31" s="3">
        <f t="shared" si="1"/>
        <v>4</v>
      </c>
      <c r="M31" s="17" t="s">
        <v>189</v>
      </c>
      <c r="N31" s="2" t="s">
        <v>124</v>
      </c>
      <c r="O31" s="2" t="s">
        <v>174</v>
      </c>
      <c r="P31" s="33">
        <f>_xlfn.XLOOKUP(C31, Financial_Variance!B:B, Financial_Variance!H:H, 0)</f>
        <v>75</v>
      </c>
      <c r="Q31" s="33">
        <f t="shared" si="2"/>
        <v>-5</v>
      </c>
      <c r="R31" s="2" t="str">
        <f t="shared" si="3"/>
        <v>Medium</v>
      </c>
    </row>
    <row r="32" spans="1:18" ht="16.350000000000001" customHeight="1" x14ac:dyDescent="0.45">
      <c r="A32" s="4">
        <f t="shared" si="0"/>
        <v>46023</v>
      </c>
      <c r="B32" s="2" t="s">
        <v>7</v>
      </c>
      <c r="C32" s="2" t="s">
        <v>58</v>
      </c>
      <c r="D32" s="2" t="s">
        <v>165</v>
      </c>
      <c r="E32" s="2" t="s">
        <v>19</v>
      </c>
      <c r="F32" s="33">
        <v>1.47</v>
      </c>
      <c r="G32" s="33">
        <f>ABS(Table2[[#This Row],[Raw_revenu_per_Hr]])</f>
        <v>58</v>
      </c>
      <c r="H32" s="33">
        <v>58</v>
      </c>
      <c r="I32" s="33">
        <f>ABS(Table2[[#This Row],[Raw_maintenance_Cost_MTBF]])</f>
        <v>85</v>
      </c>
      <c r="J32" s="33">
        <v>85</v>
      </c>
      <c r="K32" s="37">
        <v>0.62</v>
      </c>
      <c r="L32" s="3">
        <f t="shared" si="1"/>
        <v>4</v>
      </c>
      <c r="M32" s="17" t="s">
        <v>189</v>
      </c>
      <c r="N32" s="2" t="s">
        <v>125</v>
      </c>
      <c r="O32" s="2" t="s">
        <v>168</v>
      </c>
      <c r="P32" s="33">
        <f>_xlfn.XLOOKUP(C32, Financial_Variance!B:B, Financial_Variance!H:H, 0)</f>
        <v>75</v>
      </c>
      <c r="Q32" s="33">
        <f t="shared" si="2"/>
        <v>-75</v>
      </c>
      <c r="R32" s="2" t="str">
        <f t="shared" si="3"/>
        <v>Medium</v>
      </c>
    </row>
    <row r="33" spans="1:18" ht="16.350000000000001" customHeight="1" x14ac:dyDescent="0.45">
      <c r="A33" s="4">
        <f t="shared" si="0"/>
        <v>46023</v>
      </c>
      <c r="B33" s="2" t="s">
        <v>7</v>
      </c>
      <c r="C33" s="2" t="s">
        <v>59</v>
      </c>
      <c r="D33" s="2" t="s">
        <v>166</v>
      </c>
      <c r="E33" s="2" t="s">
        <v>19</v>
      </c>
      <c r="F33" s="33">
        <v>1.47</v>
      </c>
      <c r="G33" s="33">
        <f>ABS(Table2[[#This Row],[Raw_revenu_per_Hr]])</f>
        <v>58</v>
      </c>
      <c r="H33" s="33">
        <v>58</v>
      </c>
      <c r="I33" s="33">
        <f>ABS(Table2[[#This Row],[Raw_maintenance_Cost_MTBF]])</f>
        <v>85</v>
      </c>
      <c r="J33" s="33">
        <v>85</v>
      </c>
      <c r="K33" s="37">
        <v>0.62</v>
      </c>
      <c r="L33" s="3">
        <f t="shared" si="1"/>
        <v>4</v>
      </c>
      <c r="M33" s="17" t="s">
        <v>189</v>
      </c>
      <c r="N33" s="2" t="s">
        <v>126</v>
      </c>
      <c r="O33" s="2" t="s">
        <v>168</v>
      </c>
      <c r="P33" s="33">
        <f>_xlfn.XLOOKUP(C33, Financial_Variance!B:B, Financial_Variance!H:H, 0)</f>
        <v>75</v>
      </c>
      <c r="Q33" s="33">
        <f t="shared" si="2"/>
        <v>-70</v>
      </c>
      <c r="R33" s="2" t="str">
        <f t="shared" si="3"/>
        <v>Medium</v>
      </c>
    </row>
    <row r="34" spans="1:18" ht="16.350000000000001" customHeight="1" x14ac:dyDescent="0.45">
      <c r="A34" s="4">
        <f t="shared" si="0"/>
        <v>46023</v>
      </c>
      <c r="B34" s="2" t="s">
        <v>7</v>
      </c>
      <c r="C34" s="2" t="s">
        <v>60</v>
      </c>
      <c r="D34" s="2" t="s">
        <v>166</v>
      </c>
      <c r="E34" s="2" t="s">
        <v>19</v>
      </c>
      <c r="F34" s="33">
        <v>1.45</v>
      </c>
      <c r="G34" s="33">
        <f>ABS(Table2[[#This Row],[Raw_revenu_per_Hr]])</f>
        <v>55</v>
      </c>
      <c r="H34" s="33">
        <v>55</v>
      </c>
      <c r="I34" s="33">
        <f>ABS(Table2[[#This Row],[Raw_maintenance_Cost_MTBF]])</f>
        <v>80</v>
      </c>
      <c r="J34" s="33">
        <v>80</v>
      </c>
      <c r="K34" s="37">
        <v>0.57999999999999996</v>
      </c>
      <c r="L34" s="3">
        <f t="shared" si="1"/>
        <v>4</v>
      </c>
      <c r="M34" s="17" t="s">
        <v>190</v>
      </c>
      <c r="N34" s="2" t="s">
        <v>127</v>
      </c>
      <c r="O34" s="2" t="s">
        <v>174</v>
      </c>
      <c r="P34" s="33">
        <f>_xlfn.XLOOKUP(C34, Financial_Variance!B:B, Financial_Variance!H:H, 0)</f>
        <v>75</v>
      </c>
      <c r="Q34" s="33">
        <f t="shared" si="2"/>
        <v>-70</v>
      </c>
      <c r="R34" s="2" t="str">
        <f t="shared" si="3"/>
        <v>Medium</v>
      </c>
    </row>
    <row r="35" spans="1:18" ht="16.350000000000001" customHeight="1" x14ac:dyDescent="0.45">
      <c r="A35" s="4">
        <f t="shared" si="0"/>
        <v>46023</v>
      </c>
      <c r="B35" s="2" t="s">
        <v>7</v>
      </c>
      <c r="C35" s="2" t="s">
        <v>61</v>
      </c>
      <c r="D35" s="2" t="s">
        <v>166</v>
      </c>
      <c r="E35" s="2" t="s">
        <v>19</v>
      </c>
      <c r="F35" s="33">
        <v>1.45</v>
      </c>
      <c r="G35" s="33">
        <f>ABS(Table2[[#This Row],[Raw_revenu_per_Hr]])</f>
        <v>55</v>
      </c>
      <c r="H35" s="33">
        <v>55</v>
      </c>
      <c r="I35" s="33">
        <f>ABS(Table2[[#This Row],[Raw_maintenance_Cost_MTBF]])</f>
        <v>80</v>
      </c>
      <c r="J35" s="33">
        <v>80</v>
      </c>
      <c r="K35" s="37">
        <v>0.57999999999999996</v>
      </c>
      <c r="L35" s="3">
        <f t="shared" si="1"/>
        <v>4</v>
      </c>
      <c r="M35" s="17" t="s">
        <v>190</v>
      </c>
      <c r="N35" s="2" t="s">
        <v>128</v>
      </c>
      <c r="O35" s="2" t="s">
        <v>175</v>
      </c>
      <c r="P35" s="33">
        <f>_xlfn.XLOOKUP(C35, Financial_Variance!B:B, Financial_Variance!H:H, 0)</f>
        <v>75</v>
      </c>
      <c r="Q35" s="33">
        <f t="shared" si="2"/>
        <v>-70</v>
      </c>
      <c r="R35" s="2" t="str">
        <f t="shared" si="3"/>
        <v>Medium</v>
      </c>
    </row>
    <row r="36" spans="1:18" ht="16.350000000000001" customHeight="1" x14ac:dyDescent="0.45">
      <c r="A36" s="4">
        <f t="shared" si="0"/>
        <v>46023</v>
      </c>
      <c r="B36" s="2" t="s">
        <v>7</v>
      </c>
      <c r="C36" s="2" t="s">
        <v>62</v>
      </c>
      <c r="D36" s="2" t="s">
        <v>166</v>
      </c>
      <c r="E36" s="2" t="s">
        <v>19</v>
      </c>
      <c r="F36" s="33">
        <v>1.45</v>
      </c>
      <c r="G36" s="33">
        <f>ABS(Table2[[#This Row],[Raw_revenu_per_Hr]])</f>
        <v>55</v>
      </c>
      <c r="H36" s="33">
        <v>55</v>
      </c>
      <c r="I36" s="33">
        <f>ABS(Table2[[#This Row],[Raw_maintenance_Cost_MTBF]])</f>
        <v>80</v>
      </c>
      <c r="J36" s="33">
        <v>80</v>
      </c>
      <c r="K36" s="37">
        <v>0.57999999999999996</v>
      </c>
      <c r="L36" s="3">
        <f t="shared" si="1"/>
        <v>4</v>
      </c>
      <c r="M36" s="17" t="s">
        <v>190</v>
      </c>
      <c r="N36" s="2" t="s">
        <v>129</v>
      </c>
      <c r="O36" s="2" t="s">
        <v>174</v>
      </c>
      <c r="P36" s="33">
        <f>_xlfn.XLOOKUP(C36, Financial_Variance!B:B, Financial_Variance!H:H, 0)</f>
        <v>75</v>
      </c>
      <c r="Q36" s="33">
        <f t="shared" si="2"/>
        <v>-65</v>
      </c>
      <c r="R36" s="2" t="str">
        <f t="shared" si="3"/>
        <v>Medium</v>
      </c>
    </row>
    <row r="37" spans="1:18" ht="16.350000000000001" customHeight="1" x14ac:dyDescent="0.45">
      <c r="A37" s="4">
        <f t="shared" si="0"/>
        <v>46023</v>
      </c>
      <c r="B37" s="2" t="s">
        <v>7</v>
      </c>
      <c r="C37" s="2" t="s">
        <v>63</v>
      </c>
      <c r="D37" s="2" t="s">
        <v>166</v>
      </c>
      <c r="E37" s="2" t="s">
        <v>19</v>
      </c>
      <c r="F37" s="33">
        <v>1.44</v>
      </c>
      <c r="G37" s="33">
        <f>ABS(Table2[[#This Row],[Raw_revenu_per_Hr]])</f>
        <v>52</v>
      </c>
      <c r="H37" s="33">
        <v>52</v>
      </c>
      <c r="I37" s="33">
        <f>ABS(Table2[[#This Row],[Raw_maintenance_Cost_MTBF]])</f>
        <v>75</v>
      </c>
      <c r="J37" s="33">
        <v>75</v>
      </c>
      <c r="K37" s="37">
        <v>0.54</v>
      </c>
      <c r="L37" s="3">
        <f t="shared" si="1"/>
        <v>5</v>
      </c>
      <c r="M37" s="17" t="s">
        <v>190</v>
      </c>
      <c r="N37" s="2" t="s">
        <v>130</v>
      </c>
      <c r="O37" s="2" t="s">
        <v>174</v>
      </c>
      <c r="P37" s="33">
        <f>_xlfn.XLOOKUP(C37, Financial_Variance!B:B, Financial_Variance!H:H, 0)</f>
        <v>75</v>
      </c>
      <c r="Q37" s="33">
        <f t="shared" si="2"/>
        <v>-65</v>
      </c>
      <c r="R37" s="2" t="str">
        <f t="shared" si="3"/>
        <v>High</v>
      </c>
    </row>
    <row r="38" spans="1:18" ht="16.350000000000001" customHeight="1" x14ac:dyDescent="0.45">
      <c r="A38" s="4">
        <f t="shared" si="0"/>
        <v>46023</v>
      </c>
      <c r="B38" s="2" t="s">
        <v>7</v>
      </c>
      <c r="C38" s="2" t="s">
        <v>64</v>
      </c>
      <c r="D38" s="2" t="s">
        <v>166</v>
      </c>
      <c r="E38" s="2" t="s">
        <v>19</v>
      </c>
      <c r="F38" s="33">
        <v>1.44</v>
      </c>
      <c r="G38" s="33">
        <f>ABS(Table2[[#This Row],[Raw_revenu_per_Hr]])</f>
        <v>52</v>
      </c>
      <c r="H38" s="33">
        <v>52</v>
      </c>
      <c r="I38" s="33">
        <f>ABS(Table2[[#This Row],[Raw_maintenance_Cost_MTBF]])</f>
        <v>75</v>
      </c>
      <c r="J38" s="33">
        <v>75</v>
      </c>
      <c r="K38" s="37">
        <v>0.54</v>
      </c>
      <c r="L38" s="3">
        <f t="shared" si="1"/>
        <v>5</v>
      </c>
      <c r="M38" s="17" t="s">
        <v>190</v>
      </c>
      <c r="N38" s="2" t="s">
        <v>131</v>
      </c>
      <c r="O38" s="2" t="s">
        <v>174</v>
      </c>
      <c r="P38" s="33">
        <f>_xlfn.XLOOKUP(C38, Financial_Variance!B:B, Financial_Variance!H:H, 0)</f>
        <v>75</v>
      </c>
      <c r="Q38" s="33">
        <f t="shared" si="2"/>
        <v>-60</v>
      </c>
      <c r="R38" s="2" t="str">
        <f t="shared" si="3"/>
        <v>High</v>
      </c>
    </row>
    <row r="39" spans="1:18" ht="16.350000000000001" customHeight="1" x14ac:dyDescent="0.45">
      <c r="A39" s="4">
        <f t="shared" si="0"/>
        <v>46023</v>
      </c>
      <c r="B39" s="2" t="s">
        <v>7</v>
      </c>
      <c r="C39" s="2" t="s">
        <v>65</v>
      </c>
      <c r="D39" s="2" t="s">
        <v>166</v>
      </c>
      <c r="E39" s="2" t="s">
        <v>19</v>
      </c>
      <c r="F39" s="33">
        <v>1.44</v>
      </c>
      <c r="G39" s="33">
        <f>ABS(Table2[[#This Row],[Raw_revenu_per_Hr]])</f>
        <v>52</v>
      </c>
      <c r="H39" s="33">
        <v>52</v>
      </c>
      <c r="I39" s="33">
        <f>ABS(Table2[[#This Row],[Raw_maintenance_Cost_MTBF]])</f>
        <v>75</v>
      </c>
      <c r="J39" s="33">
        <v>75</v>
      </c>
      <c r="K39" s="37">
        <v>0.54</v>
      </c>
      <c r="L39" s="3">
        <f t="shared" si="1"/>
        <v>5</v>
      </c>
      <c r="M39" s="17" t="s">
        <v>190</v>
      </c>
      <c r="N39" s="2" t="s">
        <v>132</v>
      </c>
      <c r="O39" s="2" t="s">
        <v>174</v>
      </c>
      <c r="P39" s="33">
        <f>_xlfn.XLOOKUP(C39, Financial_Variance!B:B, Financial_Variance!H:H, 0)</f>
        <v>75</v>
      </c>
      <c r="Q39" s="33">
        <f t="shared" si="2"/>
        <v>-60</v>
      </c>
      <c r="R39" s="2" t="str">
        <f t="shared" si="3"/>
        <v>High</v>
      </c>
    </row>
    <row r="40" spans="1:18" ht="16.350000000000001" customHeight="1" x14ac:dyDescent="0.45">
      <c r="A40" s="4">
        <f t="shared" si="0"/>
        <v>46023</v>
      </c>
      <c r="B40" s="2" t="s">
        <v>7</v>
      </c>
      <c r="C40" s="2" t="s">
        <v>66</v>
      </c>
      <c r="D40" s="2" t="s">
        <v>166</v>
      </c>
      <c r="E40" s="2" t="s">
        <v>19</v>
      </c>
      <c r="F40" s="33">
        <v>1.4</v>
      </c>
      <c r="G40" s="33">
        <f>ABS(Table2[[#This Row],[Raw_revenu_per_Hr]])</f>
        <v>50</v>
      </c>
      <c r="H40" s="33">
        <v>50</v>
      </c>
      <c r="I40" s="33">
        <f>ABS(Table2[[#This Row],[Raw_maintenance_Cost_MTBF]])</f>
        <v>70</v>
      </c>
      <c r="J40" s="33">
        <v>70</v>
      </c>
      <c r="K40" s="37">
        <v>0.5</v>
      </c>
      <c r="L40" s="3">
        <f t="shared" si="1"/>
        <v>5</v>
      </c>
      <c r="M40" s="17" t="s">
        <v>191</v>
      </c>
      <c r="N40" s="2" t="s">
        <v>133</v>
      </c>
      <c r="O40" s="2" t="s">
        <v>171</v>
      </c>
      <c r="P40" s="33">
        <f>_xlfn.XLOOKUP(C40, Financial_Variance!B:B, Financial_Variance!H:H, 0)</f>
        <v>75</v>
      </c>
      <c r="Q40" s="33">
        <f t="shared" si="2"/>
        <v>-60</v>
      </c>
      <c r="R40" s="2" t="str">
        <f t="shared" si="3"/>
        <v>High</v>
      </c>
    </row>
    <row r="41" spans="1:18" ht="16.350000000000001" customHeight="1" x14ac:dyDescent="0.45">
      <c r="A41" s="4">
        <f t="shared" si="0"/>
        <v>46023</v>
      </c>
      <c r="B41" s="2" t="s">
        <v>7</v>
      </c>
      <c r="C41" s="2" t="s">
        <v>67</v>
      </c>
      <c r="D41" s="2" t="s">
        <v>166</v>
      </c>
      <c r="E41" s="2" t="s">
        <v>19</v>
      </c>
      <c r="F41" s="33">
        <v>1.4</v>
      </c>
      <c r="G41" s="33">
        <f>ABS(Table2[[#This Row],[Raw_revenu_per_Hr]])</f>
        <v>50</v>
      </c>
      <c r="H41" s="33">
        <v>50</v>
      </c>
      <c r="I41" s="33">
        <f>ABS(Table2[[#This Row],[Raw_maintenance_Cost_MTBF]])</f>
        <v>70</v>
      </c>
      <c r="J41" s="33">
        <v>70</v>
      </c>
      <c r="K41" s="37">
        <v>0.5</v>
      </c>
      <c r="L41" s="3">
        <f t="shared" si="1"/>
        <v>5</v>
      </c>
      <c r="M41" s="17" t="s">
        <v>191</v>
      </c>
      <c r="N41" s="2" t="s">
        <v>134</v>
      </c>
      <c r="O41" s="2" t="s">
        <v>174</v>
      </c>
      <c r="P41" s="33">
        <f>_xlfn.XLOOKUP(C41, Financial_Variance!B:B, Financial_Variance!H:H, 0)</f>
        <v>75</v>
      </c>
      <c r="Q41" s="33">
        <f t="shared" si="2"/>
        <v>-60</v>
      </c>
      <c r="R41" s="2" t="str">
        <f t="shared" si="3"/>
        <v>High</v>
      </c>
    </row>
    <row r="42" spans="1:18" ht="16.350000000000001" customHeight="1" x14ac:dyDescent="0.45">
      <c r="A42" s="4">
        <f t="shared" si="0"/>
        <v>46023</v>
      </c>
      <c r="B42" s="2" t="s">
        <v>7</v>
      </c>
      <c r="C42" s="2" t="s">
        <v>68</v>
      </c>
      <c r="D42" s="2" t="s">
        <v>166</v>
      </c>
      <c r="E42" s="2" t="s">
        <v>19</v>
      </c>
      <c r="F42" s="33">
        <v>1.35</v>
      </c>
      <c r="G42" s="33">
        <f>ABS(Table2[[#This Row],[Raw_revenu_per_Hr]])</f>
        <v>48</v>
      </c>
      <c r="H42" s="33">
        <v>48</v>
      </c>
      <c r="I42" s="33">
        <f>ABS(Table2[[#This Row],[Raw_maintenance_Cost_MTBF]])</f>
        <v>65</v>
      </c>
      <c r="J42" s="33">
        <v>65</v>
      </c>
      <c r="K42" s="37">
        <v>0.46</v>
      </c>
      <c r="L42" s="3">
        <f t="shared" si="1"/>
        <v>5</v>
      </c>
      <c r="M42" s="17" t="s">
        <v>191</v>
      </c>
      <c r="N42" s="2" t="s">
        <v>135</v>
      </c>
      <c r="O42" s="2" t="s">
        <v>173</v>
      </c>
      <c r="P42" s="33">
        <f>_xlfn.XLOOKUP(C42, Financial_Variance!B:B, Financial_Variance!H:H, 0)</f>
        <v>75</v>
      </c>
      <c r="Q42" s="33">
        <f t="shared" si="2"/>
        <v>-45</v>
      </c>
      <c r="R42" s="2" t="str">
        <f t="shared" si="3"/>
        <v>High</v>
      </c>
    </row>
    <row r="43" spans="1:18" ht="16.350000000000001" customHeight="1" x14ac:dyDescent="0.45">
      <c r="A43" s="4">
        <f t="shared" si="0"/>
        <v>46023</v>
      </c>
      <c r="B43" s="2" t="s">
        <v>7</v>
      </c>
      <c r="C43" s="2" t="s">
        <v>69</v>
      </c>
      <c r="D43" s="2" t="s">
        <v>166</v>
      </c>
      <c r="E43" s="2" t="s">
        <v>19</v>
      </c>
      <c r="F43" s="33">
        <v>1.35</v>
      </c>
      <c r="G43" s="33">
        <f>ABS(Table2[[#This Row],[Raw_revenu_per_Hr]])</f>
        <v>48</v>
      </c>
      <c r="H43" s="33">
        <v>48</v>
      </c>
      <c r="I43" s="33">
        <f>ABS(Table2[[#This Row],[Raw_maintenance_Cost_MTBF]])</f>
        <v>65</v>
      </c>
      <c r="J43" s="33">
        <v>65</v>
      </c>
      <c r="K43" s="37">
        <v>0.46</v>
      </c>
      <c r="L43" s="3">
        <f t="shared" si="1"/>
        <v>5</v>
      </c>
      <c r="M43" s="17" t="s">
        <v>191</v>
      </c>
      <c r="N43" s="2" t="s">
        <v>136</v>
      </c>
      <c r="O43" s="2" t="s">
        <v>168</v>
      </c>
      <c r="P43" s="33">
        <f>_xlfn.XLOOKUP(C43, Financial_Variance!B:B, Financial_Variance!H:H, 0)</f>
        <v>75</v>
      </c>
      <c r="Q43" s="33">
        <f t="shared" si="2"/>
        <v>25</v>
      </c>
      <c r="R43" s="2" t="str">
        <f t="shared" si="3"/>
        <v>High</v>
      </c>
    </row>
    <row r="44" spans="1:18" ht="16.350000000000001" customHeight="1" x14ac:dyDescent="0.45">
      <c r="A44" s="4">
        <f t="shared" si="0"/>
        <v>46023</v>
      </c>
      <c r="B44" s="2" t="s">
        <v>7</v>
      </c>
      <c r="C44" s="2" t="s">
        <v>70</v>
      </c>
      <c r="D44" s="2" t="s">
        <v>166</v>
      </c>
      <c r="E44" s="2" t="s">
        <v>19</v>
      </c>
      <c r="F44" s="33">
        <v>1.35</v>
      </c>
      <c r="G44" s="33">
        <f>ABS(Table2[[#This Row],[Raw_revenu_per_Hr]])</f>
        <v>48</v>
      </c>
      <c r="H44" s="33">
        <v>48</v>
      </c>
      <c r="I44" s="33">
        <f>ABS(Table2[[#This Row],[Raw_maintenance_Cost_MTBF]])</f>
        <v>65</v>
      </c>
      <c r="J44" s="33">
        <v>65</v>
      </c>
      <c r="K44" s="37">
        <v>0.46</v>
      </c>
      <c r="L44" s="3">
        <f t="shared" si="1"/>
        <v>5</v>
      </c>
      <c r="M44" s="17" t="s">
        <v>191</v>
      </c>
      <c r="N44" s="2" t="s">
        <v>137</v>
      </c>
      <c r="O44" s="2" t="s">
        <v>174</v>
      </c>
      <c r="P44" s="33">
        <f>_xlfn.XLOOKUP(C44, Financial_Variance!B:B, Financial_Variance!H:H, 0)</f>
        <v>75</v>
      </c>
      <c r="Q44" s="33">
        <f t="shared" si="2"/>
        <v>5</v>
      </c>
      <c r="R44" s="2" t="str">
        <f t="shared" si="3"/>
        <v>High</v>
      </c>
    </row>
    <row r="45" spans="1:18" ht="16.350000000000001" customHeight="1" x14ac:dyDescent="0.45">
      <c r="A45" s="4">
        <f t="shared" si="0"/>
        <v>46023</v>
      </c>
      <c r="B45" s="2" t="s">
        <v>7</v>
      </c>
      <c r="C45" s="2" t="s">
        <v>71</v>
      </c>
      <c r="D45" s="2" t="s">
        <v>166</v>
      </c>
      <c r="E45" s="2" t="s">
        <v>19</v>
      </c>
      <c r="F45" s="33">
        <v>1.35</v>
      </c>
      <c r="G45" s="33">
        <f>ABS(Table2[[#This Row],[Raw_revenu_per_Hr]])</f>
        <v>48</v>
      </c>
      <c r="H45" s="33">
        <v>48</v>
      </c>
      <c r="I45" s="33">
        <f>ABS(Table2[[#This Row],[Raw_maintenance_Cost_MTBF]])</f>
        <v>65</v>
      </c>
      <c r="J45" s="33">
        <v>65</v>
      </c>
      <c r="K45" s="37">
        <v>0.46</v>
      </c>
      <c r="L45" s="3">
        <f t="shared" si="1"/>
        <v>5</v>
      </c>
      <c r="M45" s="17" t="s">
        <v>191</v>
      </c>
      <c r="N45" s="2" t="s">
        <v>138</v>
      </c>
      <c r="O45" s="2" t="s">
        <v>168</v>
      </c>
      <c r="P45" s="33">
        <f>_xlfn.XLOOKUP(C45, Financial_Variance!B:B, Financial_Variance!H:H, 0)</f>
        <v>75</v>
      </c>
      <c r="Q45" s="33">
        <f t="shared" si="2"/>
        <v>5</v>
      </c>
      <c r="R45" s="2" t="str">
        <f t="shared" si="3"/>
        <v>High</v>
      </c>
    </row>
    <row r="46" spans="1:18" ht="16.350000000000001" customHeight="1" x14ac:dyDescent="0.45">
      <c r="A46" s="4">
        <f t="shared" si="0"/>
        <v>46023</v>
      </c>
      <c r="B46" s="2" t="s">
        <v>7</v>
      </c>
      <c r="C46" s="2" t="s">
        <v>72</v>
      </c>
      <c r="D46" s="2" t="s">
        <v>166</v>
      </c>
      <c r="E46" s="2" t="s">
        <v>19</v>
      </c>
      <c r="F46" s="33">
        <v>1.35</v>
      </c>
      <c r="G46" s="33">
        <f>ABS(Table2[[#This Row],[Raw_revenu_per_Hr]])</f>
        <v>48</v>
      </c>
      <c r="H46" s="33">
        <v>48</v>
      </c>
      <c r="I46" s="33">
        <f>ABS(Table2[[#This Row],[Raw_maintenance_Cost_MTBF]])</f>
        <v>65</v>
      </c>
      <c r="J46" s="33">
        <v>65</v>
      </c>
      <c r="K46" s="37">
        <v>0.46</v>
      </c>
      <c r="L46" s="3">
        <f t="shared" si="1"/>
        <v>5</v>
      </c>
      <c r="M46" s="17" t="s">
        <v>191</v>
      </c>
      <c r="N46" s="2" t="s">
        <v>139</v>
      </c>
      <c r="O46" s="2" t="s">
        <v>174</v>
      </c>
      <c r="P46" s="33">
        <f>_xlfn.XLOOKUP(C46, Financial_Variance!B:B, Financial_Variance!H:H, 0)</f>
        <v>75</v>
      </c>
      <c r="Q46" s="33">
        <f t="shared" si="2"/>
        <v>2</v>
      </c>
      <c r="R46" s="2" t="str">
        <f t="shared" si="3"/>
        <v>High</v>
      </c>
    </row>
    <row r="47" spans="1:18" ht="16.350000000000001" customHeight="1" x14ac:dyDescent="0.45">
      <c r="A47" s="4">
        <f t="shared" si="0"/>
        <v>46023</v>
      </c>
      <c r="B47" s="2" t="s">
        <v>8</v>
      </c>
      <c r="C47" s="2" t="s">
        <v>73</v>
      </c>
      <c r="D47" s="2" t="s">
        <v>167</v>
      </c>
      <c r="E47" s="2" t="s">
        <v>182</v>
      </c>
      <c r="F47" s="33">
        <v>0.6</v>
      </c>
      <c r="G47" s="33">
        <f>ABS(Table2[[#This Row],[Raw_revenu_per_Hr]])</f>
        <v>25</v>
      </c>
      <c r="H47" s="33">
        <v>25</v>
      </c>
      <c r="I47" s="33">
        <f>ABS(Table2[[#This Row],[Raw_maintenance_Cost_MTBF]])</f>
        <v>15</v>
      </c>
      <c r="J47" s="33">
        <v>15</v>
      </c>
      <c r="K47" s="37">
        <v>0.78</v>
      </c>
      <c r="L47" s="3">
        <f t="shared" si="1"/>
        <v>2</v>
      </c>
      <c r="M47" s="17" t="s">
        <v>187</v>
      </c>
      <c r="N47" s="2" t="s">
        <v>140</v>
      </c>
      <c r="O47" s="2" t="s">
        <v>168</v>
      </c>
      <c r="P47" s="33">
        <f>_xlfn.XLOOKUP(C47, Financial_Variance!B:B, Financial_Variance!H:H, 0)</f>
        <v>5</v>
      </c>
      <c r="Q47" s="33">
        <f t="shared" si="2"/>
        <v>5</v>
      </c>
      <c r="R47" s="2" t="str">
        <f t="shared" si="3"/>
        <v>Low</v>
      </c>
    </row>
    <row r="48" spans="1:18" ht="16.350000000000001" customHeight="1" x14ac:dyDescent="0.45">
      <c r="A48" s="4">
        <f t="shared" si="0"/>
        <v>46023</v>
      </c>
      <c r="B48" s="2" t="s">
        <v>8</v>
      </c>
      <c r="C48" s="2" t="s">
        <v>74</v>
      </c>
      <c r="D48" s="2" t="s">
        <v>167</v>
      </c>
      <c r="E48" s="2" t="s">
        <v>183</v>
      </c>
      <c r="F48" s="33">
        <v>2.5</v>
      </c>
      <c r="G48" s="33">
        <f>ABS(Table2[[#This Row],[Raw_revenu_per_Hr]])</f>
        <v>2</v>
      </c>
      <c r="H48" s="33">
        <v>2</v>
      </c>
      <c r="I48" s="33">
        <f>ABS(Table2[[#This Row],[Raw_maintenance_Cost_MTBF]])</f>
        <v>5</v>
      </c>
      <c r="J48" s="33">
        <v>5</v>
      </c>
      <c r="K48" s="37">
        <v>0.45</v>
      </c>
      <c r="L48" s="3">
        <f t="shared" si="1"/>
        <v>6</v>
      </c>
      <c r="M48" s="17" t="s">
        <v>187</v>
      </c>
      <c r="N48" s="2" t="s">
        <v>141</v>
      </c>
      <c r="O48" s="2" t="s">
        <v>168</v>
      </c>
      <c r="P48" s="33">
        <f>_xlfn.XLOOKUP(C48, Financial_Variance!B:B, Financial_Variance!H:H, 0)</f>
        <v>5</v>
      </c>
      <c r="Q48" s="33">
        <f t="shared" si="2"/>
        <v>5</v>
      </c>
      <c r="R48" s="2" t="str">
        <f t="shared" si="3"/>
        <v>High</v>
      </c>
    </row>
    <row r="49" spans="1:18" ht="16.350000000000001" customHeight="1" x14ac:dyDescent="0.45">
      <c r="A49" s="4">
        <f t="shared" si="0"/>
        <v>46023</v>
      </c>
      <c r="B49" s="2" t="s">
        <v>8</v>
      </c>
      <c r="C49" s="2" t="s">
        <v>75</v>
      </c>
      <c r="D49" s="2" t="s">
        <v>167</v>
      </c>
      <c r="E49" s="2" t="s">
        <v>183</v>
      </c>
      <c r="F49" s="33">
        <v>2.5</v>
      </c>
      <c r="G49" s="33">
        <f>ABS(Table2[[#This Row],[Raw_revenu_per_Hr]])</f>
        <v>2</v>
      </c>
      <c r="H49" s="33">
        <v>2</v>
      </c>
      <c r="I49" s="33">
        <f>ABS(Table2[[#This Row],[Raw_maintenance_Cost_MTBF]])</f>
        <v>5</v>
      </c>
      <c r="J49" s="33">
        <v>5</v>
      </c>
      <c r="K49" s="37">
        <v>0.45</v>
      </c>
      <c r="L49" s="3">
        <f t="shared" si="1"/>
        <v>6</v>
      </c>
      <c r="M49" s="17" t="s">
        <v>187</v>
      </c>
      <c r="N49" s="2" t="s">
        <v>142</v>
      </c>
      <c r="O49" s="2" t="s">
        <v>168</v>
      </c>
      <c r="P49" s="33">
        <f>_xlfn.XLOOKUP(C49, Financial_Variance!B:B, Financial_Variance!H:H, 0)</f>
        <v>5</v>
      </c>
      <c r="Q49" s="33">
        <f t="shared" si="2"/>
        <v>2</v>
      </c>
      <c r="R49" s="2" t="str">
        <f t="shared" si="3"/>
        <v>High</v>
      </c>
    </row>
    <row r="50" spans="1:18" ht="16.350000000000001" customHeight="1" x14ac:dyDescent="0.45">
      <c r="A50" s="4">
        <f t="shared" si="0"/>
        <v>46023</v>
      </c>
      <c r="B50" s="2" t="s">
        <v>8</v>
      </c>
      <c r="C50" s="2" t="s">
        <v>76</v>
      </c>
      <c r="D50" s="2" t="s">
        <v>167</v>
      </c>
      <c r="E50" s="2" t="s">
        <v>184</v>
      </c>
      <c r="F50" s="33">
        <v>1.6</v>
      </c>
      <c r="G50" s="33">
        <f>ABS(Table2[[#This Row],[Raw_revenu_per_Hr]])</f>
        <v>5</v>
      </c>
      <c r="H50" s="33">
        <v>5</v>
      </c>
      <c r="I50" s="33">
        <f>ABS(Table2[[#This Row],[Raw_maintenance_Cost_MTBF]])</f>
        <v>8</v>
      </c>
      <c r="J50" s="33">
        <v>8</v>
      </c>
      <c r="K50" s="37">
        <v>0.55000000000000004</v>
      </c>
      <c r="L50" s="3">
        <f t="shared" si="1"/>
        <v>5</v>
      </c>
      <c r="M50" s="17" t="s">
        <v>187</v>
      </c>
      <c r="N50" s="2" t="s">
        <v>143</v>
      </c>
      <c r="O50" s="2" t="s">
        <v>168</v>
      </c>
      <c r="P50" s="33">
        <f>_xlfn.XLOOKUP(C50, Financial_Variance!B:B, Financial_Variance!H:H, 0)</f>
        <v>5</v>
      </c>
      <c r="Q50" s="33">
        <f t="shared" si="2"/>
        <v>7</v>
      </c>
      <c r="R50" s="2" t="str">
        <f t="shared" si="3"/>
        <v>High</v>
      </c>
    </row>
    <row r="51" spans="1:18" ht="16.350000000000001" customHeight="1" x14ac:dyDescent="0.45">
      <c r="A51" s="4">
        <f t="shared" si="0"/>
        <v>46023</v>
      </c>
      <c r="B51" s="2" t="s">
        <v>8</v>
      </c>
      <c r="C51" s="2" t="s">
        <v>77</v>
      </c>
      <c r="D51" s="2" t="s">
        <v>167</v>
      </c>
      <c r="E51" s="2" t="s">
        <v>185</v>
      </c>
      <c r="F51" s="33">
        <v>2.5</v>
      </c>
      <c r="G51" s="33">
        <f>ABS(Table2[[#This Row],[Raw_revenu_per_Hr]])</f>
        <v>2</v>
      </c>
      <c r="H51" s="33">
        <v>2</v>
      </c>
      <c r="I51" s="33">
        <f>ABS(Table2[[#This Row],[Raw_maintenance_Cost_MTBF]])</f>
        <v>5</v>
      </c>
      <c r="J51" s="33">
        <v>5</v>
      </c>
      <c r="K51" s="37">
        <v>0.45</v>
      </c>
      <c r="L51" s="3">
        <f t="shared" si="1"/>
        <v>6</v>
      </c>
      <c r="M51" s="17" t="s">
        <v>187</v>
      </c>
      <c r="N51" s="2" t="s">
        <v>144</v>
      </c>
      <c r="O51" s="2" t="s">
        <v>168</v>
      </c>
      <c r="P51" s="33">
        <f>_xlfn.XLOOKUP(C51, Financial_Variance!B:B, Financial_Variance!H:H, 0)</f>
        <v>5</v>
      </c>
      <c r="Q51" s="33">
        <f t="shared" si="2"/>
        <v>5</v>
      </c>
      <c r="R51" s="2" t="str">
        <f t="shared" si="3"/>
        <v>High</v>
      </c>
    </row>
    <row r="52" spans="1:18" ht="16.350000000000001" customHeight="1" x14ac:dyDescent="0.45">
      <c r="A52" s="4">
        <f t="shared" si="0"/>
        <v>46023</v>
      </c>
      <c r="B52" s="2" t="s">
        <v>8</v>
      </c>
      <c r="C52" s="2" t="s">
        <v>78</v>
      </c>
      <c r="D52" s="2" t="s">
        <v>167</v>
      </c>
      <c r="E52" s="2" t="s">
        <v>183</v>
      </c>
      <c r="F52" s="33">
        <v>1.67</v>
      </c>
      <c r="G52" s="33">
        <f>ABS(Table2[[#This Row],[Raw_revenu_per_Hr]])</f>
        <v>3</v>
      </c>
      <c r="H52" s="33">
        <v>3</v>
      </c>
      <c r="I52" s="33">
        <f>ABS(Table2[[#This Row],[Raw_maintenance_Cost_MTBF]])</f>
        <v>5</v>
      </c>
      <c r="J52" s="33">
        <v>5</v>
      </c>
      <c r="K52" s="37">
        <v>0.48</v>
      </c>
      <c r="L52" s="3">
        <f t="shared" si="1"/>
        <v>5</v>
      </c>
      <c r="M52" s="17" t="s">
        <v>187</v>
      </c>
      <c r="N52" s="2" t="s">
        <v>145</v>
      </c>
      <c r="O52" s="2" t="s">
        <v>168</v>
      </c>
      <c r="P52" s="33">
        <f>_xlfn.XLOOKUP(C52, Financial_Variance!B:B, Financial_Variance!H:H, 0)</f>
        <v>5</v>
      </c>
      <c r="Q52" s="33">
        <f t="shared" si="2"/>
        <v>2</v>
      </c>
      <c r="R52" s="2" t="str">
        <f t="shared" si="3"/>
        <v>High</v>
      </c>
    </row>
    <row r="53" spans="1:18" ht="16.350000000000001" customHeight="1" x14ac:dyDescent="0.45">
      <c r="A53" s="4">
        <f t="shared" si="0"/>
        <v>46023</v>
      </c>
      <c r="B53" s="2" t="s">
        <v>8</v>
      </c>
      <c r="C53" s="2" t="s">
        <v>79</v>
      </c>
      <c r="D53" s="2" t="s">
        <v>167</v>
      </c>
      <c r="E53" s="2" t="s">
        <v>183</v>
      </c>
      <c r="F53" s="33">
        <v>1.6</v>
      </c>
      <c r="G53" s="33">
        <f>ABS(Table2[[#This Row],[Raw_revenu_per_Hr]])</f>
        <v>5</v>
      </c>
      <c r="H53" s="33">
        <v>5</v>
      </c>
      <c r="I53" s="33">
        <f>ABS(Table2[[#This Row],[Raw_maintenance_Cost_MTBF]])</f>
        <v>8</v>
      </c>
      <c r="J53" s="33">
        <v>8</v>
      </c>
      <c r="K53" s="37">
        <v>0.55000000000000004</v>
      </c>
      <c r="L53" s="3">
        <f t="shared" si="1"/>
        <v>5</v>
      </c>
      <c r="M53" s="17" t="s">
        <v>187</v>
      </c>
      <c r="N53" s="2" t="s">
        <v>146</v>
      </c>
      <c r="O53" s="2" t="s">
        <v>168</v>
      </c>
      <c r="P53" s="33">
        <f>_xlfn.XLOOKUP(C53, Financial_Variance!B:B, Financial_Variance!H:H, 0)</f>
        <v>5</v>
      </c>
      <c r="Q53" s="33">
        <f t="shared" si="2"/>
        <v>0</v>
      </c>
      <c r="R53" s="2" t="str">
        <f t="shared" si="3"/>
        <v>High</v>
      </c>
    </row>
    <row r="54" spans="1:18" ht="16.350000000000001" customHeight="1" x14ac:dyDescent="0.45">
      <c r="A54" s="4">
        <f t="shared" si="0"/>
        <v>46023</v>
      </c>
      <c r="B54" s="2" t="s">
        <v>8</v>
      </c>
      <c r="C54" s="2" t="s">
        <v>80</v>
      </c>
      <c r="D54" s="2" t="s">
        <v>167</v>
      </c>
      <c r="E54" s="2" t="s">
        <v>186</v>
      </c>
      <c r="F54" s="33">
        <v>3</v>
      </c>
      <c r="G54" s="33">
        <f>ABS(Table2[[#This Row],[Raw_revenu_per_Hr]])</f>
        <v>1</v>
      </c>
      <c r="H54" s="33">
        <v>1</v>
      </c>
      <c r="I54" s="33">
        <f>ABS(Table2[[#This Row],[Raw_maintenance_Cost_MTBF]])</f>
        <v>3</v>
      </c>
      <c r="J54" s="33">
        <v>3</v>
      </c>
      <c r="K54" s="37">
        <v>0.4</v>
      </c>
      <c r="L54" s="3">
        <f t="shared" si="1"/>
        <v>6</v>
      </c>
      <c r="M54" s="17" t="s">
        <v>187</v>
      </c>
      <c r="N54" s="2" t="s">
        <v>147</v>
      </c>
      <c r="O54" s="2" t="s">
        <v>168</v>
      </c>
      <c r="P54" s="33">
        <f>_xlfn.XLOOKUP(C54, Financial_Variance!B:B, Financial_Variance!H:H, 0)</f>
        <v>5</v>
      </c>
      <c r="Q54" s="33">
        <f t="shared" si="2"/>
        <v>-20</v>
      </c>
      <c r="R54" s="2" t="str">
        <f t="shared" si="3"/>
        <v>High</v>
      </c>
    </row>
    <row r="55" spans="1:18" ht="16.350000000000001" customHeight="1" x14ac:dyDescent="0.45">
      <c r="A55" s="4">
        <f t="shared" si="0"/>
        <v>46023</v>
      </c>
      <c r="B55" s="2" t="s">
        <v>8</v>
      </c>
      <c r="C55" s="2" t="s">
        <v>81</v>
      </c>
      <c r="D55" s="2" t="s">
        <v>167</v>
      </c>
      <c r="E55" s="2" t="s">
        <v>183</v>
      </c>
      <c r="F55" s="33">
        <v>1.67</v>
      </c>
      <c r="G55" s="33">
        <f>ABS(Table2[[#This Row],[Raw_revenu_per_Hr]])</f>
        <v>3</v>
      </c>
      <c r="H55" s="33">
        <v>3</v>
      </c>
      <c r="I55" s="33">
        <f>ABS(Table2[[#This Row],[Raw_maintenance_Cost_MTBF]])</f>
        <v>5</v>
      </c>
      <c r="J55" s="33">
        <v>5</v>
      </c>
      <c r="K55" s="37">
        <v>0.48</v>
      </c>
      <c r="L55" s="3">
        <f t="shared" si="1"/>
        <v>5</v>
      </c>
      <c r="M55" s="17" t="s">
        <v>187</v>
      </c>
      <c r="N55" s="2" t="s">
        <v>148</v>
      </c>
      <c r="O55" s="2" t="s">
        <v>168</v>
      </c>
      <c r="P55" s="33">
        <f>_xlfn.XLOOKUP(C55, Financial_Variance!B:B, Financial_Variance!H:H, 0)</f>
        <v>5</v>
      </c>
      <c r="Q55" s="33">
        <f t="shared" si="2"/>
        <v>15</v>
      </c>
      <c r="R55" s="2" t="str">
        <f t="shared" si="3"/>
        <v>High</v>
      </c>
    </row>
    <row r="56" spans="1:18" ht="16.350000000000001" customHeight="1" x14ac:dyDescent="0.45">
      <c r="A56" s="4">
        <f t="shared" si="0"/>
        <v>46023</v>
      </c>
      <c r="B56" s="2" t="s">
        <v>8</v>
      </c>
      <c r="C56" s="2" t="s">
        <v>82</v>
      </c>
      <c r="D56" s="2" t="s">
        <v>167</v>
      </c>
      <c r="E56" s="2" t="s">
        <v>183</v>
      </c>
      <c r="F56" s="33">
        <v>1.6</v>
      </c>
      <c r="G56" s="33">
        <f>ABS(Table2[[#This Row],[Raw_revenu_per_Hr]])</f>
        <v>5</v>
      </c>
      <c r="H56" s="33">
        <v>5</v>
      </c>
      <c r="I56" s="33">
        <f>ABS(Table2[[#This Row],[Raw_maintenance_Cost_MTBF]])</f>
        <v>8</v>
      </c>
      <c r="J56" s="33">
        <v>8</v>
      </c>
      <c r="K56" s="37">
        <v>0.55000000000000004</v>
      </c>
      <c r="L56" s="3">
        <f t="shared" si="1"/>
        <v>5</v>
      </c>
      <c r="M56" s="17" t="s">
        <v>187</v>
      </c>
      <c r="N56" s="2" t="s">
        <v>149</v>
      </c>
      <c r="O56" s="2" t="s">
        <v>168</v>
      </c>
      <c r="P56" s="33">
        <f>_xlfn.XLOOKUP(C56, Financial_Variance!B:B, Financial_Variance!H:H, 0)</f>
        <v>5</v>
      </c>
      <c r="Q56" s="33">
        <f t="shared" si="2"/>
        <v>90</v>
      </c>
      <c r="R56" s="2" t="str">
        <f t="shared" si="3"/>
        <v>High</v>
      </c>
    </row>
    <row r="57" spans="1:18" ht="16.350000000000001" customHeight="1" x14ac:dyDescent="0.45">
      <c r="A57" s="4">
        <f t="shared" si="0"/>
        <v>46023</v>
      </c>
      <c r="B57" s="2" t="s">
        <v>9</v>
      </c>
      <c r="C57" s="2" t="s">
        <v>83</v>
      </c>
      <c r="D57" s="2" t="s">
        <v>15</v>
      </c>
      <c r="E57" s="2" t="s">
        <v>20</v>
      </c>
      <c r="F57" s="33">
        <v>1.35</v>
      </c>
      <c r="G57" s="33">
        <f>ABS(Table2[[#This Row],[Raw_revenu_per_Hr]])</f>
        <v>18.5</v>
      </c>
      <c r="H57" s="33">
        <v>18.5</v>
      </c>
      <c r="I57" s="33">
        <f>ABS(Table2[[#This Row],[Raw_maintenance_Cost_MTBF]])</f>
        <v>25</v>
      </c>
      <c r="J57" s="33">
        <v>25</v>
      </c>
      <c r="K57" s="37">
        <v>0.65</v>
      </c>
      <c r="L57" s="3">
        <f t="shared" si="1"/>
        <v>4</v>
      </c>
      <c r="M57" s="17" t="s">
        <v>187</v>
      </c>
      <c r="N57" s="2" t="s">
        <v>150</v>
      </c>
      <c r="O57" s="2" t="s">
        <v>176</v>
      </c>
      <c r="P57" s="33">
        <f>_xlfn.XLOOKUP(C57, Financial_Variance!B:B, Financial_Variance!H:H, 0)</f>
        <v>20</v>
      </c>
      <c r="Q57" s="33">
        <f t="shared" si="2"/>
        <v>88</v>
      </c>
      <c r="R57" s="2" t="str">
        <f t="shared" si="3"/>
        <v>Medium</v>
      </c>
    </row>
    <row r="58" spans="1:18" ht="16.350000000000001" customHeight="1" x14ac:dyDescent="0.45">
      <c r="A58" s="4">
        <f t="shared" si="0"/>
        <v>46023</v>
      </c>
      <c r="B58" s="2" t="s">
        <v>10</v>
      </c>
      <c r="C58" s="2" t="s">
        <v>13</v>
      </c>
      <c r="D58" s="2" t="s">
        <v>16</v>
      </c>
      <c r="E58" s="2" t="s">
        <v>21</v>
      </c>
      <c r="F58" s="33">
        <v>0</v>
      </c>
      <c r="G58" s="33">
        <f>ABS(Table2[[#This Row],[Raw_revenu_per_Hr]])</f>
        <v>0</v>
      </c>
      <c r="H58" s="33">
        <v>0</v>
      </c>
      <c r="I58" s="33">
        <f>ABS(Table2[[#This Row],[Raw_maintenance_Cost_MTBF]])</f>
        <v>45</v>
      </c>
      <c r="J58" s="33">
        <v>45</v>
      </c>
      <c r="K58" s="37">
        <v>0.7</v>
      </c>
      <c r="L58" s="3">
        <f t="shared" si="1"/>
        <v>3</v>
      </c>
      <c r="M58" s="17" t="s">
        <v>187</v>
      </c>
      <c r="N58" s="2" t="s">
        <v>151</v>
      </c>
      <c r="O58" s="2" t="s">
        <v>177</v>
      </c>
      <c r="P58" s="33">
        <f>_xlfn.XLOOKUP(C58, Financial_Variance!B:B, Financial_Variance!H:H, 0)</f>
        <v>40</v>
      </c>
      <c r="Q58" s="33">
        <f t="shared" si="2"/>
        <v>90</v>
      </c>
      <c r="R58" s="2" t="str">
        <f t="shared" si="3"/>
        <v>Medium</v>
      </c>
    </row>
    <row r="59" spans="1:18" ht="16.350000000000001" customHeight="1" x14ac:dyDescent="0.45">
      <c r="A59" s="4">
        <f t="shared" si="0"/>
        <v>46023</v>
      </c>
      <c r="B59" s="2" t="s">
        <v>11</v>
      </c>
      <c r="C59" s="2" t="s">
        <v>84</v>
      </c>
      <c r="D59" s="2" t="s">
        <v>17</v>
      </c>
      <c r="E59" s="2" t="s">
        <v>22</v>
      </c>
      <c r="F59" s="33">
        <v>5</v>
      </c>
      <c r="G59" s="33">
        <f>ABS(Table2[[#This Row],[Raw_revenu_per_Hr]])</f>
        <v>2</v>
      </c>
      <c r="H59" s="33">
        <v>2</v>
      </c>
      <c r="I59" s="33">
        <f>ABS(Table2[[#This Row],[Raw_maintenance_Cost_MTBF]])</f>
        <v>10</v>
      </c>
      <c r="J59" s="33">
        <v>10</v>
      </c>
      <c r="K59" s="37">
        <v>0.35</v>
      </c>
      <c r="L59" s="3">
        <f t="shared" si="1"/>
        <v>7</v>
      </c>
      <c r="M59" s="17" t="s">
        <v>189</v>
      </c>
      <c r="N59" s="2" t="s">
        <v>152</v>
      </c>
      <c r="O59" s="2" t="s">
        <v>178</v>
      </c>
      <c r="P59" s="33">
        <f>_xlfn.XLOOKUP(C59, Financial_Variance!B:B, Financial_Variance!H:H, 0)</f>
        <v>10</v>
      </c>
      <c r="Q59" s="33">
        <f t="shared" si="2"/>
        <v>92</v>
      </c>
      <c r="R59" s="2" t="str">
        <f t="shared" si="3"/>
        <v>High</v>
      </c>
    </row>
    <row r="60" spans="1:18" ht="16.350000000000001" customHeight="1" x14ac:dyDescent="0.45">
      <c r="A60" s="4">
        <f t="shared" si="0"/>
        <v>46023</v>
      </c>
      <c r="B60" s="2" t="s">
        <v>11</v>
      </c>
      <c r="C60" s="2" t="s">
        <v>85</v>
      </c>
      <c r="D60" s="2" t="s">
        <v>17</v>
      </c>
      <c r="E60" s="2" t="s">
        <v>183</v>
      </c>
      <c r="F60" s="33">
        <v>5</v>
      </c>
      <c r="G60" s="33">
        <f>ABS(Table2[[#This Row],[Raw_revenu_per_Hr]])</f>
        <v>2</v>
      </c>
      <c r="H60" s="33">
        <v>2</v>
      </c>
      <c r="I60" s="33">
        <f>ABS(Table2[[#This Row],[Raw_maintenance_Cost_MTBF]])</f>
        <v>10</v>
      </c>
      <c r="J60" s="33">
        <v>10</v>
      </c>
      <c r="K60" s="37">
        <v>0.35</v>
      </c>
      <c r="L60" s="3">
        <f t="shared" si="1"/>
        <v>7</v>
      </c>
      <c r="M60" s="17" t="s">
        <v>189</v>
      </c>
      <c r="N60" s="2" t="s">
        <v>153</v>
      </c>
      <c r="O60" s="2" t="s">
        <v>178</v>
      </c>
      <c r="P60" s="33">
        <f>_xlfn.XLOOKUP(C60, Financial_Variance!B:B, Financial_Variance!H:H, 0)</f>
        <v>10</v>
      </c>
      <c r="Q60" s="33">
        <f t="shared" si="2"/>
        <v>88</v>
      </c>
      <c r="R60" s="2" t="str">
        <f t="shared" si="3"/>
        <v>High</v>
      </c>
    </row>
    <row r="61" spans="1:18" ht="16.350000000000001" customHeight="1" x14ac:dyDescent="0.45">
      <c r="A61" s="4">
        <f t="shared" si="0"/>
        <v>46023</v>
      </c>
      <c r="B61" s="2" t="s">
        <v>11</v>
      </c>
      <c r="C61" s="2" t="s">
        <v>86</v>
      </c>
      <c r="D61" s="2" t="s">
        <v>17</v>
      </c>
      <c r="E61" s="2" t="s">
        <v>183</v>
      </c>
      <c r="F61" s="33">
        <v>2.4</v>
      </c>
      <c r="G61" s="33">
        <f>ABS(Table2[[#This Row],[Raw_revenu_per_Hr]])</f>
        <v>5</v>
      </c>
      <c r="H61" s="33">
        <v>5</v>
      </c>
      <c r="I61" s="33">
        <f>ABS(Table2[[#This Row],[Raw_maintenance_Cost_MTBF]])</f>
        <v>12</v>
      </c>
      <c r="J61" s="33">
        <v>12</v>
      </c>
      <c r="K61" s="37">
        <v>0.4</v>
      </c>
      <c r="L61" s="3">
        <f t="shared" si="1"/>
        <v>6</v>
      </c>
      <c r="M61" s="17" t="s">
        <v>188</v>
      </c>
      <c r="N61" s="2" t="s">
        <v>154</v>
      </c>
      <c r="O61" s="2" t="s">
        <v>178</v>
      </c>
      <c r="P61" s="33">
        <f>_xlfn.XLOOKUP(C61, Financial_Variance!B:B, Financial_Variance!H:H, 0)</f>
        <v>10</v>
      </c>
      <c r="Q61" s="33">
        <f t="shared" si="2"/>
        <v>94</v>
      </c>
      <c r="R61" s="2" t="str">
        <f t="shared" si="3"/>
        <v>High</v>
      </c>
    </row>
    <row r="62" spans="1:18" ht="16.350000000000001" customHeight="1" x14ac:dyDescent="0.45">
      <c r="A62" s="4">
        <f t="shared" si="0"/>
        <v>46023</v>
      </c>
      <c r="B62" s="2" t="s">
        <v>11</v>
      </c>
      <c r="C62" s="2" t="s">
        <v>87</v>
      </c>
      <c r="D62" s="2" t="s">
        <v>17</v>
      </c>
      <c r="E62" s="2" t="s">
        <v>184</v>
      </c>
      <c r="F62" s="33">
        <v>5</v>
      </c>
      <c r="G62" s="33">
        <f>ABS(Table2[[#This Row],[Raw_revenu_per_Hr]])</f>
        <v>2</v>
      </c>
      <c r="H62" s="33">
        <v>2</v>
      </c>
      <c r="I62" s="33">
        <f>ABS(Table2[[#This Row],[Raw_maintenance_Cost_MTBF]])</f>
        <v>10</v>
      </c>
      <c r="J62" s="33">
        <v>10</v>
      </c>
      <c r="K62" s="37">
        <v>0.35</v>
      </c>
      <c r="L62" s="3">
        <f t="shared" si="1"/>
        <v>7</v>
      </c>
      <c r="M62" s="17" t="s">
        <v>189</v>
      </c>
      <c r="N62" s="2" t="s">
        <v>155</v>
      </c>
      <c r="O62" s="2" t="s">
        <v>178</v>
      </c>
      <c r="P62" s="33">
        <f>_xlfn.XLOOKUP(C62, Financial_Variance!B:B, Financial_Variance!H:H, 0)</f>
        <v>10</v>
      </c>
      <c r="Q62" s="33">
        <f t="shared" si="2"/>
        <v>92</v>
      </c>
      <c r="R62" s="2" t="str">
        <f t="shared" si="3"/>
        <v>High</v>
      </c>
    </row>
    <row r="63" spans="1:18" ht="16.350000000000001" customHeight="1" x14ac:dyDescent="0.45">
      <c r="A63" s="4">
        <f t="shared" si="0"/>
        <v>46023</v>
      </c>
      <c r="B63" s="2" t="s">
        <v>11</v>
      </c>
      <c r="C63" s="2" t="s">
        <v>88</v>
      </c>
      <c r="D63" s="2" t="s">
        <v>17</v>
      </c>
      <c r="E63" s="2" t="s">
        <v>185</v>
      </c>
      <c r="F63" s="33">
        <v>2.67</v>
      </c>
      <c r="G63" s="33">
        <f>ABS(Table2[[#This Row],[Raw_revenu_per_Hr]])</f>
        <v>3</v>
      </c>
      <c r="H63" s="33">
        <v>3</v>
      </c>
      <c r="I63" s="33">
        <f>ABS(Table2[[#This Row],[Raw_maintenance_Cost_MTBF]])</f>
        <v>8</v>
      </c>
      <c r="J63" s="33">
        <v>8</v>
      </c>
      <c r="K63" s="37">
        <v>0.38</v>
      </c>
      <c r="L63" s="3">
        <f t="shared" si="1"/>
        <v>6</v>
      </c>
      <c r="M63" s="17" t="s">
        <v>188</v>
      </c>
      <c r="N63" s="2" t="s">
        <v>156</v>
      </c>
      <c r="O63" s="2" t="s">
        <v>178</v>
      </c>
      <c r="P63" s="33">
        <f>_xlfn.XLOOKUP(C63, Financial_Variance!B:B, Financial_Variance!H:H, 0)</f>
        <v>10</v>
      </c>
      <c r="Q63" s="33">
        <f t="shared" si="2"/>
        <v>88</v>
      </c>
      <c r="R63" s="2" t="str">
        <f t="shared" si="3"/>
        <v>High</v>
      </c>
    </row>
    <row r="64" spans="1:18" ht="16.350000000000001" customHeight="1" x14ac:dyDescent="0.45">
      <c r="A64" s="4">
        <f t="shared" si="0"/>
        <v>46023</v>
      </c>
      <c r="B64" s="2" t="s">
        <v>11</v>
      </c>
      <c r="C64" s="2" t="s">
        <v>89</v>
      </c>
      <c r="D64" s="2" t="s">
        <v>17</v>
      </c>
      <c r="E64" s="2" t="s">
        <v>186</v>
      </c>
      <c r="F64" s="33">
        <v>2.4</v>
      </c>
      <c r="G64" s="33">
        <f>ABS(Table2[[#This Row],[Raw_revenu_per_Hr]])</f>
        <v>5</v>
      </c>
      <c r="H64" s="33">
        <v>5</v>
      </c>
      <c r="I64" s="33">
        <f>ABS(Table2[[#This Row],[Raw_maintenance_Cost_MTBF]])</f>
        <v>12</v>
      </c>
      <c r="J64" s="33">
        <v>12</v>
      </c>
      <c r="K64" s="37">
        <v>0.4</v>
      </c>
      <c r="L64" s="3">
        <f t="shared" si="1"/>
        <v>6</v>
      </c>
      <c r="M64" s="17" t="s">
        <v>188</v>
      </c>
      <c r="N64" s="2" t="s">
        <v>157</v>
      </c>
      <c r="O64" s="2" t="s">
        <v>178</v>
      </c>
      <c r="P64" s="33">
        <f>_xlfn.XLOOKUP(C64, Financial_Variance!B:B, Financial_Variance!H:H, 0)</f>
        <v>10</v>
      </c>
      <c r="Q64" s="33">
        <f t="shared" si="2"/>
        <v>80</v>
      </c>
      <c r="R64" s="2" t="str">
        <f t="shared" si="3"/>
        <v>High</v>
      </c>
    </row>
    <row r="65" spans="1:18" ht="16.350000000000001" customHeight="1" x14ac:dyDescent="0.45">
      <c r="A65" s="4">
        <f t="shared" si="0"/>
        <v>46023</v>
      </c>
      <c r="B65" s="2" t="s">
        <v>11</v>
      </c>
      <c r="C65" s="2" t="s">
        <v>90</v>
      </c>
      <c r="D65" s="2" t="s">
        <v>17</v>
      </c>
      <c r="E65" s="2" t="s">
        <v>183</v>
      </c>
      <c r="F65" s="33">
        <v>6</v>
      </c>
      <c r="G65" s="33">
        <f>ABS(Table2[[#This Row],[Raw_revenu_per_Hr]])</f>
        <v>1</v>
      </c>
      <c r="H65" s="33">
        <v>1</v>
      </c>
      <c r="I65" s="33">
        <f>ABS(Table2[[#This Row],[Raw_maintenance_Cost_MTBF]])</f>
        <v>6</v>
      </c>
      <c r="J65" s="33">
        <v>6</v>
      </c>
      <c r="K65" s="37">
        <v>0.3</v>
      </c>
      <c r="L65" s="3">
        <f t="shared" si="1"/>
        <v>7</v>
      </c>
      <c r="M65" s="17" t="s">
        <v>190</v>
      </c>
      <c r="N65" s="2" t="s">
        <v>158</v>
      </c>
      <c r="O65" s="2" t="s">
        <v>178</v>
      </c>
      <c r="P65" s="33">
        <f>_xlfn.XLOOKUP(C65, Financial_Variance!B:B, Financial_Variance!H:H, 0)</f>
        <v>10</v>
      </c>
      <c r="Q65" s="33">
        <f t="shared" si="2"/>
        <v>70</v>
      </c>
      <c r="R65" s="2" t="str">
        <f t="shared" si="3"/>
        <v>High</v>
      </c>
    </row>
    <row r="66" spans="1:18" ht="16.350000000000001" customHeight="1" x14ac:dyDescent="0.45">
      <c r="A66" s="4">
        <f t="shared" ref="A66:A69" si="4">DATE(2026,1,1)+INT((ROW()-2)/70)</f>
        <v>46023</v>
      </c>
      <c r="B66" s="2" t="s">
        <v>11</v>
      </c>
      <c r="C66" s="2" t="s">
        <v>91</v>
      </c>
      <c r="D66" s="2" t="s">
        <v>17</v>
      </c>
      <c r="E66" s="2" t="s">
        <v>183</v>
      </c>
      <c r="F66" s="33">
        <v>2.67</v>
      </c>
      <c r="G66" s="33">
        <f>ABS(Table2[[#This Row],[Raw_revenu_per_Hr]])</f>
        <v>3</v>
      </c>
      <c r="H66" s="33">
        <v>3</v>
      </c>
      <c r="I66" s="33">
        <f>ABS(Table2[[#This Row],[Raw_maintenance_Cost_MTBF]])</f>
        <v>8</v>
      </c>
      <c r="J66" s="33">
        <v>8</v>
      </c>
      <c r="K66" s="37">
        <v>0.38</v>
      </c>
      <c r="L66" s="3">
        <f t="shared" ref="L66:L129" si="5">MAX(1,MIN(10,ROUND(10-(K66*10),0)))</f>
        <v>6</v>
      </c>
      <c r="M66" s="17" t="s">
        <v>188</v>
      </c>
      <c r="N66" s="2" t="s">
        <v>159</v>
      </c>
      <c r="O66" s="2" t="s">
        <v>178</v>
      </c>
      <c r="P66" s="33">
        <f>_xlfn.XLOOKUP(C66, Financial_Variance!B:B, Financial_Variance!H:H, 0)</f>
        <v>10</v>
      </c>
      <c r="Q66" s="33">
        <f t="shared" ref="Q66:Q129" si="6">P81-I70</f>
        <v>70</v>
      </c>
      <c r="R66" s="2" t="str">
        <f t="shared" ref="R66:R129" si="7">IF(L66&lt;=2,"Low",IF(L66&lt;=4,"Medium",IF(L66&lt;=7,"High","Critical")))</f>
        <v>High</v>
      </c>
    </row>
    <row r="67" spans="1:18" ht="16.350000000000001" customHeight="1" x14ac:dyDescent="0.45">
      <c r="A67" s="4">
        <f t="shared" si="4"/>
        <v>46023</v>
      </c>
      <c r="B67" s="2" t="s">
        <v>11</v>
      </c>
      <c r="C67" s="2" t="s">
        <v>92</v>
      </c>
      <c r="D67" s="2" t="s">
        <v>17</v>
      </c>
      <c r="E67" s="2" t="s">
        <v>22</v>
      </c>
      <c r="F67" s="33">
        <v>2.4</v>
      </c>
      <c r="G67" s="33">
        <f>ABS(Table2[[#This Row],[Raw_revenu_per_Hr]])</f>
        <v>5</v>
      </c>
      <c r="H67" s="33">
        <v>5</v>
      </c>
      <c r="I67" s="33">
        <f>ABS(Table2[[#This Row],[Raw_maintenance_Cost_MTBF]])</f>
        <v>12</v>
      </c>
      <c r="J67" s="33">
        <v>12</v>
      </c>
      <c r="K67" s="37">
        <v>0.4</v>
      </c>
      <c r="L67" s="3">
        <f t="shared" si="5"/>
        <v>6</v>
      </c>
      <c r="M67" s="17" t="s">
        <v>188</v>
      </c>
      <c r="N67" s="2" t="s">
        <v>160</v>
      </c>
      <c r="O67" s="2" t="s">
        <v>178</v>
      </c>
      <c r="P67" s="33">
        <f>_xlfn.XLOOKUP(C67, Financial_Variance!B:B, Financial_Variance!H:H, 0)</f>
        <v>10</v>
      </c>
      <c r="Q67" s="33">
        <f t="shared" si="6"/>
        <v>-20</v>
      </c>
      <c r="R67" s="2" t="str">
        <f t="shared" si="7"/>
        <v>High</v>
      </c>
    </row>
    <row r="68" spans="1:18" ht="16.350000000000001" customHeight="1" x14ac:dyDescent="0.45">
      <c r="A68" s="4">
        <f t="shared" si="4"/>
        <v>46023</v>
      </c>
      <c r="B68" s="2" t="s">
        <v>12</v>
      </c>
      <c r="C68" s="2" t="s">
        <v>93</v>
      </c>
      <c r="D68" s="2" t="s">
        <v>18</v>
      </c>
      <c r="E68" s="2" t="s">
        <v>23</v>
      </c>
      <c r="F68" s="33">
        <v>0</v>
      </c>
      <c r="G68" s="33">
        <f>ABS(Table2[[#This Row],[Raw_revenu_per_Hr]])</f>
        <v>0</v>
      </c>
      <c r="H68" s="33">
        <v>0</v>
      </c>
      <c r="I68" s="33">
        <f>ABS(Table2[[#This Row],[Raw_maintenance_Cost_MTBF]])</f>
        <v>20</v>
      </c>
      <c r="J68" s="33">
        <v>20</v>
      </c>
      <c r="K68" s="37">
        <v>0.25</v>
      </c>
      <c r="L68" s="3">
        <f t="shared" si="5"/>
        <v>8</v>
      </c>
      <c r="M68" s="17" t="s">
        <v>191</v>
      </c>
      <c r="N68" s="2" t="s">
        <v>161</v>
      </c>
      <c r="O68" s="2" t="s">
        <v>179</v>
      </c>
      <c r="P68" s="33">
        <f>_xlfn.XLOOKUP(C68, Financial_Variance!B:B, Financial_Variance!H:H, 0)</f>
        <v>25</v>
      </c>
      <c r="Q68" s="33">
        <f t="shared" si="6"/>
        <v>-20</v>
      </c>
      <c r="R68" s="2" t="str">
        <f t="shared" si="7"/>
        <v>Critical</v>
      </c>
    </row>
    <row r="69" spans="1:18" ht="16.350000000000001" customHeight="1" x14ac:dyDescent="0.45">
      <c r="A69" s="4">
        <f t="shared" si="4"/>
        <v>46023</v>
      </c>
      <c r="B69" s="2" t="s">
        <v>12</v>
      </c>
      <c r="C69" s="2" t="s">
        <v>94</v>
      </c>
      <c r="D69" s="2" t="s">
        <v>18</v>
      </c>
      <c r="E69" s="2" t="s">
        <v>23</v>
      </c>
      <c r="F69" s="33">
        <v>0</v>
      </c>
      <c r="G69" s="33">
        <f>ABS(Table2[[#This Row],[Raw_revenu_per_Hr]])</f>
        <v>0</v>
      </c>
      <c r="H69" s="33">
        <v>0</v>
      </c>
      <c r="I69" s="33">
        <f>ABS(Table2[[#This Row],[Raw_maintenance_Cost_MTBF]])</f>
        <v>30</v>
      </c>
      <c r="J69" s="33">
        <v>30</v>
      </c>
      <c r="K69" s="37">
        <v>0.5</v>
      </c>
      <c r="L69" s="3">
        <f t="shared" si="5"/>
        <v>5</v>
      </c>
      <c r="M69" s="17" t="s">
        <v>187</v>
      </c>
      <c r="N69" s="2" t="s">
        <v>162</v>
      </c>
      <c r="O69" s="2" t="s">
        <v>177</v>
      </c>
      <c r="P69" s="33">
        <f>_xlfn.XLOOKUP(C69, Financial_Variance!B:B, Financial_Variance!H:H, 0)</f>
        <v>25</v>
      </c>
      <c r="Q69" s="33">
        <f t="shared" si="6"/>
        <v>-20</v>
      </c>
      <c r="R69" s="2" t="str">
        <f t="shared" si="7"/>
        <v>High</v>
      </c>
    </row>
    <row r="70" spans="1:18" ht="16.350000000000001" customHeight="1" x14ac:dyDescent="0.45">
      <c r="A70" s="4">
        <f t="shared" ref="A70:A130" si="8">DATE(2026,1,1)+INT((ROW()-2)/70)</f>
        <v>46023</v>
      </c>
      <c r="B70" s="2" t="s">
        <v>12</v>
      </c>
      <c r="C70" s="2" t="s">
        <v>180</v>
      </c>
      <c r="D70" s="2" t="s">
        <v>18</v>
      </c>
      <c r="E70" s="2" t="s">
        <v>23</v>
      </c>
      <c r="F70" s="33">
        <v>0</v>
      </c>
      <c r="G70" s="33">
        <f>ABS(Table2[[#This Row],[Raw_revenu_per_Hr]])</f>
        <v>0</v>
      </c>
      <c r="H70" s="33">
        <v>0</v>
      </c>
      <c r="I70" s="33">
        <f>ABS(Table2[[#This Row],[Raw_maintenance_Cost_MTBF]])</f>
        <v>30</v>
      </c>
      <c r="J70" s="33">
        <v>30</v>
      </c>
      <c r="K70" s="37">
        <v>0.5</v>
      </c>
      <c r="L70" s="3">
        <f t="shared" si="5"/>
        <v>5</v>
      </c>
      <c r="M70" s="17" t="s">
        <v>187</v>
      </c>
      <c r="N70" s="2" t="s">
        <v>163</v>
      </c>
      <c r="O70" s="2" t="s">
        <v>177</v>
      </c>
      <c r="P70" s="33">
        <f>_xlfn.XLOOKUP(C70, Financial_Variance!B:B, Financial_Variance!H:H, 0)</f>
        <v>25</v>
      </c>
      <c r="Q70" s="33">
        <f t="shared" si="6"/>
        <v>-20</v>
      </c>
      <c r="R70" s="2" t="str">
        <f t="shared" si="7"/>
        <v>High</v>
      </c>
    </row>
    <row r="71" spans="1:18" ht="16.350000000000001" customHeight="1" x14ac:dyDescent="0.45">
      <c r="A71" s="4">
        <f t="shared" si="8"/>
        <v>46023</v>
      </c>
      <c r="B71" s="2" t="s">
        <v>7</v>
      </c>
      <c r="C71" s="2" t="s">
        <v>28</v>
      </c>
      <c r="D71" s="2" t="s">
        <v>14</v>
      </c>
      <c r="E71" s="2" t="s">
        <v>181</v>
      </c>
      <c r="F71" s="33">
        <v>2.3427365728900198</v>
      </c>
      <c r="G71" s="33">
        <f>ABS(Table2[[#This Row],[Raw_revenu_per_Hr]])</f>
        <v>95</v>
      </c>
      <c r="H71" s="33">
        <v>95</v>
      </c>
      <c r="I71" s="33">
        <f>ABS(Table2[[#This Row],[Raw_maintenance_Cost_MTBF]])</f>
        <v>120</v>
      </c>
      <c r="J71" s="33">
        <v>120</v>
      </c>
      <c r="K71" s="37">
        <v>0.91</v>
      </c>
      <c r="L71" s="3">
        <f t="shared" si="5"/>
        <v>1</v>
      </c>
      <c r="M71" s="17" t="s">
        <v>187</v>
      </c>
      <c r="N71" s="2" t="s">
        <v>95</v>
      </c>
      <c r="O71" s="2" t="s">
        <v>168</v>
      </c>
      <c r="P71" s="33">
        <f>_xlfn.XLOOKUP(C71, Financial_Variance!B:B, Financial_Variance!H:H, 0)</f>
        <v>100</v>
      </c>
      <c r="Q71" s="33">
        <f t="shared" si="6"/>
        <v>-20</v>
      </c>
      <c r="R71" s="2" t="str">
        <f t="shared" si="7"/>
        <v>Low</v>
      </c>
    </row>
    <row r="72" spans="1:18" ht="16.350000000000001" customHeight="1" x14ac:dyDescent="0.45">
      <c r="A72" s="4">
        <f t="shared" si="8"/>
        <v>46024</v>
      </c>
      <c r="B72" s="2" t="s">
        <v>7</v>
      </c>
      <c r="C72" s="2" t="s">
        <v>29</v>
      </c>
      <c r="D72" s="2" t="s">
        <v>14</v>
      </c>
      <c r="E72" s="2" t="s">
        <v>181</v>
      </c>
      <c r="F72" s="33">
        <v>2.3621563755937101</v>
      </c>
      <c r="G72" s="33">
        <f>ABS(Table2[[#This Row],[Raw_revenu_per_Hr]])</f>
        <v>95</v>
      </c>
      <c r="H72" s="33">
        <v>95</v>
      </c>
      <c r="I72" s="33">
        <f>ABS(Table2[[#This Row],[Raw_maintenance_Cost_MTBF]])</f>
        <v>120</v>
      </c>
      <c r="J72" s="33">
        <v>120</v>
      </c>
      <c r="K72" s="37">
        <v>0.91</v>
      </c>
      <c r="L72" s="3">
        <f t="shared" si="5"/>
        <v>1</v>
      </c>
      <c r="M72" s="17" t="s">
        <v>187</v>
      </c>
      <c r="N72" s="2" t="s">
        <v>96</v>
      </c>
      <c r="O72" s="2" t="s">
        <v>168</v>
      </c>
      <c r="P72" s="33">
        <f>_xlfn.XLOOKUP(C72, Financial_Variance!B:B, Financial_Variance!H:H, 0)</f>
        <v>100</v>
      </c>
      <c r="Q72" s="33">
        <f t="shared" si="6"/>
        <v>-20</v>
      </c>
      <c r="R72" s="2" t="str">
        <f t="shared" si="7"/>
        <v>Low</v>
      </c>
    </row>
    <row r="73" spans="1:18" ht="16.350000000000001" customHeight="1" x14ac:dyDescent="0.45">
      <c r="A73" s="4">
        <f t="shared" si="8"/>
        <v>46024</v>
      </c>
      <c r="B73" s="2" t="s">
        <v>7</v>
      </c>
      <c r="C73" s="2" t="s">
        <v>30</v>
      </c>
      <c r="D73" s="2" t="s">
        <v>14</v>
      </c>
      <c r="E73" s="2" t="s">
        <v>181</v>
      </c>
      <c r="F73" s="33">
        <v>2.3815761782973999</v>
      </c>
      <c r="G73" s="33">
        <f>ABS(Table2[[#This Row],[Raw_revenu_per_Hr]])</f>
        <v>95</v>
      </c>
      <c r="H73" s="33">
        <v>95</v>
      </c>
      <c r="I73" s="33">
        <f>ABS(Table2[[#This Row],[Raw_maintenance_Cost_MTBF]])</f>
        <v>120</v>
      </c>
      <c r="J73" s="33">
        <v>120</v>
      </c>
      <c r="K73" s="37">
        <v>0.91</v>
      </c>
      <c r="L73" s="3">
        <f t="shared" si="5"/>
        <v>1</v>
      </c>
      <c r="M73" s="17" t="s">
        <v>187</v>
      </c>
      <c r="N73" s="2" t="s">
        <v>97</v>
      </c>
      <c r="O73" s="2" t="s">
        <v>169</v>
      </c>
      <c r="P73" s="33">
        <f>_xlfn.XLOOKUP(C73, Financial_Variance!B:B, Financial_Variance!H:H, 0)</f>
        <v>100</v>
      </c>
      <c r="Q73" s="33">
        <f t="shared" si="6"/>
        <v>-20</v>
      </c>
      <c r="R73" s="2" t="str">
        <f t="shared" si="7"/>
        <v>Low</v>
      </c>
    </row>
    <row r="74" spans="1:18" ht="16.350000000000001" customHeight="1" x14ac:dyDescent="0.45">
      <c r="A74" s="4">
        <f t="shared" si="8"/>
        <v>46024</v>
      </c>
      <c r="B74" s="2" t="s">
        <v>7</v>
      </c>
      <c r="C74" s="2" t="s">
        <v>31</v>
      </c>
      <c r="D74" s="2" t="s">
        <v>14</v>
      </c>
      <c r="E74" s="2" t="s">
        <v>181</v>
      </c>
      <c r="F74" s="33">
        <v>2.4009959810010901</v>
      </c>
      <c r="G74" s="33">
        <f>ABS(Table2[[#This Row],[Raw_revenu_per_Hr]])</f>
        <v>95</v>
      </c>
      <c r="H74" s="33">
        <v>95</v>
      </c>
      <c r="I74" s="33">
        <f>ABS(Table2[[#This Row],[Raw_maintenance_Cost_MTBF]])</f>
        <v>120</v>
      </c>
      <c r="J74" s="33">
        <v>120</v>
      </c>
      <c r="K74" s="37">
        <v>0.91</v>
      </c>
      <c r="L74" s="3">
        <f t="shared" si="5"/>
        <v>1</v>
      </c>
      <c r="M74" s="17" t="s">
        <v>187</v>
      </c>
      <c r="N74" s="2" t="s">
        <v>98</v>
      </c>
      <c r="O74" s="2" t="s">
        <v>170</v>
      </c>
      <c r="P74" s="33">
        <f>_xlfn.XLOOKUP(C74, Financial_Variance!B:B, Financial_Variance!H:H, 0)</f>
        <v>100</v>
      </c>
      <c r="Q74" s="33">
        <f t="shared" si="6"/>
        <v>-20</v>
      </c>
      <c r="R74" s="2" t="str">
        <f t="shared" si="7"/>
        <v>Low</v>
      </c>
    </row>
    <row r="75" spans="1:18" ht="16.350000000000001" customHeight="1" x14ac:dyDescent="0.45">
      <c r="A75" s="4">
        <f t="shared" si="8"/>
        <v>46024</v>
      </c>
      <c r="B75" s="2" t="s">
        <v>7</v>
      </c>
      <c r="C75" s="2" t="s">
        <v>32</v>
      </c>
      <c r="D75" s="2" t="s">
        <v>14</v>
      </c>
      <c r="E75" s="2" t="s">
        <v>181</v>
      </c>
      <c r="F75" s="33">
        <v>2.4204157837047799</v>
      </c>
      <c r="G75" s="33">
        <f>ABS(Table2[[#This Row],[Raw_revenu_per_Hr]])</f>
        <v>95</v>
      </c>
      <c r="H75" s="33">
        <v>95</v>
      </c>
      <c r="I75" s="33">
        <f>ABS(Table2[[#This Row],[Raw_maintenance_Cost_MTBF]])</f>
        <v>120</v>
      </c>
      <c r="J75" s="33">
        <v>120</v>
      </c>
      <c r="K75" s="37">
        <v>0.91</v>
      </c>
      <c r="L75" s="3">
        <f t="shared" si="5"/>
        <v>1</v>
      </c>
      <c r="M75" s="17" t="s">
        <v>187</v>
      </c>
      <c r="N75" s="2" t="s">
        <v>99</v>
      </c>
      <c r="O75" s="2" t="s">
        <v>170</v>
      </c>
      <c r="P75" s="33">
        <f>_xlfn.XLOOKUP(C75, Financial_Variance!B:B, Financial_Variance!H:H, 0)</f>
        <v>100</v>
      </c>
      <c r="Q75" s="33">
        <f t="shared" si="6"/>
        <v>-20</v>
      </c>
      <c r="R75" s="2" t="str">
        <f t="shared" si="7"/>
        <v>Low</v>
      </c>
    </row>
    <row r="76" spans="1:18" ht="16.350000000000001" customHeight="1" x14ac:dyDescent="0.45">
      <c r="A76" s="4">
        <f t="shared" si="8"/>
        <v>46024</v>
      </c>
      <c r="B76" s="2" t="s">
        <v>7</v>
      </c>
      <c r="C76" s="2" t="s">
        <v>33</v>
      </c>
      <c r="D76" s="2" t="s">
        <v>14</v>
      </c>
      <c r="E76" s="2" t="s">
        <v>181</v>
      </c>
      <c r="F76" s="33">
        <v>2.4398355864084702</v>
      </c>
      <c r="G76" s="33">
        <f>ABS(Table2[[#This Row],[Raw_revenu_per_Hr]])</f>
        <v>95</v>
      </c>
      <c r="H76" s="33">
        <v>95</v>
      </c>
      <c r="I76" s="33">
        <f>ABS(Table2[[#This Row],[Raw_maintenance_Cost_MTBF]])</f>
        <v>120</v>
      </c>
      <c r="J76" s="33">
        <v>120</v>
      </c>
      <c r="K76" s="37">
        <v>0.91</v>
      </c>
      <c r="L76" s="3">
        <f t="shared" si="5"/>
        <v>1</v>
      </c>
      <c r="M76" s="17" t="s">
        <v>187</v>
      </c>
      <c r="N76" s="2" t="s">
        <v>100</v>
      </c>
      <c r="O76" s="2" t="s">
        <v>168</v>
      </c>
      <c r="P76" s="33">
        <f>_xlfn.XLOOKUP(C76, Financial_Variance!B:B, Financial_Variance!H:H, 0)</f>
        <v>100</v>
      </c>
      <c r="Q76" s="33">
        <f t="shared" si="6"/>
        <v>-20</v>
      </c>
      <c r="R76" s="2" t="str">
        <f t="shared" si="7"/>
        <v>Low</v>
      </c>
    </row>
    <row r="77" spans="1:18" ht="16.350000000000001" customHeight="1" x14ac:dyDescent="0.45">
      <c r="A77" s="4">
        <f t="shared" si="8"/>
        <v>46024</v>
      </c>
      <c r="B77" s="2" t="s">
        <v>7</v>
      </c>
      <c r="C77" s="2" t="s">
        <v>34</v>
      </c>
      <c r="D77" s="2" t="s">
        <v>14</v>
      </c>
      <c r="E77" s="2" t="s">
        <v>181</v>
      </c>
      <c r="F77" s="33">
        <v>2.45925538911216</v>
      </c>
      <c r="G77" s="33">
        <f>ABS(Table2[[#This Row],[Raw_revenu_per_Hr]])</f>
        <v>95</v>
      </c>
      <c r="H77" s="33">
        <v>95</v>
      </c>
      <c r="I77" s="33">
        <f>ABS(Table2[[#This Row],[Raw_maintenance_Cost_MTBF]])</f>
        <v>120</v>
      </c>
      <c r="J77" s="33">
        <v>120</v>
      </c>
      <c r="K77" s="37">
        <v>0.91</v>
      </c>
      <c r="L77" s="3">
        <f t="shared" si="5"/>
        <v>1</v>
      </c>
      <c r="M77" s="17" t="s">
        <v>187</v>
      </c>
      <c r="N77" s="2" t="s">
        <v>101</v>
      </c>
      <c r="O77" s="2" t="s">
        <v>171</v>
      </c>
      <c r="P77" s="33">
        <f>_xlfn.XLOOKUP(C77, Financial_Variance!B:B, Financial_Variance!H:H, 0)</f>
        <v>100</v>
      </c>
      <c r="Q77" s="33">
        <f t="shared" si="6"/>
        <v>-35</v>
      </c>
      <c r="R77" s="2" t="str">
        <f t="shared" si="7"/>
        <v>Low</v>
      </c>
    </row>
    <row r="78" spans="1:18" ht="16.350000000000001" customHeight="1" x14ac:dyDescent="0.45">
      <c r="A78" s="4">
        <f t="shared" si="8"/>
        <v>46024</v>
      </c>
      <c r="B78" s="2" t="s">
        <v>7</v>
      </c>
      <c r="C78" s="2" t="s">
        <v>35</v>
      </c>
      <c r="D78" s="2" t="s">
        <v>14</v>
      </c>
      <c r="E78" s="2" t="s">
        <v>181</v>
      </c>
      <c r="F78" s="33">
        <v>2.4786751918158498</v>
      </c>
      <c r="G78" s="33">
        <f>ABS(Table2[[#This Row],[Raw_revenu_per_Hr]])</f>
        <v>95</v>
      </c>
      <c r="H78" s="33">
        <v>95</v>
      </c>
      <c r="I78" s="33">
        <f>ABS(Table2[[#This Row],[Raw_maintenance_Cost_MTBF]])</f>
        <v>120</v>
      </c>
      <c r="J78" s="33">
        <v>120</v>
      </c>
      <c r="K78" s="37">
        <v>0.91</v>
      </c>
      <c r="L78" s="3">
        <f t="shared" si="5"/>
        <v>1</v>
      </c>
      <c r="M78" s="17" t="s">
        <v>187</v>
      </c>
      <c r="N78" s="2" t="s">
        <v>102</v>
      </c>
      <c r="O78" s="2" t="s">
        <v>171</v>
      </c>
      <c r="P78" s="33">
        <f>_xlfn.XLOOKUP(C78, Financial_Variance!B:B, Financial_Variance!H:H, 0)</f>
        <v>100</v>
      </c>
      <c r="Q78" s="33">
        <f t="shared" si="6"/>
        <v>-35</v>
      </c>
      <c r="R78" s="2" t="str">
        <f t="shared" si="7"/>
        <v>Low</v>
      </c>
    </row>
    <row r="79" spans="1:18" ht="16.350000000000001" customHeight="1" x14ac:dyDescent="0.45">
      <c r="A79" s="4">
        <f t="shared" si="8"/>
        <v>46024</v>
      </c>
      <c r="B79" s="2" t="s">
        <v>7</v>
      </c>
      <c r="C79" s="2" t="s">
        <v>36</v>
      </c>
      <c r="D79" s="2" t="s">
        <v>14</v>
      </c>
      <c r="E79" s="2" t="s">
        <v>181</v>
      </c>
      <c r="F79" s="33">
        <v>2.4980949945195401</v>
      </c>
      <c r="G79" s="33">
        <f>ABS(Table2[[#This Row],[Raw_revenu_per_Hr]])</f>
        <v>95</v>
      </c>
      <c r="H79" s="33">
        <v>95</v>
      </c>
      <c r="I79" s="33">
        <f>ABS(Table2[[#This Row],[Raw_maintenance_Cost_MTBF]])</f>
        <v>120</v>
      </c>
      <c r="J79" s="33">
        <v>120</v>
      </c>
      <c r="K79" s="37">
        <v>0.91</v>
      </c>
      <c r="L79" s="3">
        <f t="shared" si="5"/>
        <v>1</v>
      </c>
      <c r="M79" s="17" t="s">
        <v>187</v>
      </c>
      <c r="N79" s="2" t="s">
        <v>103</v>
      </c>
      <c r="O79" s="2" t="s">
        <v>172</v>
      </c>
      <c r="P79" s="33">
        <f>_xlfn.XLOOKUP(C79, Financial_Variance!B:B, Financial_Variance!H:H, 0)</f>
        <v>100</v>
      </c>
      <c r="Q79" s="33">
        <f t="shared" si="6"/>
        <v>-35</v>
      </c>
      <c r="R79" s="2" t="str">
        <f t="shared" si="7"/>
        <v>Low</v>
      </c>
    </row>
    <row r="80" spans="1:18" ht="16.350000000000001" customHeight="1" x14ac:dyDescent="0.45">
      <c r="A80" s="4">
        <f t="shared" si="8"/>
        <v>46024</v>
      </c>
      <c r="B80" s="2" t="s">
        <v>7</v>
      </c>
      <c r="C80" s="2" t="s">
        <v>37</v>
      </c>
      <c r="D80" s="2" t="s">
        <v>14</v>
      </c>
      <c r="E80" s="2" t="s">
        <v>181</v>
      </c>
      <c r="F80" s="33">
        <v>2.5175147972232299</v>
      </c>
      <c r="G80" s="33">
        <f>ABS(Table2[[#This Row],[Raw_revenu_per_Hr]])</f>
        <v>95</v>
      </c>
      <c r="H80" s="33">
        <v>95</v>
      </c>
      <c r="I80" s="33">
        <f>ABS(Table2[[#This Row],[Raw_maintenance_Cost_MTBF]])</f>
        <v>120</v>
      </c>
      <c r="J80" s="33">
        <v>120</v>
      </c>
      <c r="K80" s="37">
        <v>0.91</v>
      </c>
      <c r="L80" s="3">
        <f t="shared" si="5"/>
        <v>1</v>
      </c>
      <c r="M80" s="17" t="s">
        <v>187</v>
      </c>
      <c r="N80" s="2" t="s">
        <v>104</v>
      </c>
      <c r="O80" s="2" t="s">
        <v>168</v>
      </c>
      <c r="P80" s="33">
        <f>_xlfn.XLOOKUP(C80, Financial_Variance!B:B, Financial_Variance!H:H, 0)</f>
        <v>100</v>
      </c>
      <c r="Q80" s="33">
        <f t="shared" si="6"/>
        <v>-35</v>
      </c>
      <c r="R80" s="2" t="str">
        <f t="shared" si="7"/>
        <v>Low</v>
      </c>
    </row>
    <row r="81" spans="1:18" ht="16.350000000000001" customHeight="1" x14ac:dyDescent="0.45">
      <c r="A81" s="4">
        <f t="shared" si="8"/>
        <v>46024</v>
      </c>
      <c r="B81" s="2" t="s">
        <v>7</v>
      </c>
      <c r="C81" s="2" t="s">
        <v>38</v>
      </c>
      <c r="D81" s="2" t="s">
        <v>164</v>
      </c>
      <c r="E81" s="2" t="s">
        <v>181</v>
      </c>
      <c r="F81" s="33">
        <v>2.5369345999269202</v>
      </c>
      <c r="G81" s="33">
        <f>ABS(Table2[[#This Row],[Raw_revenu_per_Hr]])</f>
        <v>88</v>
      </c>
      <c r="H81" s="33">
        <v>88</v>
      </c>
      <c r="I81" s="33">
        <f>ABS(Table2[[#This Row],[Raw_maintenance_Cost_MTBF]])</f>
        <v>110</v>
      </c>
      <c r="J81" s="33">
        <v>110</v>
      </c>
      <c r="K81" s="37">
        <v>0.85</v>
      </c>
      <c r="L81" s="3">
        <f t="shared" si="5"/>
        <v>2</v>
      </c>
      <c r="M81" s="17" t="s">
        <v>187</v>
      </c>
      <c r="N81" s="2" t="s">
        <v>105</v>
      </c>
      <c r="O81" s="2" t="s">
        <v>173</v>
      </c>
      <c r="P81" s="33">
        <f>_xlfn.XLOOKUP(C81, Financial_Variance!B:B, Financial_Variance!H:H, 0)</f>
        <v>100</v>
      </c>
      <c r="Q81" s="33">
        <f t="shared" si="6"/>
        <v>-35</v>
      </c>
      <c r="R81" s="2" t="str">
        <f t="shared" si="7"/>
        <v>Low</v>
      </c>
    </row>
    <row r="82" spans="1:18" ht="16.350000000000001" customHeight="1" x14ac:dyDescent="0.45">
      <c r="A82" s="4">
        <f t="shared" si="8"/>
        <v>46024</v>
      </c>
      <c r="B82" s="2" t="s">
        <v>7</v>
      </c>
      <c r="C82" s="2" t="s">
        <v>39</v>
      </c>
      <c r="D82" s="2" t="s">
        <v>164</v>
      </c>
      <c r="E82" s="2" t="s">
        <v>181</v>
      </c>
      <c r="F82" s="33">
        <v>2.55635440263061</v>
      </c>
      <c r="G82" s="33">
        <f>ABS(Table2[[#This Row],[Raw_revenu_per_Hr]])</f>
        <v>88</v>
      </c>
      <c r="H82" s="33">
        <v>88</v>
      </c>
      <c r="I82" s="33">
        <f>ABS(Table2[[#This Row],[Raw_maintenance_Cost_MTBF]])</f>
        <v>110</v>
      </c>
      <c r="J82" s="33">
        <v>110</v>
      </c>
      <c r="K82" s="37">
        <v>0.85</v>
      </c>
      <c r="L82" s="3">
        <f t="shared" si="5"/>
        <v>2</v>
      </c>
      <c r="M82" s="17" t="s">
        <v>187</v>
      </c>
      <c r="N82" s="2" t="s">
        <v>106</v>
      </c>
      <c r="O82" s="2" t="s">
        <v>169</v>
      </c>
      <c r="P82" s="33">
        <f>_xlfn.XLOOKUP(C82, Financial_Variance!B:B, Financial_Variance!H:H, 0)</f>
        <v>100</v>
      </c>
      <c r="Q82" s="33">
        <f t="shared" si="6"/>
        <v>-35</v>
      </c>
      <c r="R82" s="2" t="str">
        <f t="shared" si="7"/>
        <v>Low</v>
      </c>
    </row>
    <row r="83" spans="1:18" ht="16.350000000000001" customHeight="1" x14ac:dyDescent="0.45">
      <c r="A83" s="4">
        <f t="shared" si="8"/>
        <v>46024</v>
      </c>
      <c r="B83" s="2" t="s">
        <v>7</v>
      </c>
      <c r="C83" s="2" t="s">
        <v>40</v>
      </c>
      <c r="D83" s="2" t="s">
        <v>164</v>
      </c>
      <c r="E83" s="2" t="s">
        <v>181</v>
      </c>
      <c r="F83" s="33">
        <v>2.5757742053342998</v>
      </c>
      <c r="G83" s="33">
        <f>ABS(Table2[[#This Row],[Raw_revenu_per_Hr]])</f>
        <v>88</v>
      </c>
      <c r="H83" s="33">
        <v>88</v>
      </c>
      <c r="I83" s="33">
        <f>ABS(Table2[[#This Row],[Raw_maintenance_Cost_MTBF]])</f>
        <v>110</v>
      </c>
      <c r="J83" s="33">
        <v>110</v>
      </c>
      <c r="K83" s="37">
        <v>0.85</v>
      </c>
      <c r="L83" s="3">
        <f t="shared" si="5"/>
        <v>2</v>
      </c>
      <c r="M83" s="17" t="s">
        <v>187</v>
      </c>
      <c r="N83" s="2" t="s">
        <v>107</v>
      </c>
      <c r="O83" s="2" t="s">
        <v>173</v>
      </c>
      <c r="P83" s="33">
        <f>_xlfn.XLOOKUP(C83, Financial_Variance!B:B, Financial_Variance!H:H, 0)</f>
        <v>100</v>
      </c>
      <c r="Q83" s="33">
        <f t="shared" si="6"/>
        <v>-35</v>
      </c>
      <c r="R83" s="2" t="str">
        <f t="shared" si="7"/>
        <v>Low</v>
      </c>
    </row>
    <row r="84" spans="1:18" ht="16.350000000000001" customHeight="1" x14ac:dyDescent="0.45">
      <c r="A84" s="4">
        <f t="shared" si="8"/>
        <v>46024</v>
      </c>
      <c r="B84" s="2" t="s">
        <v>7</v>
      </c>
      <c r="C84" s="2" t="s">
        <v>41</v>
      </c>
      <c r="D84" s="2" t="s">
        <v>164</v>
      </c>
      <c r="E84" s="2" t="s">
        <v>181</v>
      </c>
      <c r="F84" s="33">
        <v>2.5951940080379901</v>
      </c>
      <c r="G84" s="33">
        <f>ABS(Table2[[#This Row],[Raw_revenu_per_Hr]])</f>
        <v>88</v>
      </c>
      <c r="H84" s="33">
        <v>88</v>
      </c>
      <c r="I84" s="33">
        <f>ABS(Table2[[#This Row],[Raw_maintenance_Cost_MTBF]])</f>
        <v>110</v>
      </c>
      <c r="J84" s="33">
        <v>110</v>
      </c>
      <c r="K84" s="37">
        <v>0.85</v>
      </c>
      <c r="L84" s="3">
        <f t="shared" si="5"/>
        <v>2</v>
      </c>
      <c r="M84" s="17" t="s">
        <v>187</v>
      </c>
      <c r="N84" s="2" t="s">
        <v>108</v>
      </c>
      <c r="O84" s="2" t="s">
        <v>173</v>
      </c>
      <c r="P84" s="33">
        <f>_xlfn.XLOOKUP(C84, Financial_Variance!B:B, Financial_Variance!H:H, 0)</f>
        <v>100</v>
      </c>
      <c r="Q84" s="33">
        <f t="shared" si="6"/>
        <v>-35</v>
      </c>
      <c r="R84" s="2" t="str">
        <f t="shared" si="7"/>
        <v>Low</v>
      </c>
    </row>
    <row r="85" spans="1:18" ht="16.350000000000001" customHeight="1" x14ac:dyDescent="0.45">
      <c r="A85" s="4">
        <f t="shared" si="8"/>
        <v>46024</v>
      </c>
      <c r="B85" s="2" t="s">
        <v>7</v>
      </c>
      <c r="C85" s="2" t="s">
        <v>42</v>
      </c>
      <c r="D85" s="2" t="s">
        <v>164</v>
      </c>
      <c r="E85" s="2" t="s">
        <v>181</v>
      </c>
      <c r="F85" s="33">
        <v>2.6146138107416901</v>
      </c>
      <c r="G85" s="33">
        <f>ABS(Table2[[#This Row],[Raw_revenu_per_Hr]])</f>
        <v>88</v>
      </c>
      <c r="H85" s="33">
        <v>88</v>
      </c>
      <c r="I85" s="33">
        <f>ABS(Table2[[#This Row],[Raw_maintenance_Cost_MTBF]])</f>
        <v>110</v>
      </c>
      <c r="J85" s="33">
        <v>110</v>
      </c>
      <c r="K85" s="37">
        <v>0.85</v>
      </c>
      <c r="L85" s="3">
        <f t="shared" si="5"/>
        <v>2</v>
      </c>
      <c r="M85" s="17" t="s">
        <v>187</v>
      </c>
      <c r="N85" s="2" t="s">
        <v>109</v>
      </c>
      <c r="O85" s="2" t="s">
        <v>173</v>
      </c>
      <c r="P85" s="33">
        <f>_xlfn.XLOOKUP(C85, Financial_Variance!B:B, Financial_Variance!H:H, 0)</f>
        <v>100</v>
      </c>
      <c r="Q85" s="33">
        <f t="shared" si="6"/>
        <v>-35</v>
      </c>
      <c r="R85" s="2" t="str">
        <f t="shared" si="7"/>
        <v>Low</v>
      </c>
    </row>
    <row r="86" spans="1:18" ht="16.350000000000001" customHeight="1" x14ac:dyDescent="0.45">
      <c r="A86" s="4">
        <f t="shared" si="8"/>
        <v>46024</v>
      </c>
      <c r="B86" s="2" t="s">
        <v>7</v>
      </c>
      <c r="C86" s="2" t="s">
        <v>43</v>
      </c>
      <c r="D86" s="2" t="s">
        <v>164</v>
      </c>
      <c r="E86" s="2" t="s">
        <v>181</v>
      </c>
      <c r="F86" s="33">
        <v>2.6340336134453799</v>
      </c>
      <c r="G86" s="33">
        <f>ABS(Table2[[#This Row],[Raw_revenu_per_Hr]])</f>
        <v>88</v>
      </c>
      <c r="H86" s="33">
        <v>88</v>
      </c>
      <c r="I86" s="33">
        <f>ABS(Table2[[#This Row],[Raw_maintenance_Cost_MTBF]])</f>
        <v>110</v>
      </c>
      <c r="J86" s="33">
        <v>110</v>
      </c>
      <c r="K86" s="37">
        <v>0.85</v>
      </c>
      <c r="L86" s="3">
        <f t="shared" si="5"/>
        <v>2</v>
      </c>
      <c r="M86" s="17" t="s">
        <v>187</v>
      </c>
      <c r="N86" s="2" t="s">
        <v>110</v>
      </c>
      <c r="O86" s="2" t="s">
        <v>173</v>
      </c>
      <c r="P86" s="33">
        <f>_xlfn.XLOOKUP(C86, Financial_Variance!B:B, Financial_Variance!H:H, 0)</f>
        <v>100</v>
      </c>
      <c r="Q86" s="33">
        <f t="shared" si="6"/>
        <v>-35</v>
      </c>
      <c r="R86" s="2" t="str">
        <f t="shared" si="7"/>
        <v>Low</v>
      </c>
    </row>
    <row r="87" spans="1:18" ht="16.350000000000001" customHeight="1" x14ac:dyDescent="0.45">
      <c r="A87" s="4">
        <f t="shared" si="8"/>
        <v>46024</v>
      </c>
      <c r="B87" s="2" t="s">
        <v>7</v>
      </c>
      <c r="C87" s="2" t="s">
        <v>44</v>
      </c>
      <c r="D87" s="2" t="s">
        <v>164</v>
      </c>
      <c r="E87" s="2" t="s">
        <v>181</v>
      </c>
      <c r="F87" s="33">
        <v>2.6534534161490702</v>
      </c>
      <c r="G87" s="33">
        <f>ABS(Table2[[#This Row],[Raw_revenu_per_Hr]])</f>
        <v>88</v>
      </c>
      <c r="H87" s="33">
        <v>88</v>
      </c>
      <c r="I87" s="33">
        <f>ABS(Table2[[#This Row],[Raw_maintenance_Cost_MTBF]])</f>
        <v>110</v>
      </c>
      <c r="J87" s="33">
        <v>110</v>
      </c>
      <c r="K87" s="37">
        <v>0.85</v>
      </c>
      <c r="L87" s="3">
        <f t="shared" si="5"/>
        <v>2</v>
      </c>
      <c r="M87" s="17" t="s">
        <v>187</v>
      </c>
      <c r="N87" s="2" t="s">
        <v>111</v>
      </c>
      <c r="O87" s="2" t="s">
        <v>168</v>
      </c>
      <c r="P87" s="33">
        <f>_xlfn.XLOOKUP(C87, Financial_Variance!B:B, Financial_Variance!H:H, 0)</f>
        <v>100</v>
      </c>
      <c r="Q87" s="33">
        <f t="shared" si="6"/>
        <v>-35</v>
      </c>
      <c r="R87" s="2" t="str">
        <f t="shared" si="7"/>
        <v>Low</v>
      </c>
    </row>
    <row r="88" spans="1:18" ht="16.350000000000001" customHeight="1" x14ac:dyDescent="0.45">
      <c r="A88" s="4">
        <f t="shared" si="8"/>
        <v>46024</v>
      </c>
      <c r="B88" s="2" t="s">
        <v>7</v>
      </c>
      <c r="C88" s="2" t="s">
        <v>45</v>
      </c>
      <c r="D88" s="2" t="s">
        <v>164</v>
      </c>
      <c r="E88" s="2" t="s">
        <v>181</v>
      </c>
      <c r="F88" s="33">
        <v>2.67287321885276</v>
      </c>
      <c r="G88" s="33">
        <f>ABS(Table2[[#This Row],[Raw_revenu_per_Hr]])</f>
        <v>88</v>
      </c>
      <c r="H88" s="33">
        <v>88</v>
      </c>
      <c r="I88" s="33">
        <f>ABS(Table2[[#This Row],[Raw_maintenance_Cost_MTBF]])</f>
        <v>110</v>
      </c>
      <c r="J88" s="33">
        <v>110</v>
      </c>
      <c r="K88" s="37">
        <v>0.85</v>
      </c>
      <c r="L88" s="3">
        <f t="shared" si="5"/>
        <v>2</v>
      </c>
      <c r="M88" s="17" t="s">
        <v>187</v>
      </c>
      <c r="N88" s="2" t="s">
        <v>112</v>
      </c>
      <c r="O88" s="2" t="s">
        <v>171</v>
      </c>
      <c r="P88" s="33">
        <f>_xlfn.XLOOKUP(C88, Financial_Variance!B:B, Financial_Variance!H:H, 0)</f>
        <v>100</v>
      </c>
      <c r="Q88" s="33">
        <f t="shared" si="6"/>
        <v>-20</v>
      </c>
      <c r="R88" s="2" t="str">
        <f t="shared" si="7"/>
        <v>Low</v>
      </c>
    </row>
    <row r="89" spans="1:18" ht="16.350000000000001" customHeight="1" x14ac:dyDescent="0.45">
      <c r="A89" s="4">
        <f t="shared" si="8"/>
        <v>46024</v>
      </c>
      <c r="B89" s="2" t="s">
        <v>7</v>
      </c>
      <c r="C89" s="2" t="s">
        <v>46</v>
      </c>
      <c r="D89" s="2" t="s">
        <v>164</v>
      </c>
      <c r="E89" s="2" t="s">
        <v>181</v>
      </c>
      <c r="F89" s="33">
        <v>2.6922930215564498</v>
      </c>
      <c r="G89" s="33">
        <f>ABS(Table2[[#This Row],[Raw_revenu_per_Hr]])</f>
        <v>88</v>
      </c>
      <c r="H89" s="33">
        <v>88</v>
      </c>
      <c r="I89" s="33">
        <f>ABS(Table2[[#This Row],[Raw_maintenance_Cost_MTBF]])</f>
        <v>110</v>
      </c>
      <c r="J89" s="33">
        <v>110</v>
      </c>
      <c r="K89" s="37">
        <v>0.85</v>
      </c>
      <c r="L89" s="3">
        <f t="shared" si="5"/>
        <v>2</v>
      </c>
      <c r="M89" s="17" t="s">
        <v>187</v>
      </c>
      <c r="N89" s="2" t="s">
        <v>113</v>
      </c>
      <c r="O89" s="2" t="s">
        <v>169</v>
      </c>
      <c r="P89" s="33">
        <f>_xlfn.XLOOKUP(C89, Financial_Variance!B:B, Financial_Variance!H:H, 0)</f>
        <v>100</v>
      </c>
      <c r="Q89" s="33">
        <f t="shared" si="6"/>
        <v>-20</v>
      </c>
      <c r="R89" s="2" t="str">
        <f t="shared" si="7"/>
        <v>Low</v>
      </c>
    </row>
    <row r="90" spans="1:18" ht="16.350000000000001" customHeight="1" x14ac:dyDescent="0.45">
      <c r="A90" s="4">
        <f t="shared" si="8"/>
        <v>46024</v>
      </c>
      <c r="B90" s="2" t="s">
        <v>7</v>
      </c>
      <c r="C90" s="2" t="s">
        <v>47</v>
      </c>
      <c r="D90" s="2" t="s">
        <v>164</v>
      </c>
      <c r="E90" s="2" t="s">
        <v>181</v>
      </c>
      <c r="F90" s="33">
        <v>2.71171282426014</v>
      </c>
      <c r="G90" s="33">
        <f>ABS(Table2[[#This Row],[Raw_revenu_per_Hr]])</f>
        <v>88</v>
      </c>
      <c r="H90" s="33">
        <v>88</v>
      </c>
      <c r="I90" s="33">
        <f>ABS(Table2[[#This Row],[Raw_maintenance_Cost_MTBF]])</f>
        <v>110</v>
      </c>
      <c r="J90" s="33">
        <v>110</v>
      </c>
      <c r="K90" s="37">
        <v>0.85</v>
      </c>
      <c r="L90" s="3">
        <f t="shared" si="5"/>
        <v>2</v>
      </c>
      <c r="M90" s="17" t="s">
        <v>187</v>
      </c>
      <c r="N90" s="2" t="s">
        <v>114</v>
      </c>
      <c r="O90" s="2" t="s">
        <v>173</v>
      </c>
      <c r="P90" s="33">
        <f>_xlfn.XLOOKUP(C90, Financial_Variance!B:B, Financial_Variance!H:H, 0)</f>
        <v>100</v>
      </c>
      <c r="Q90" s="33">
        <f t="shared" si="6"/>
        <v>-15</v>
      </c>
      <c r="R90" s="2" t="str">
        <f t="shared" si="7"/>
        <v>Low</v>
      </c>
    </row>
    <row r="91" spans="1:18" ht="16.350000000000001" customHeight="1" x14ac:dyDescent="0.45">
      <c r="A91" s="4">
        <f t="shared" si="8"/>
        <v>46024</v>
      </c>
      <c r="B91" s="2" t="s">
        <v>7</v>
      </c>
      <c r="C91" s="2" t="s">
        <v>48</v>
      </c>
      <c r="D91" s="2" t="s">
        <v>164</v>
      </c>
      <c r="E91" s="2" t="s">
        <v>181</v>
      </c>
      <c r="F91" s="33">
        <v>2.7311326269638299</v>
      </c>
      <c r="G91" s="33">
        <f>ABS(Table2[[#This Row],[Raw_revenu_per_Hr]])</f>
        <v>88</v>
      </c>
      <c r="H91" s="33">
        <v>88</v>
      </c>
      <c r="I91" s="33">
        <f>ABS(Table2[[#This Row],[Raw_maintenance_Cost_MTBF]])</f>
        <v>110</v>
      </c>
      <c r="J91" s="33">
        <v>110</v>
      </c>
      <c r="K91" s="37">
        <v>0.85</v>
      </c>
      <c r="L91" s="3">
        <f t="shared" si="5"/>
        <v>2</v>
      </c>
      <c r="M91" s="17" t="s">
        <v>187</v>
      </c>
      <c r="N91" s="2" t="s">
        <v>115</v>
      </c>
      <c r="O91" s="2" t="s">
        <v>172</v>
      </c>
      <c r="P91" s="33">
        <f>_xlfn.XLOOKUP(C91, Financial_Variance!B:B, Financial_Variance!H:H, 0)</f>
        <v>100</v>
      </c>
      <c r="Q91" s="33">
        <f t="shared" si="6"/>
        <v>-15</v>
      </c>
      <c r="R91" s="2" t="str">
        <f t="shared" si="7"/>
        <v>Low</v>
      </c>
    </row>
    <row r="92" spans="1:18" ht="16.350000000000001" customHeight="1" x14ac:dyDescent="0.45">
      <c r="A92" s="4">
        <f t="shared" si="8"/>
        <v>46024</v>
      </c>
      <c r="B92" s="2" t="s">
        <v>7</v>
      </c>
      <c r="C92" s="2" t="s">
        <v>49</v>
      </c>
      <c r="D92" s="2" t="s">
        <v>165</v>
      </c>
      <c r="E92" s="2" t="s">
        <v>19</v>
      </c>
      <c r="F92" s="33">
        <v>2.7505524296675201</v>
      </c>
      <c r="G92" s="33">
        <f>ABS(Table2[[#This Row],[Raw_revenu_per_Hr]])</f>
        <v>65</v>
      </c>
      <c r="H92" s="33">
        <v>65</v>
      </c>
      <c r="I92" s="33">
        <f>ABS(Table2[[#This Row],[Raw_maintenance_Cost_MTBF]])</f>
        <v>95</v>
      </c>
      <c r="J92" s="33">
        <v>95</v>
      </c>
      <c r="K92" s="37">
        <v>0.72</v>
      </c>
      <c r="L92" s="3">
        <f t="shared" si="5"/>
        <v>3</v>
      </c>
      <c r="M92" s="17" t="s">
        <v>188</v>
      </c>
      <c r="N92" s="2" t="s">
        <v>116</v>
      </c>
      <c r="O92" s="2" t="s">
        <v>174</v>
      </c>
      <c r="P92" s="33">
        <f>_xlfn.XLOOKUP(C92, Financial_Variance!B:B, Financial_Variance!H:H, 0)</f>
        <v>75</v>
      </c>
      <c r="Q92" s="33">
        <f t="shared" si="6"/>
        <v>-15</v>
      </c>
      <c r="R92" s="2" t="str">
        <f t="shared" si="7"/>
        <v>Medium</v>
      </c>
    </row>
    <row r="93" spans="1:18" ht="16.350000000000001" customHeight="1" x14ac:dyDescent="0.45">
      <c r="A93" s="4">
        <f t="shared" si="8"/>
        <v>46024</v>
      </c>
      <c r="B93" s="2" t="s">
        <v>7</v>
      </c>
      <c r="C93" s="2" t="s">
        <v>50</v>
      </c>
      <c r="D93" s="2" t="s">
        <v>165</v>
      </c>
      <c r="E93" s="2" t="s">
        <v>19</v>
      </c>
      <c r="F93" s="33">
        <v>2.7699722323712099</v>
      </c>
      <c r="G93" s="33">
        <f>ABS(Table2[[#This Row],[Raw_revenu_per_Hr]])</f>
        <v>65</v>
      </c>
      <c r="H93" s="33">
        <v>65</v>
      </c>
      <c r="I93" s="33">
        <f>ABS(Table2[[#This Row],[Raw_maintenance_Cost_MTBF]])</f>
        <v>95</v>
      </c>
      <c r="J93" s="33">
        <v>95</v>
      </c>
      <c r="K93" s="37">
        <v>0.72</v>
      </c>
      <c r="L93" s="3">
        <f t="shared" si="5"/>
        <v>3</v>
      </c>
      <c r="M93" s="17" t="s">
        <v>188</v>
      </c>
      <c r="N93" s="2" t="s">
        <v>117</v>
      </c>
      <c r="O93" s="2" t="s">
        <v>174</v>
      </c>
      <c r="P93" s="33">
        <f>_xlfn.XLOOKUP(C93, Financial_Variance!B:B, Financial_Variance!H:H, 0)</f>
        <v>75</v>
      </c>
      <c r="Q93" s="33">
        <f t="shared" si="6"/>
        <v>-15</v>
      </c>
      <c r="R93" s="2" t="str">
        <f t="shared" si="7"/>
        <v>Medium</v>
      </c>
    </row>
    <row r="94" spans="1:18" ht="16.350000000000001" customHeight="1" x14ac:dyDescent="0.45">
      <c r="A94" s="4">
        <f t="shared" si="8"/>
        <v>46024</v>
      </c>
      <c r="B94" s="2" t="s">
        <v>7</v>
      </c>
      <c r="C94" s="2" t="s">
        <v>51</v>
      </c>
      <c r="D94" s="2" t="s">
        <v>165</v>
      </c>
      <c r="E94" s="2" t="s">
        <v>19</v>
      </c>
      <c r="F94" s="33">
        <v>2.7893920350749002</v>
      </c>
      <c r="G94" s="33">
        <f>ABS(Table2[[#This Row],[Raw_revenu_per_Hr]])</f>
        <v>62</v>
      </c>
      <c r="H94" s="33">
        <v>62</v>
      </c>
      <c r="I94" s="33">
        <f>ABS(Table2[[#This Row],[Raw_maintenance_Cost_MTBF]])</f>
        <v>90</v>
      </c>
      <c r="J94" s="33">
        <v>90</v>
      </c>
      <c r="K94" s="37">
        <v>0.68</v>
      </c>
      <c r="L94" s="3">
        <f t="shared" si="5"/>
        <v>3</v>
      </c>
      <c r="M94" s="17" t="s">
        <v>189</v>
      </c>
      <c r="N94" s="2" t="s">
        <v>118</v>
      </c>
      <c r="O94" s="2" t="s">
        <v>168</v>
      </c>
      <c r="P94" s="33">
        <f>_xlfn.XLOOKUP(C94, Financial_Variance!B:B, Financial_Variance!H:H, 0)</f>
        <v>75</v>
      </c>
      <c r="Q94" s="33">
        <f t="shared" si="6"/>
        <v>-15</v>
      </c>
      <c r="R94" s="2" t="str">
        <f t="shared" si="7"/>
        <v>Medium</v>
      </c>
    </row>
    <row r="95" spans="1:18" ht="16.350000000000001" customHeight="1" x14ac:dyDescent="0.45">
      <c r="A95" s="4">
        <f t="shared" si="8"/>
        <v>46024</v>
      </c>
      <c r="B95" s="2" t="s">
        <v>7</v>
      </c>
      <c r="C95" s="2" t="s">
        <v>52</v>
      </c>
      <c r="D95" s="2" t="s">
        <v>165</v>
      </c>
      <c r="E95" s="2" t="s">
        <v>19</v>
      </c>
      <c r="F95" s="33">
        <v>2.80881183777859</v>
      </c>
      <c r="G95" s="33">
        <f>ABS(Table2[[#This Row],[Raw_revenu_per_Hr]])</f>
        <v>62</v>
      </c>
      <c r="H95" s="33">
        <v>62</v>
      </c>
      <c r="I95" s="33">
        <f>ABS(Table2[[#This Row],[Raw_maintenance_Cost_MTBF]])</f>
        <v>90</v>
      </c>
      <c r="J95" s="33">
        <v>90</v>
      </c>
      <c r="K95" s="37">
        <v>0.68</v>
      </c>
      <c r="L95" s="3">
        <f t="shared" si="5"/>
        <v>3</v>
      </c>
      <c r="M95" s="17" t="s">
        <v>189</v>
      </c>
      <c r="N95" s="2" t="s">
        <v>119</v>
      </c>
      <c r="O95" s="2" t="s">
        <v>174</v>
      </c>
      <c r="P95" s="33">
        <f>_xlfn.XLOOKUP(C95, Financial_Variance!B:B, Financial_Variance!H:H, 0)</f>
        <v>75</v>
      </c>
      <c r="Q95" s="33">
        <f t="shared" si="6"/>
        <v>-10</v>
      </c>
      <c r="R95" s="2" t="str">
        <f t="shared" si="7"/>
        <v>Medium</v>
      </c>
    </row>
    <row r="96" spans="1:18" ht="16.350000000000001" customHeight="1" x14ac:dyDescent="0.45">
      <c r="A96" s="4">
        <f t="shared" si="8"/>
        <v>46024</v>
      </c>
      <c r="B96" s="2" t="s">
        <v>7</v>
      </c>
      <c r="C96" s="2" t="s">
        <v>53</v>
      </c>
      <c r="D96" s="2" t="s">
        <v>165</v>
      </c>
      <c r="E96" s="2" t="s">
        <v>19</v>
      </c>
      <c r="F96" s="33">
        <v>2.8282316404822798</v>
      </c>
      <c r="G96" s="33">
        <f>ABS(Table2[[#This Row],[Raw_revenu_per_Hr]])</f>
        <v>62</v>
      </c>
      <c r="H96" s="33">
        <v>62</v>
      </c>
      <c r="I96" s="33">
        <f>ABS(Table2[[#This Row],[Raw_maintenance_Cost_MTBF]])</f>
        <v>90</v>
      </c>
      <c r="J96" s="33">
        <v>90</v>
      </c>
      <c r="K96" s="37">
        <v>0.68</v>
      </c>
      <c r="L96" s="3">
        <f t="shared" si="5"/>
        <v>3</v>
      </c>
      <c r="M96" s="17" t="s">
        <v>189</v>
      </c>
      <c r="N96" s="2" t="s">
        <v>120</v>
      </c>
      <c r="O96" s="2" t="s">
        <v>174</v>
      </c>
      <c r="P96" s="33">
        <f>_xlfn.XLOOKUP(C96, Financial_Variance!B:B, Financial_Variance!H:H, 0)</f>
        <v>75</v>
      </c>
      <c r="Q96" s="33">
        <f t="shared" si="6"/>
        <v>-10</v>
      </c>
      <c r="R96" s="2" t="str">
        <f t="shared" si="7"/>
        <v>Medium</v>
      </c>
    </row>
    <row r="97" spans="1:18" ht="16.350000000000001" customHeight="1" x14ac:dyDescent="0.45">
      <c r="A97" s="4">
        <f t="shared" si="8"/>
        <v>46024</v>
      </c>
      <c r="B97" s="2" t="s">
        <v>7</v>
      </c>
      <c r="C97" s="2" t="s">
        <v>54</v>
      </c>
      <c r="D97" s="2" t="s">
        <v>165</v>
      </c>
      <c r="E97" s="2" t="s">
        <v>19</v>
      </c>
      <c r="F97" s="33">
        <v>2.8476514431859701</v>
      </c>
      <c r="G97" s="33">
        <f>ABS(Table2[[#This Row],[Raw_revenu_per_Hr]])</f>
        <v>62</v>
      </c>
      <c r="H97" s="33">
        <v>62</v>
      </c>
      <c r="I97" s="33">
        <f>ABS(Table2[[#This Row],[Raw_maintenance_Cost_MTBF]])</f>
        <v>90</v>
      </c>
      <c r="J97" s="33">
        <v>90</v>
      </c>
      <c r="K97" s="37">
        <v>0.68</v>
      </c>
      <c r="L97" s="3">
        <f t="shared" si="5"/>
        <v>3</v>
      </c>
      <c r="M97" s="17" t="s">
        <v>189</v>
      </c>
      <c r="N97" s="2" t="s">
        <v>121</v>
      </c>
      <c r="O97" s="2" t="s">
        <v>171</v>
      </c>
      <c r="P97" s="33">
        <f>_xlfn.XLOOKUP(C97, Financial_Variance!B:B, Financial_Variance!H:H, 0)</f>
        <v>75</v>
      </c>
      <c r="Q97" s="33">
        <f t="shared" si="6"/>
        <v>-10</v>
      </c>
      <c r="R97" s="2" t="str">
        <f t="shared" si="7"/>
        <v>Medium</v>
      </c>
    </row>
    <row r="98" spans="1:18" ht="16.350000000000001" customHeight="1" x14ac:dyDescent="0.45">
      <c r="A98" s="4">
        <f t="shared" si="8"/>
        <v>46024</v>
      </c>
      <c r="B98" s="2" t="s">
        <v>7</v>
      </c>
      <c r="C98" s="2" t="s">
        <v>55</v>
      </c>
      <c r="D98" s="2" t="s">
        <v>165</v>
      </c>
      <c r="E98" s="2" t="s">
        <v>19</v>
      </c>
      <c r="F98" s="33">
        <v>2.8670712458896599</v>
      </c>
      <c r="G98" s="33">
        <f>ABS(Table2[[#This Row],[Raw_revenu_per_Hr]])</f>
        <v>62</v>
      </c>
      <c r="H98" s="33">
        <v>62</v>
      </c>
      <c r="I98" s="33">
        <f>ABS(Table2[[#This Row],[Raw_maintenance_Cost_MTBF]])</f>
        <v>90</v>
      </c>
      <c r="J98" s="33">
        <v>90</v>
      </c>
      <c r="K98" s="37">
        <v>0.68</v>
      </c>
      <c r="L98" s="3">
        <f t="shared" si="5"/>
        <v>3</v>
      </c>
      <c r="M98" s="17" t="s">
        <v>189</v>
      </c>
      <c r="N98" s="2" t="s">
        <v>122</v>
      </c>
      <c r="O98" s="2" t="s">
        <v>174</v>
      </c>
      <c r="P98" s="33">
        <f>_xlfn.XLOOKUP(C98, Financial_Variance!B:B, Financial_Variance!H:H, 0)</f>
        <v>75</v>
      </c>
      <c r="Q98" s="33">
        <f t="shared" si="6"/>
        <v>-10</v>
      </c>
      <c r="R98" s="2" t="str">
        <f t="shared" si="7"/>
        <v>Medium</v>
      </c>
    </row>
    <row r="99" spans="1:18" ht="16.350000000000001" customHeight="1" x14ac:dyDescent="0.45">
      <c r="A99" s="4">
        <f t="shared" si="8"/>
        <v>46024</v>
      </c>
      <c r="B99" s="2" t="s">
        <v>7</v>
      </c>
      <c r="C99" s="2" t="s">
        <v>56</v>
      </c>
      <c r="D99" s="2" t="s">
        <v>165</v>
      </c>
      <c r="E99" s="2" t="s">
        <v>19</v>
      </c>
      <c r="F99" s="33">
        <v>2.8864910485933502</v>
      </c>
      <c r="G99" s="33">
        <f>ABS(Table2[[#This Row],[Raw_revenu_per_Hr]])</f>
        <v>58</v>
      </c>
      <c r="H99" s="33">
        <v>58</v>
      </c>
      <c r="I99" s="33">
        <f>ABS(Table2[[#This Row],[Raw_maintenance_Cost_MTBF]])</f>
        <v>85</v>
      </c>
      <c r="J99" s="33">
        <v>85</v>
      </c>
      <c r="K99" s="37">
        <v>0.62</v>
      </c>
      <c r="L99" s="3">
        <f t="shared" si="5"/>
        <v>4</v>
      </c>
      <c r="M99" s="17" t="s">
        <v>189</v>
      </c>
      <c r="N99" s="2" t="s">
        <v>123</v>
      </c>
      <c r="O99" s="2" t="s">
        <v>174</v>
      </c>
      <c r="P99" s="33">
        <f>_xlfn.XLOOKUP(C99, Financial_Variance!B:B, Financial_Variance!H:H, 0)</f>
        <v>75</v>
      </c>
      <c r="Q99" s="33">
        <f t="shared" si="6"/>
        <v>-5</v>
      </c>
      <c r="R99" s="2" t="str">
        <f t="shared" si="7"/>
        <v>Medium</v>
      </c>
    </row>
    <row r="100" spans="1:18" ht="16.350000000000001" customHeight="1" x14ac:dyDescent="0.45">
      <c r="A100" s="4">
        <f t="shared" si="8"/>
        <v>46024</v>
      </c>
      <c r="B100" s="2" t="s">
        <v>7</v>
      </c>
      <c r="C100" s="2" t="s">
        <v>57</v>
      </c>
      <c r="D100" s="2" t="s">
        <v>165</v>
      </c>
      <c r="E100" s="2" t="s">
        <v>19</v>
      </c>
      <c r="F100" s="33">
        <v>2.90591085129704</v>
      </c>
      <c r="G100" s="33">
        <f>ABS(Table2[[#This Row],[Raw_revenu_per_Hr]])</f>
        <v>58</v>
      </c>
      <c r="H100" s="33">
        <v>58</v>
      </c>
      <c r="I100" s="33">
        <f>ABS(Table2[[#This Row],[Raw_maintenance_Cost_MTBF]])</f>
        <v>85</v>
      </c>
      <c r="J100" s="33">
        <v>85</v>
      </c>
      <c r="K100" s="37">
        <v>0.62</v>
      </c>
      <c r="L100" s="3">
        <f t="shared" si="5"/>
        <v>4</v>
      </c>
      <c r="M100" s="17" t="s">
        <v>189</v>
      </c>
      <c r="N100" s="2" t="s">
        <v>124</v>
      </c>
      <c r="O100" s="2" t="s">
        <v>174</v>
      </c>
      <c r="P100" s="33">
        <f>_xlfn.XLOOKUP(C100, Financial_Variance!B:B, Financial_Variance!H:H, 0)</f>
        <v>75</v>
      </c>
      <c r="Q100" s="33">
        <f t="shared" si="6"/>
        <v>-5</v>
      </c>
      <c r="R100" s="2" t="str">
        <f t="shared" si="7"/>
        <v>Medium</v>
      </c>
    </row>
    <row r="101" spans="1:18" ht="16.350000000000001" customHeight="1" x14ac:dyDescent="0.45">
      <c r="A101" s="4">
        <f t="shared" si="8"/>
        <v>46024</v>
      </c>
      <c r="B101" s="2" t="s">
        <v>7</v>
      </c>
      <c r="C101" s="2" t="s">
        <v>58</v>
      </c>
      <c r="D101" s="2" t="s">
        <v>165</v>
      </c>
      <c r="E101" s="2" t="s">
        <v>19</v>
      </c>
      <c r="F101" s="33">
        <v>2.9253306540007298</v>
      </c>
      <c r="G101" s="33">
        <f>ABS(Table2[[#This Row],[Raw_revenu_per_Hr]])</f>
        <v>58</v>
      </c>
      <c r="H101" s="33">
        <v>58</v>
      </c>
      <c r="I101" s="33">
        <f>ABS(Table2[[#This Row],[Raw_maintenance_Cost_MTBF]])</f>
        <v>85</v>
      </c>
      <c r="J101" s="33">
        <v>85</v>
      </c>
      <c r="K101" s="37">
        <v>0.62</v>
      </c>
      <c r="L101" s="3">
        <f t="shared" si="5"/>
        <v>4</v>
      </c>
      <c r="M101" s="17" t="s">
        <v>189</v>
      </c>
      <c r="N101" s="2" t="s">
        <v>125</v>
      </c>
      <c r="O101" s="2" t="s">
        <v>168</v>
      </c>
      <c r="P101" s="33">
        <f>_xlfn.XLOOKUP(C101, Financial_Variance!B:B, Financial_Variance!H:H, 0)</f>
        <v>75</v>
      </c>
      <c r="Q101" s="33">
        <f t="shared" si="6"/>
        <v>-75</v>
      </c>
      <c r="R101" s="2" t="str">
        <f t="shared" si="7"/>
        <v>Medium</v>
      </c>
    </row>
    <row r="102" spans="1:18" ht="16.350000000000001" customHeight="1" x14ac:dyDescent="0.45">
      <c r="A102" s="4">
        <f t="shared" si="8"/>
        <v>46024</v>
      </c>
      <c r="B102" s="2" t="s">
        <v>7</v>
      </c>
      <c r="C102" s="2" t="s">
        <v>59</v>
      </c>
      <c r="D102" s="2" t="s">
        <v>166</v>
      </c>
      <c r="E102" s="2" t="s">
        <v>19</v>
      </c>
      <c r="F102" s="33">
        <v>2.94475045670442</v>
      </c>
      <c r="G102" s="33">
        <f>ABS(Table2[[#This Row],[Raw_revenu_per_Hr]])</f>
        <v>58</v>
      </c>
      <c r="H102" s="33">
        <v>58</v>
      </c>
      <c r="I102" s="33">
        <f>ABS(Table2[[#This Row],[Raw_maintenance_Cost_MTBF]])</f>
        <v>85</v>
      </c>
      <c r="J102" s="33">
        <v>85</v>
      </c>
      <c r="K102" s="37">
        <v>0.62</v>
      </c>
      <c r="L102" s="3">
        <f t="shared" si="5"/>
        <v>4</v>
      </c>
      <c r="M102" s="17" t="s">
        <v>189</v>
      </c>
      <c r="N102" s="2" t="s">
        <v>126</v>
      </c>
      <c r="O102" s="2" t="s">
        <v>168</v>
      </c>
      <c r="P102" s="33">
        <f>_xlfn.XLOOKUP(C102, Financial_Variance!B:B, Financial_Variance!H:H, 0)</f>
        <v>75</v>
      </c>
      <c r="Q102" s="33">
        <f t="shared" si="6"/>
        <v>-70</v>
      </c>
      <c r="R102" s="2" t="str">
        <f t="shared" si="7"/>
        <v>Medium</v>
      </c>
    </row>
    <row r="103" spans="1:18" ht="16.350000000000001" customHeight="1" x14ac:dyDescent="0.45">
      <c r="A103" s="4">
        <f t="shared" si="8"/>
        <v>46024</v>
      </c>
      <c r="B103" s="2" t="s">
        <v>7</v>
      </c>
      <c r="C103" s="2" t="s">
        <v>60</v>
      </c>
      <c r="D103" s="2" t="s">
        <v>166</v>
      </c>
      <c r="E103" s="2" t="s">
        <v>19</v>
      </c>
      <c r="F103" s="33">
        <v>2.9641702594081099</v>
      </c>
      <c r="G103" s="33">
        <f>ABS(Table2[[#This Row],[Raw_revenu_per_Hr]])</f>
        <v>55</v>
      </c>
      <c r="H103" s="33">
        <v>55</v>
      </c>
      <c r="I103" s="33">
        <f>ABS(Table2[[#This Row],[Raw_maintenance_Cost_MTBF]])</f>
        <v>80</v>
      </c>
      <c r="J103" s="33">
        <v>80</v>
      </c>
      <c r="K103" s="37">
        <v>0.57999999999999996</v>
      </c>
      <c r="L103" s="3">
        <f t="shared" si="5"/>
        <v>4</v>
      </c>
      <c r="M103" s="17" t="s">
        <v>190</v>
      </c>
      <c r="N103" s="2" t="s">
        <v>127</v>
      </c>
      <c r="O103" s="2" t="s">
        <v>174</v>
      </c>
      <c r="P103" s="33">
        <f>_xlfn.XLOOKUP(C103, Financial_Variance!B:B, Financial_Variance!H:H, 0)</f>
        <v>75</v>
      </c>
      <c r="Q103" s="33">
        <f t="shared" si="6"/>
        <v>-70</v>
      </c>
      <c r="R103" s="2" t="str">
        <f t="shared" si="7"/>
        <v>Medium</v>
      </c>
    </row>
    <row r="104" spans="1:18" ht="16.350000000000001" customHeight="1" x14ac:dyDescent="0.45">
      <c r="A104" s="4">
        <f t="shared" si="8"/>
        <v>46024</v>
      </c>
      <c r="B104" s="2" t="s">
        <v>7</v>
      </c>
      <c r="C104" s="2" t="s">
        <v>61</v>
      </c>
      <c r="D104" s="2" t="s">
        <v>166</v>
      </c>
      <c r="E104" s="2" t="s">
        <v>19</v>
      </c>
      <c r="F104" s="33">
        <v>2.9835900621118001</v>
      </c>
      <c r="G104" s="33">
        <f>ABS(Table2[[#This Row],[Raw_revenu_per_Hr]])</f>
        <v>55</v>
      </c>
      <c r="H104" s="33">
        <v>55</v>
      </c>
      <c r="I104" s="33">
        <f>ABS(Table2[[#This Row],[Raw_maintenance_Cost_MTBF]])</f>
        <v>80</v>
      </c>
      <c r="J104" s="33">
        <v>80</v>
      </c>
      <c r="K104" s="37">
        <v>0.57999999999999996</v>
      </c>
      <c r="L104" s="3">
        <f t="shared" si="5"/>
        <v>4</v>
      </c>
      <c r="M104" s="17" t="s">
        <v>190</v>
      </c>
      <c r="N104" s="2" t="s">
        <v>128</v>
      </c>
      <c r="O104" s="2" t="s">
        <v>175</v>
      </c>
      <c r="P104" s="33">
        <f>_xlfn.XLOOKUP(C104, Financial_Variance!B:B, Financial_Variance!H:H, 0)</f>
        <v>75</v>
      </c>
      <c r="Q104" s="33">
        <f t="shared" si="6"/>
        <v>-70</v>
      </c>
      <c r="R104" s="2" t="str">
        <f t="shared" si="7"/>
        <v>Medium</v>
      </c>
    </row>
    <row r="105" spans="1:18" ht="16.350000000000001" customHeight="1" x14ac:dyDescent="0.45">
      <c r="A105" s="4">
        <f t="shared" si="8"/>
        <v>46024</v>
      </c>
      <c r="B105" s="2" t="s">
        <v>7</v>
      </c>
      <c r="C105" s="2" t="s">
        <v>62</v>
      </c>
      <c r="D105" s="2" t="s">
        <v>166</v>
      </c>
      <c r="E105" s="2" t="s">
        <v>19</v>
      </c>
      <c r="F105" s="33">
        <v>3.0030098648154899</v>
      </c>
      <c r="G105" s="33">
        <f>ABS(Table2[[#This Row],[Raw_revenu_per_Hr]])</f>
        <v>55</v>
      </c>
      <c r="H105" s="33">
        <v>55</v>
      </c>
      <c r="I105" s="33">
        <f>ABS(Table2[[#This Row],[Raw_maintenance_Cost_MTBF]])</f>
        <v>80</v>
      </c>
      <c r="J105" s="33">
        <v>80</v>
      </c>
      <c r="K105" s="37">
        <v>0.57999999999999996</v>
      </c>
      <c r="L105" s="3">
        <f t="shared" si="5"/>
        <v>4</v>
      </c>
      <c r="M105" s="17" t="s">
        <v>190</v>
      </c>
      <c r="N105" s="2" t="s">
        <v>129</v>
      </c>
      <c r="O105" s="2" t="s">
        <v>174</v>
      </c>
      <c r="P105" s="33">
        <f>_xlfn.XLOOKUP(C105, Financial_Variance!B:B, Financial_Variance!H:H, 0)</f>
        <v>75</v>
      </c>
      <c r="Q105" s="33">
        <f t="shared" si="6"/>
        <v>-65</v>
      </c>
      <c r="R105" s="2" t="str">
        <f t="shared" si="7"/>
        <v>Medium</v>
      </c>
    </row>
    <row r="106" spans="1:18" ht="16.350000000000001" customHeight="1" x14ac:dyDescent="0.45">
      <c r="A106" s="4">
        <f t="shared" si="8"/>
        <v>46024</v>
      </c>
      <c r="B106" s="2" t="s">
        <v>7</v>
      </c>
      <c r="C106" s="2" t="s">
        <v>63</v>
      </c>
      <c r="D106" s="2" t="s">
        <v>166</v>
      </c>
      <c r="E106" s="2" t="s">
        <v>19</v>
      </c>
      <c r="F106" s="33">
        <v>3.0224296675191802</v>
      </c>
      <c r="G106" s="33">
        <f>ABS(Table2[[#This Row],[Raw_revenu_per_Hr]])</f>
        <v>52</v>
      </c>
      <c r="H106" s="33">
        <v>52</v>
      </c>
      <c r="I106" s="33">
        <f>ABS(Table2[[#This Row],[Raw_maintenance_Cost_MTBF]])</f>
        <v>75</v>
      </c>
      <c r="J106" s="33">
        <v>75</v>
      </c>
      <c r="K106" s="37">
        <v>0.54</v>
      </c>
      <c r="L106" s="3">
        <f t="shared" si="5"/>
        <v>5</v>
      </c>
      <c r="M106" s="17" t="s">
        <v>190</v>
      </c>
      <c r="N106" s="2" t="s">
        <v>130</v>
      </c>
      <c r="O106" s="2" t="s">
        <v>174</v>
      </c>
      <c r="P106" s="33">
        <f>_xlfn.XLOOKUP(C106, Financial_Variance!B:B, Financial_Variance!H:H, 0)</f>
        <v>75</v>
      </c>
      <c r="Q106" s="33">
        <f t="shared" si="6"/>
        <v>-65</v>
      </c>
      <c r="R106" s="2" t="str">
        <f t="shared" si="7"/>
        <v>High</v>
      </c>
    </row>
    <row r="107" spans="1:18" ht="16.350000000000001" customHeight="1" x14ac:dyDescent="0.45">
      <c r="A107" s="4">
        <f t="shared" si="8"/>
        <v>46024</v>
      </c>
      <c r="B107" s="2" t="s">
        <v>7</v>
      </c>
      <c r="C107" s="2" t="s">
        <v>64</v>
      </c>
      <c r="D107" s="2" t="s">
        <v>166</v>
      </c>
      <c r="E107" s="2" t="s">
        <v>19</v>
      </c>
      <c r="F107" s="33">
        <v>3.04184947022287</v>
      </c>
      <c r="G107" s="33">
        <f>ABS(Table2[[#This Row],[Raw_revenu_per_Hr]])</f>
        <v>52</v>
      </c>
      <c r="H107" s="33">
        <v>52</v>
      </c>
      <c r="I107" s="33">
        <f>ABS(Table2[[#This Row],[Raw_maintenance_Cost_MTBF]])</f>
        <v>75</v>
      </c>
      <c r="J107" s="33">
        <v>75</v>
      </c>
      <c r="K107" s="37">
        <v>0.54</v>
      </c>
      <c r="L107" s="3">
        <f t="shared" si="5"/>
        <v>5</v>
      </c>
      <c r="M107" s="17" t="s">
        <v>190</v>
      </c>
      <c r="N107" s="2" t="s">
        <v>131</v>
      </c>
      <c r="O107" s="2" t="s">
        <v>174</v>
      </c>
      <c r="P107" s="33">
        <f>_xlfn.XLOOKUP(C107, Financial_Variance!B:B, Financial_Variance!H:H, 0)</f>
        <v>75</v>
      </c>
      <c r="Q107" s="33">
        <f t="shared" si="6"/>
        <v>-60</v>
      </c>
      <c r="R107" s="2" t="str">
        <f t="shared" si="7"/>
        <v>High</v>
      </c>
    </row>
    <row r="108" spans="1:18" ht="16.350000000000001" customHeight="1" x14ac:dyDescent="0.45">
      <c r="A108" s="4">
        <f t="shared" si="8"/>
        <v>46024</v>
      </c>
      <c r="B108" s="2" t="s">
        <v>7</v>
      </c>
      <c r="C108" s="2" t="s">
        <v>65</v>
      </c>
      <c r="D108" s="2" t="s">
        <v>166</v>
      </c>
      <c r="E108" s="2" t="s">
        <v>19</v>
      </c>
      <c r="F108" s="33">
        <v>3.0612692729265598</v>
      </c>
      <c r="G108" s="33">
        <f>ABS(Table2[[#This Row],[Raw_revenu_per_Hr]])</f>
        <v>52</v>
      </c>
      <c r="H108" s="33">
        <v>52</v>
      </c>
      <c r="I108" s="33">
        <f>ABS(Table2[[#This Row],[Raw_maintenance_Cost_MTBF]])</f>
        <v>75</v>
      </c>
      <c r="J108" s="33">
        <v>75</v>
      </c>
      <c r="K108" s="37">
        <v>0.54</v>
      </c>
      <c r="L108" s="3">
        <f t="shared" si="5"/>
        <v>5</v>
      </c>
      <c r="M108" s="17" t="s">
        <v>190</v>
      </c>
      <c r="N108" s="2" t="s">
        <v>132</v>
      </c>
      <c r="O108" s="2" t="s">
        <v>174</v>
      </c>
      <c r="P108" s="33">
        <f>_xlfn.XLOOKUP(C108, Financial_Variance!B:B, Financial_Variance!H:H, 0)</f>
        <v>75</v>
      </c>
      <c r="Q108" s="33">
        <f t="shared" si="6"/>
        <v>-60</v>
      </c>
      <c r="R108" s="2" t="str">
        <f t="shared" si="7"/>
        <v>High</v>
      </c>
    </row>
    <row r="109" spans="1:18" ht="16.350000000000001" customHeight="1" x14ac:dyDescent="0.45">
      <c r="A109" s="4">
        <f t="shared" si="8"/>
        <v>46024</v>
      </c>
      <c r="B109" s="2" t="s">
        <v>7</v>
      </c>
      <c r="C109" s="2" t="s">
        <v>66</v>
      </c>
      <c r="D109" s="2" t="s">
        <v>166</v>
      </c>
      <c r="E109" s="2" t="s">
        <v>19</v>
      </c>
      <c r="F109" s="33">
        <v>3.0806890756302501</v>
      </c>
      <c r="G109" s="33">
        <f>ABS(Table2[[#This Row],[Raw_revenu_per_Hr]])</f>
        <v>50</v>
      </c>
      <c r="H109" s="33">
        <v>50</v>
      </c>
      <c r="I109" s="33">
        <f>ABS(Table2[[#This Row],[Raw_maintenance_Cost_MTBF]])</f>
        <v>70</v>
      </c>
      <c r="J109" s="33">
        <v>70</v>
      </c>
      <c r="K109" s="37">
        <v>0.5</v>
      </c>
      <c r="L109" s="3">
        <f t="shared" si="5"/>
        <v>5</v>
      </c>
      <c r="M109" s="17" t="s">
        <v>191</v>
      </c>
      <c r="N109" s="2" t="s">
        <v>133</v>
      </c>
      <c r="O109" s="2" t="s">
        <v>171</v>
      </c>
      <c r="P109" s="33">
        <f>_xlfn.XLOOKUP(C109, Financial_Variance!B:B, Financial_Variance!H:H, 0)</f>
        <v>75</v>
      </c>
      <c r="Q109" s="33">
        <f t="shared" si="6"/>
        <v>-60</v>
      </c>
      <c r="R109" s="2" t="str">
        <f t="shared" si="7"/>
        <v>High</v>
      </c>
    </row>
    <row r="110" spans="1:18" ht="16.350000000000001" customHeight="1" x14ac:dyDescent="0.45">
      <c r="A110" s="4">
        <f t="shared" si="8"/>
        <v>46024</v>
      </c>
      <c r="B110" s="2" t="s">
        <v>7</v>
      </c>
      <c r="C110" s="2" t="s">
        <v>67</v>
      </c>
      <c r="D110" s="2" t="s">
        <v>166</v>
      </c>
      <c r="E110" s="2" t="s">
        <v>19</v>
      </c>
      <c r="F110" s="33">
        <v>3.1001088783339399</v>
      </c>
      <c r="G110" s="33">
        <f>ABS(Table2[[#This Row],[Raw_revenu_per_Hr]])</f>
        <v>50</v>
      </c>
      <c r="H110" s="33">
        <v>50</v>
      </c>
      <c r="I110" s="33">
        <f>ABS(Table2[[#This Row],[Raw_maintenance_Cost_MTBF]])</f>
        <v>70</v>
      </c>
      <c r="J110" s="33">
        <v>70</v>
      </c>
      <c r="K110" s="37">
        <v>0.5</v>
      </c>
      <c r="L110" s="3">
        <f t="shared" si="5"/>
        <v>5</v>
      </c>
      <c r="M110" s="17" t="s">
        <v>191</v>
      </c>
      <c r="N110" s="2" t="s">
        <v>134</v>
      </c>
      <c r="O110" s="2" t="s">
        <v>174</v>
      </c>
      <c r="P110" s="33">
        <f>_xlfn.XLOOKUP(C110, Financial_Variance!B:B, Financial_Variance!H:H, 0)</f>
        <v>75</v>
      </c>
      <c r="Q110" s="33">
        <f t="shared" si="6"/>
        <v>-60</v>
      </c>
      <c r="R110" s="2" t="str">
        <f t="shared" si="7"/>
        <v>High</v>
      </c>
    </row>
    <row r="111" spans="1:18" ht="16.350000000000001" customHeight="1" x14ac:dyDescent="0.45">
      <c r="A111" s="4">
        <f t="shared" si="8"/>
        <v>46024</v>
      </c>
      <c r="B111" s="2" t="s">
        <v>7</v>
      </c>
      <c r="C111" s="2" t="s">
        <v>68</v>
      </c>
      <c r="D111" s="2" t="s">
        <v>166</v>
      </c>
      <c r="E111" s="2" t="s">
        <v>19</v>
      </c>
      <c r="F111" s="33">
        <v>3.1195286810376301</v>
      </c>
      <c r="G111" s="33">
        <f>ABS(Table2[[#This Row],[Raw_revenu_per_Hr]])</f>
        <v>48</v>
      </c>
      <c r="H111" s="33">
        <v>48</v>
      </c>
      <c r="I111" s="33">
        <f>ABS(Table2[[#This Row],[Raw_maintenance_Cost_MTBF]])</f>
        <v>65</v>
      </c>
      <c r="J111" s="33">
        <v>65</v>
      </c>
      <c r="K111" s="37">
        <v>0.46</v>
      </c>
      <c r="L111" s="3">
        <f t="shared" si="5"/>
        <v>5</v>
      </c>
      <c r="M111" s="17" t="s">
        <v>191</v>
      </c>
      <c r="N111" s="2" t="s">
        <v>135</v>
      </c>
      <c r="O111" s="2" t="s">
        <v>173</v>
      </c>
      <c r="P111" s="33">
        <f>_xlfn.XLOOKUP(C111, Financial_Variance!B:B, Financial_Variance!H:H, 0)</f>
        <v>75</v>
      </c>
      <c r="Q111" s="33">
        <f t="shared" si="6"/>
        <v>-45</v>
      </c>
      <c r="R111" s="2" t="str">
        <f t="shared" si="7"/>
        <v>High</v>
      </c>
    </row>
    <row r="112" spans="1:18" ht="16.350000000000001" customHeight="1" x14ac:dyDescent="0.45">
      <c r="A112" s="4">
        <f t="shared" si="8"/>
        <v>46024</v>
      </c>
      <c r="B112" s="2" t="s">
        <v>7</v>
      </c>
      <c r="C112" s="2" t="s">
        <v>69</v>
      </c>
      <c r="D112" s="2" t="s">
        <v>166</v>
      </c>
      <c r="E112" s="2" t="s">
        <v>19</v>
      </c>
      <c r="F112" s="33">
        <v>3.13894848374132</v>
      </c>
      <c r="G112" s="33">
        <f>ABS(Table2[[#This Row],[Raw_revenu_per_Hr]])</f>
        <v>48</v>
      </c>
      <c r="H112" s="33">
        <v>48</v>
      </c>
      <c r="I112" s="33">
        <f>ABS(Table2[[#This Row],[Raw_maintenance_Cost_MTBF]])</f>
        <v>65</v>
      </c>
      <c r="J112" s="33">
        <v>65</v>
      </c>
      <c r="K112" s="37">
        <v>0.46</v>
      </c>
      <c r="L112" s="3">
        <f t="shared" si="5"/>
        <v>5</v>
      </c>
      <c r="M112" s="17" t="s">
        <v>191</v>
      </c>
      <c r="N112" s="2" t="s">
        <v>136</v>
      </c>
      <c r="O112" s="2" t="s">
        <v>168</v>
      </c>
      <c r="P112" s="33">
        <f>_xlfn.XLOOKUP(C112, Financial_Variance!B:B, Financial_Variance!H:H, 0)</f>
        <v>75</v>
      </c>
      <c r="Q112" s="33">
        <f t="shared" si="6"/>
        <v>25</v>
      </c>
      <c r="R112" s="2" t="str">
        <f t="shared" si="7"/>
        <v>High</v>
      </c>
    </row>
    <row r="113" spans="1:18" ht="16.350000000000001" customHeight="1" x14ac:dyDescent="0.45">
      <c r="A113" s="4">
        <f t="shared" si="8"/>
        <v>46024</v>
      </c>
      <c r="B113" s="2" t="s">
        <v>7</v>
      </c>
      <c r="C113" s="2" t="s">
        <v>70</v>
      </c>
      <c r="D113" s="2" t="s">
        <v>166</v>
      </c>
      <c r="E113" s="2" t="s">
        <v>19</v>
      </c>
      <c r="F113" s="33">
        <v>3.1583682864450102</v>
      </c>
      <c r="G113" s="33">
        <f>ABS(Table2[[#This Row],[Raw_revenu_per_Hr]])</f>
        <v>48</v>
      </c>
      <c r="H113" s="33">
        <v>48</v>
      </c>
      <c r="I113" s="33">
        <f>ABS(Table2[[#This Row],[Raw_maintenance_Cost_MTBF]])</f>
        <v>65</v>
      </c>
      <c r="J113" s="33">
        <v>65</v>
      </c>
      <c r="K113" s="37">
        <v>0.46</v>
      </c>
      <c r="L113" s="3">
        <f t="shared" si="5"/>
        <v>5</v>
      </c>
      <c r="M113" s="17" t="s">
        <v>191</v>
      </c>
      <c r="N113" s="2" t="s">
        <v>137</v>
      </c>
      <c r="O113" s="2" t="s">
        <v>174</v>
      </c>
      <c r="P113" s="33">
        <f>_xlfn.XLOOKUP(C113, Financial_Variance!B:B, Financial_Variance!H:H, 0)</f>
        <v>75</v>
      </c>
      <c r="Q113" s="33">
        <f t="shared" si="6"/>
        <v>5</v>
      </c>
      <c r="R113" s="2" t="str">
        <f t="shared" si="7"/>
        <v>High</v>
      </c>
    </row>
    <row r="114" spans="1:18" ht="16.350000000000001" customHeight="1" x14ac:dyDescent="0.45">
      <c r="A114" s="4">
        <f t="shared" si="8"/>
        <v>46024</v>
      </c>
      <c r="B114" s="2" t="s">
        <v>7</v>
      </c>
      <c r="C114" s="2" t="s">
        <v>71</v>
      </c>
      <c r="D114" s="2" t="s">
        <v>166</v>
      </c>
      <c r="E114" s="2" t="s">
        <v>19</v>
      </c>
      <c r="F114" s="33">
        <v>3.1777880891487</v>
      </c>
      <c r="G114" s="33">
        <f>ABS(Table2[[#This Row],[Raw_revenu_per_Hr]])</f>
        <v>48</v>
      </c>
      <c r="H114" s="33">
        <v>48</v>
      </c>
      <c r="I114" s="33">
        <f>ABS(Table2[[#This Row],[Raw_maintenance_Cost_MTBF]])</f>
        <v>65</v>
      </c>
      <c r="J114" s="33">
        <v>65</v>
      </c>
      <c r="K114" s="37">
        <v>0.46</v>
      </c>
      <c r="L114" s="3">
        <f t="shared" si="5"/>
        <v>5</v>
      </c>
      <c r="M114" s="17" t="s">
        <v>191</v>
      </c>
      <c r="N114" s="2" t="s">
        <v>138</v>
      </c>
      <c r="O114" s="2" t="s">
        <v>168</v>
      </c>
      <c r="P114" s="33">
        <f>_xlfn.XLOOKUP(C114, Financial_Variance!B:B, Financial_Variance!H:H, 0)</f>
        <v>75</v>
      </c>
      <c r="Q114" s="33">
        <f t="shared" si="6"/>
        <v>5</v>
      </c>
      <c r="R114" s="2" t="str">
        <f t="shared" si="7"/>
        <v>High</v>
      </c>
    </row>
    <row r="115" spans="1:18" ht="16.350000000000001" customHeight="1" x14ac:dyDescent="0.45">
      <c r="A115" s="4">
        <f t="shared" si="8"/>
        <v>46024</v>
      </c>
      <c r="B115" s="2" t="s">
        <v>7</v>
      </c>
      <c r="C115" s="2" t="s">
        <v>72</v>
      </c>
      <c r="D115" s="2" t="s">
        <v>166</v>
      </c>
      <c r="E115" s="2" t="s">
        <v>19</v>
      </c>
      <c r="F115" s="33">
        <v>3.1972078918523898</v>
      </c>
      <c r="G115" s="33">
        <f>ABS(Table2[[#This Row],[Raw_revenu_per_Hr]])</f>
        <v>48</v>
      </c>
      <c r="H115" s="33">
        <v>48</v>
      </c>
      <c r="I115" s="33">
        <f>ABS(Table2[[#This Row],[Raw_maintenance_Cost_MTBF]])</f>
        <v>65</v>
      </c>
      <c r="J115" s="33">
        <v>65</v>
      </c>
      <c r="K115" s="37">
        <v>0.46</v>
      </c>
      <c r="L115" s="3">
        <f t="shared" si="5"/>
        <v>5</v>
      </c>
      <c r="M115" s="17" t="s">
        <v>191</v>
      </c>
      <c r="N115" s="2" t="s">
        <v>139</v>
      </c>
      <c r="O115" s="2" t="s">
        <v>174</v>
      </c>
      <c r="P115" s="33">
        <f>_xlfn.XLOOKUP(C115, Financial_Variance!B:B, Financial_Variance!H:H, 0)</f>
        <v>75</v>
      </c>
      <c r="Q115" s="33">
        <f t="shared" si="6"/>
        <v>2</v>
      </c>
      <c r="R115" s="2" t="str">
        <f t="shared" si="7"/>
        <v>High</v>
      </c>
    </row>
    <row r="116" spans="1:18" ht="16.350000000000001" customHeight="1" x14ac:dyDescent="0.45">
      <c r="A116" s="4">
        <f t="shared" si="8"/>
        <v>46024</v>
      </c>
      <c r="B116" s="2" t="s">
        <v>8</v>
      </c>
      <c r="C116" s="2" t="s">
        <v>73</v>
      </c>
      <c r="D116" s="2" t="s">
        <v>167</v>
      </c>
      <c r="E116" s="2" t="s">
        <v>182</v>
      </c>
      <c r="F116" s="33">
        <v>3.2166276945560801</v>
      </c>
      <c r="G116" s="33">
        <f>ABS(Table2[[#This Row],[Raw_revenu_per_Hr]])</f>
        <v>25</v>
      </c>
      <c r="H116" s="33">
        <v>25</v>
      </c>
      <c r="I116" s="33">
        <f>ABS(Table2[[#This Row],[Raw_maintenance_Cost_MTBF]])</f>
        <v>15</v>
      </c>
      <c r="J116" s="33">
        <v>15</v>
      </c>
      <c r="K116" s="37">
        <v>0.78</v>
      </c>
      <c r="L116" s="3">
        <f t="shared" si="5"/>
        <v>2</v>
      </c>
      <c r="M116" s="17" t="s">
        <v>187</v>
      </c>
      <c r="N116" s="2" t="s">
        <v>140</v>
      </c>
      <c r="O116" s="2" t="s">
        <v>168</v>
      </c>
      <c r="P116" s="33">
        <f>_xlfn.XLOOKUP(C116, Financial_Variance!B:B, Financial_Variance!H:H, 0)</f>
        <v>5</v>
      </c>
      <c r="Q116" s="33">
        <f t="shared" si="6"/>
        <v>5</v>
      </c>
      <c r="R116" s="2" t="str">
        <f t="shared" si="7"/>
        <v>Low</v>
      </c>
    </row>
    <row r="117" spans="1:18" ht="16.350000000000001" customHeight="1" x14ac:dyDescent="0.45">
      <c r="A117" s="4">
        <f t="shared" si="8"/>
        <v>46024</v>
      </c>
      <c r="B117" s="2" t="s">
        <v>8</v>
      </c>
      <c r="C117" s="2" t="s">
        <v>74</v>
      </c>
      <c r="D117" s="2" t="s">
        <v>167</v>
      </c>
      <c r="E117" s="2" t="s">
        <v>183</v>
      </c>
      <c r="F117" s="33">
        <v>3.2360474972597699</v>
      </c>
      <c r="G117" s="33">
        <f>ABS(Table2[[#This Row],[Raw_revenu_per_Hr]])</f>
        <v>2</v>
      </c>
      <c r="H117" s="33">
        <v>2</v>
      </c>
      <c r="I117" s="33">
        <f>ABS(Table2[[#This Row],[Raw_maintenance_Cost_MTBF]])</f>
        <v>5</v>
      </c>
      <c r="J117" s="33">
        <v>5</v>
      </c>
      <c r="K117" s="37">
        <v>0.45</v>
      </c>
      <c r="L117" s="3">
        <f t="shared" si="5"/>
        <v>6</v>
      </c>
      <c r="M117" s="17" t="s">
        <v>187</v>
      </c>
      <c r="N117" s="2" t="s">
        <v>141</v>
      </c>
      <c r="O117" s="2" t="s">
        <v>168</v>
      </c>
      <c r="P117" s="33">
        <f>_xlfn.XLOOKUP(C117, Financial_Variance!B:B, Financial_Variance!H:H, 0)</f>
        <v>5</v>
      </c>
      <c r="Q117" s="33">
        <f t="shared" si="6"/>
        <v>5</v>
      </c>
      <c r="R117" s="2" t="str">
        <f t="shared" si="7"/>
        <v>High</v>
      </c>
    </row>
    <row r="118" spans="1:18" ht="16.350000000000001" customHeight="1" x14ac:dyDescent="0.45">
      <c r="A118" s="4">
        <f t="shared" si="8"/>
        <v>46024</v>
      </c>
      <c r="B118" s="2" t="s">
        <v>8</v>
      </c>
      <c r="C118" s="2" t="s">
        <v>75</v>
      </c>
      <c r="D118" s="2" t="s">
        <v>167</v>
      </c>
      <c r="E118" s="2" t="s">
        <v>183</v>
      </c>
      <c r="F118" s="33">
        <v>3.2554672999634602</v>
      </c>
      <c r="G118" s="33">
        <f>ABS(Table2[[#This Row],[Raw_revenu_per_Hr]])</f>
        <v>2</v>
      </c>
      <c r="H118" s="33">
        <v>2</v>
      </c>
      <c r="I118" s="33">
        <f>ABS(Table2[[#This Row],[Raw_maintenance_Cost_MTBF]])</f>
        <v>5</v>
      </c>
      <c r="J118" s="33">
        <v>5</v>
      </c>
      <c r="K118" s="37">
        <v>0.45</v>
      </c>
      <c r="L118" s="3">
        <f t="shared" si="5"/>
        <v>6</v>
      </c>
      <c r="M118" s="17" t="s">
        <v>187</v>
      </c>
      <c r="N118" s="2" t="s">
        <v>142</v>
      </c>
      <c r="O118" s="2" t="s">
        <v>168</v>
      </c>
      <c r="P118" s="33">
        <f>_xlfn.XLOOKUP(C118, Financial_Variance!B:B, Financial_Variance!H:H, 0)</f>
        <v>5</v>
      </c>
      <c r="Q118" s="33">
        <f t="shared" si="6"/>
        <v>2</v>
      </c>
      <c r="R118" s="2" t="str">
        <f t="shared" si="7"/>
        <v>High</v>
      </c>
    </row>
    <row r="119" spans="1:18" ht="16.350000000000001" customHeight="1" x14ac:dyDescent="0.45">
      <c r="A119" s="4">
        <f t="shared" si="8"/>
        <v>46024</v>
      </c>
      <c r="B119" s="2" t="s">
        <v>8</v>
      </c>
      <c r="C119" s="2" t="s">
        <v>76</v>
      </c>
      <c r="D119" s="2" t="s">
        <v>167</v>
      </c>
      <c r="E119" s="2" t="s">
        <v>184</v>
      </c>
      <c r="F119" s="33">
        <v>3.27488710266715</v>
      </c>
      <c r="G119" s="33">
        <f>ABS(Table2[[#This Row],[Raw_revenu_per_Hr]])</f>
        <v>5</v>
      </c>
      <c r="H119" s="33">
        <v>5</v>
      </c>
      <c r="I119" s="33">
        <f>ABS(Table2[[#This Row],[Raw_maintenance_Cost_MTBF]])</f>
        <v>8</v>
      </c>
      <c r="J119" s="33">
        <v>8</v>
      </c>
      <c r="K119" s="37">
        <v>0.55000000000000004</v>
      </c>
      <c r="L119" s="3">
        <f t="shared" si="5"/>
        <v>5</v>
      </c>
      <c r="M119" s="17" t="s">
        <v>187</v>
      </c>
      <c r="N119" s="2" t="s">
        <v>143</v>
      </c>
      <c r="O119" s="2" t="s">
        <v>168</v>
      </c>
      <c r="P119" s="33">
        <f>_xlfn.XLOOKUP(C119, Financial_Variance!B:B, Financial_Variance!H:H, 0)</f>
        <v>5</v>
      </c>
      <c r="Q119" s="33">
        <f t="shared" si="6"/>
        <v>7</v>
      </c>
      <c r="R119" s="2" t="str">
        <f t="shared" si="7"/>
        <v>High</v>
      </c>
    </row>
    <row r="120" spans="1:18" ht="16.350000000000001" customHeight="1" x14ac:dyDescent="0.45">
      <c r="A120" s="4">
        <f t="shared" si="8"/>
        <v>46024</v>
      </c>
      <c r="B120" s="2" t="s">
        <v>8</v>
      </c>
      <c r="C120" s="2" t="s">
        <v>77</v>
      </c>
      <c r="D120" s="2" t="s">
        <v>167</v>
      </c>
      <c r="E120" s="2" t="s">
        <v>185</v>
      </c>
      <c r="F120" s="33">
        <v>3.2943069053708398</v>
      </c>
      <c r="G120" s="33">
        <f>ABS(Table2[[#This Row],[Raw_revenu_per_Hr]])</f>
        <v>2</v>
      </c>
      <c r="H120" s="33">
        <v>2</v>
      </c>
      <c r="I120" s="33">
        <f>ABS(Table2[[#This Row],[Raw_maintenance_Cost_MTBF]])</f>
        <v>5</v>
      </c>
      <c r="J120" s="33">
        <v>5</v>
      </c>
      <c r="K120" s="37">
        <v>0.45</v>
      </c>
      <c r="L120" s="3">
        <f t="shared" si="5"/>
        <v>6</v>
      </c>
      <c r="M120" s="17" t="s">
        <v>187</v>
      </c>
      <c r="N120" s="2" t="s">
        <v>144</v>
      </c>
      <c r="O120" s="2" t="s">
        <v>168</v>
      </c>
      <c r="P120" s="33">
        <f>_xlfn.XLOOKUP(C120, Financial_Variance!B:B, Financial_Variance!H:H, 0)</f>
        <v>5</v>
      </c>
      <c r="Q120" s="33">
        <f t="shared" si="6"/>
        <v>5</v>
      </c>
      <c r="R120" s="2" t="str">
        <f t="shared" si="7"/>
        <v>High</v>
      </c>
    </row>
    <row r="121" spans="1:18" ht="16.350000000000001" customHeight="1" x14ac:dyDescent="0.45">
      <c r="A121" s="4">
        <f t="shared" si="8"/>
        <v>46024</v>
      </c>
      <c r="B121" s="2" t="s">
        <v>8</v>
      </c>
      <c r="C121" s="2" t="s">
        <v>78</v>
      </c>
      <c r="D121" s="2" t="s">
        <v>167</v>
      </c>
      <c r="E121" s="2" t="s">
        <v>183</v>
      </c>
      <c r="F121" s="33">
        <v>3.3137267080745301</v>
      </c>
      <c r="G121" s="33">
        <f>ABS(Table2[[#This Row],[Raw_revenu_per_Hr]])</f>
        <v>3</v>
      </c>
      <c r="H121" s="33">
        <v>3</v>
      </c>
      <c r="I121" s="33">
        <f>ABS(Table2[[#This Row],[Raw_maintenance_Cost_MTBF]])</f>
        <v>5</v>
      </c>
      <c r="J121" s="33">
        <v>5</v>
      </c>
      <c r="K121" s="37">
        <v>0.48</v>
      </c>
      <c r="L121" s="3">
        <f t="shared" si="5"/>
        <v>5</v>
      </c>
      <c r="M121" s="17" t="s">
        <v>187</v>
      </c>
      <c r="N121" s="2" t="s">
        <v>145</v>
      </c>
      <c r="O121" s="2" t="s">
        <v>168</v>
      </c>
      <c r="P121" s="33">
        <f>_xlfn.XLOOKUP(C121, Financial_Variance!B:B, Financial_Variance!H:H, 0)</f>
        <v>5</v>
      </c>
      <c r="Q121" s="33">
        <f t="shared" si="6"/>
        <v>2</v>
      </c>
      <c r="R121" s="2" t="str">
        <f t="shared" si="7"/>
        <v>High</v>
      </c>
    </row>
    <row r="122" spans="1:18" ht="16.350000000000001" customHeight="1" x14ac:dyDescent="0.45">
      <c r="A122" s="4">
        <f t="shared" si="8"/>
        <v>46024</v>
      </c>
      <c r="B122" s="2" t="s">
        <v>8</v>
      </c>
      <c r="C122" s="2" t="s">
        <v>79</v>
      </c>
      <c r="D122" s="2" t="s">
        <v>167</v>
      </c>
      <c r="E122" s="2" t="s">
        <v>183</v>
      </c>
      <c r="F122" s="33">
        <v>3.3331465107782199</v>
      </c>
      <c r="G122" s="33">
        <f>ABS(Table2[[#This Row],[Raw_revenu_per_Hr]])</f>
        <v>5</v>
      </c>
      <c r="H122" s="33">
        <v>5</v>
      </c>
      <c r="I122" s="33">
        <f>ABS(Table2[[#This Row],[Raw_maintenance_Cost_MTBF]])</f>
        <v>8</v>
      </c>
      <c r="J122" s="33">
        <v>8</v>
      </c>
      <c r="K122" s="37">
        <v>0.55000000000000004</v>
      </c>
      <c r="L122" s="3">
        <f t="shared" si="5"/>
        <v>5</v>
      </c>
      <c r="M122" s="17" t="s">
        <v>187</v>
      </c>
      <c r="N122" s="2" t="s">
        <v>146</v>
      </c>
      <c r="O122" s="2" t="s">
        <v>168</v>
      </c>
      <c r="P122" s="33">
        <f>_xlfn.XLOOKUP(C122, Financial_Variance!B:B, Financial_Variance!H:H, 0)</f>
        <v>5</v>
      </c>
      <c r="Q122" s="33">
        <f t="shared" si="6"/>
        <v>0</v>
      </c>
      <c r="R122" s="2" t="str">
        <f t="shared" si="7"/>
        <v>High</v>
      </c>
    </row>
    <row r="123" spans="1:18" ht="16.350000000000001" customHeight="1" x14ac:dyDescent="0.45">
      <c r="A123" s="4">
        <f t="shared" si="8"/>
        <v>46024</v>
      </c>
      <c r="B123" s="2" t="s">
        <v>8</v>
      </c>
      <c r="C123" s="2" t="s">
        <v>80</v>
      </c>
      <c r="D123" s="2" t="s">
        <v>167</v>
      </c>
      <c r="E123" s="2" t="s">
        <v>186</v>
      </c>
      <c r="F123" s="33">
        <v>3.3525663134819101</v>
      </c>
      <c r="G123" s="33">
        <f>ABS(Table2[[#This Row],[Raw_revenu_per_Hr]])</f>
        <v>1</v>
      </c>
      <c r="H123" s="33">
        <v>1</v>
      </c>
      <c r="I123" s="33">
        <f>ABS(Table2[[#This Row],[Raw_maintenance_Cost_MTBF]])</f>
        <v>3</v>
      </c>
      <c r="J123" s="33">
        <v>3</v>
      </c>
      <c r="K123" s="37">
        <v>0.4</v>
      </c>
      <c r="L123" s="3">
        <f t="shared" si="5"/>
        <v>6</v>
      </c>
      <c r="M123" s="17" t="s">
        <v>187</v>
      </c>
      <c r="N123" s="2" t="s">
        <v>147</v>
      </c>
      <c r="O123" s="2" t="s">
        <v>168</v>
      </c>
      <c r="P123" s="33">
        <f>_xlfn.XLOOKUP(C123, Financial_Variance!B:B, Financial_Variance!H:H, 0)</f>
        <v>5</v>
      </c>
      <c r="Q123" s="33">
        <f t="shared" si="6"/>
        <v>-20</v>
      </c>
      <c r="R123" s="2" t="str">
        <f t="shared" si="7"/>
        <v>High</v>
      </c>
    </row>
    <row r="124" spans="1:18" ht="16.350000000000001" customHeight="1" x14ac:dyDescent="0.45">
      <c r="A124" s="4">
        <f t="shared" si="8"/>
        <v>46024</v>
      </c>
      <c r="B124" s="2" t="s">
        <v>8</v>
      </c>
      <c r="C124" s="2" t="s">
        <v>81</v>
      </c>
      <c r="D124" s="2" t="s">
        <v>167</v>
      </c>
      <c r="E124" s="2" t="s">
        <v>183</v>
      </c>
      <c r="F124" s="33">
        <v>3.3719861161856</v>
      </c>
      <c r="G124" s="33">
        <f>ABS(Table2[[#This Row],[Raw_revenu_per_Hr]])</f>
        <v>3</v>
      </c>
      <c r="H124" s="33">
        <v>3</v>
      </c>
      <c r="I124" s="33">
        <f>ABS(Table2[[#This Row],[Raw_maintenance_Cost_MTBF]])</f>
        <v>5</v>
      </c>
      <c r="J124" s="33">
        <v>5</v>
      </c>
      <c r="K124" s="37">
        <v>0.48</v>
      </c>
      <c r="L124" s="3">
        <f t="shared" si="5"/>
        <v>5</v>
      </c>
      <c r="M124" s="17" t="s">
        <v>187</v>
      </c>
      <c r="N124" s="2" t="s">
        <v>148</v>
      </c>
      <c r="O124" s="2" t="s">
        <v>168</v>
      </c>
      <c r="P124" s="33">
        <f>_xlfn.XLOOKUP(C124, Financial_Variance!B:B, Financial_Variance!H:H, 0)</f>
        <v>5</v>
      </c>
      <c r="Q124" s="33">
        <f t="shared" si="6"/>
        <v>15</v>
      </c>
      <c r="R124" s="2" t="str">
        <f t="shared" si="7"/>
        <v>High</v>
      </c>
    </row>
    <row r="125" spans="1:18" ht="16.350000000000001" customHeight="1" x14ac:dyDescent="0.45">
      <c r="A125" s="4">
        <f t="shared" si="8"/>
        <v>46024</v>
      </c>
      <c r="B125" s="2" t="s">
        <v>8</v>
      </c>
      <c r="C125" s="2" t="s">
        <v>82</v>
      </c>
      <c r="D125" s="2" t="s">
        <v>167</v>
      </c>
      <c r="E125" s="2" t="s">
        <v>183</v>
      </c>
      <c r="F125" s="33">
        <v>3.3914059188892902</v>
      </c>
      <c r="G125" s="33">
        <f>ABS(Table2[[#This Row],[Raw_revenu_per_Hr]])</f>
        <v>5</v>
      </c>
      <c r="H125" s="33">
        <v>5</v>
      </c>
      <c r="I125" s="33">
        <f>ABS(Table2[[#This Row],[Raw_maintenance_Cost_MTBF]])</f>
        <v>8</v>
      </c>
      <c r="J125" s="33">
        <v>8</v>
      </c>
      <c r="K125" s="37">
        <v>0.55000000000000004</v>
      </c>
      <c r="L125" s="3">
        <f t="shared" si="5"/>
        <v>5</v>
      </c>
      <c r="M125" s="17" t="s">
        <v>187</v>
      </c>
      <c r="N125" s="2" t="s">
        <v>149</v>
      </c>
      <c r="O125" s="2" t="s">
        <v>168</v>
      </c>
      <c r="P125" s="33">
        <f>_xlfn.XLOOKUP(C125, Financial_Variance!B:B, Financial_Variance!H:H, 0)</f>
        <v>5</v>
      </c>
      <c r="Q125" s="33">
        <f t="shared" si="6"/>
        <v>-10</v>
      </c>
      <c r="R125" s="2" t="str">
        <f t="shared" si="7"/>
        <v>High</v>
      </c>
    </row>
    <row r="126" spans="1:18" ht="16.350000000000001" customHeight="1" x14ac:dyDescent="0.45">
      <c r="A126" s="4">
        <f t="shared" si="8"/>
        <v>46024</v>
      </c>
      <c r="B126" s="2" t="s">
        <v>9</v>
      </c>
      <c r="C126" s="2" t="s">
        <v>83</v>
      </c>
      <c r="D126" s="2" t="s">
        <v>15</v>
      </c>
      <c r="E126" s="2" t="s">
        <v>20</v>
      </c>
      <c r="F126" s="33">
        <v>3.41082572159298</v>
      </c>
      <c r="G126" s="33">
        <f>ABS(Table2[[#This Row],[Raw_revenu_per_Hr]])</f>
        <v>18.5</v>
      </c>
      <c r="H126" s="33">
        <v>18.5</v>
      </c>
      <c r="I126" s="33">
        <f>ABS(Table2[[#This Row],[Raw_maintenance_Cost_MTBF]])</f>
        <v>25</v>
      </c>
      <c r="J126" s="33">
        <v>25</v>
      </c>
      <c r="K126" s="37">
        <v>0.65</v>
      </c>
      <c r="L126" s="3">
        <f t="shared" si="5"/>
        <v>4</v>
      </c>
      <c r="M126" s="17" t="s">
        <v>187</v>
      </c>
      <c r="N126" s="2" t="s">
        <v>150</v>
      </c>
      <c r="O126" s="2" t="s">
        <v>176</v>
      </c>
      <c r="P126" s="33">
        <f>_xlfn.XLOOKUP(C126, Financial_Variance!B:B, Financial_Variance!H:H, 0)</f>
        <v>20</v>
      </c>
      <c r="Q126" s="33">
        <f t="shared" si="6"/>
        <v>-12</v>
      </c>
      <c r="R126" s="2" t="str">
        <f t="shared" si="7"/>
        <v>Medium</v>
      </c>
    </row>
    <row r="127" spans="1:18" ht="16.350000000000001" customHeight="1" x14ac:dyDescent="0.45">
      <c r="A127" s="4">
        <f t="shared" si="8"/>
        <v>46024</v>
      </c>
      <c r="B127" s="2" t="s">
        <v>10</v>
      </c>
      <c r="C127" s="2" t="s">
        <v>13</v>
      </c>
      <c r="D127" s="2" t="s">
        <v>16</v>
      </c>
      <c r="E127" s="2" t="s">
        <v>21</v>
      </c>
      <c r="F127" s="33">
        <v>3.4302455242966698</v>
      </c>
      <c r="G127" s="33">
        <f>ABS(Table2[[#This Row],[Raw_revenu_per_Hr]])</f>
        <v>0</v>
      </c>
      <c r="H127" s="33">
        <v>0</v>
      </c>
      <c r="I127" s="33">
        <f>ABS(Table2[[#This Row],[Raw_maintenance_Cost_MTBF]])</f>
        <v>45</v>
      </c>
      <c r="J127" s="33">
        <v>45</v>
      </c>
      <c r="K127" s="37">
        <v>0.7</v>
      </c>
      <c r="L127" s="3">
        <f t="shared" si="5"/>
        <v>3</v>
      </c>
      <c r="M127" s="17" t="s">
        <v>187</v>
      </c>
      <c r="N127" s="2" t="s">
        <v>151</v>
      </c>
      <c r="O127" s="2" t="s">
        <v>177</v>
      </c>
      <c r="P127" s="33">
        <f>_xlfn.XLOOKUP(C127, Financial_Variance!B:B, Financial_Variance!H:H, 0)</f>
        <v>40</v>
      </c>
      <c r="Q127" s="33">
        <f t="shared" si="6"/>
        <v>-10</v>
      </c>
      <c r="R127" s="2" t="str">
        <f t="shared" si="7"/>
        <v>Medium</v>
      </c>
    </row>
    <row r="128" spans="1:18" ht="16.350000000000001" customHeight="1" x14ac:dyDescent="0.45">
      <c r="A128" s="4">
        <f t="shared" si="8"/>
        <v>46024</v>
      </c>
      <c r="B128" s="2" t="s">
        <v>11</v>
      </c>
      <c r="C128" s="2" t="s">
        <v>84</v>
      </c>
      <c r="D128" s="2" t="s">
        <v>17</v>
      </c>
      <c r="E128" s="2" t="s">
        <v>22</v>
      </c>
      <c r="F128" s="33">
        <v>3.4496653270003601</v>
      </c>
      <c r="G128" s="33">
        <f>ABS(Table2[[#This Row],[Raw_revenu_per_Hr]])</f>
        <v>2</v>
      </c>
      <c r="H128" s="33">
        <v>2</v>
      </c>
      <c r="I128" s="33">
        <f>ABS(Table2[[#This Row],[Raw_maintenance_Cost_MTBF]])</f>
        <v>10</v>
      </c>
      <c r="J128" s="33">
        <v>10</v>
      </c>
      <c r="K128" s="37">
        <v>0.35</v>
      </c>
      <c r="L128" s="3">
        <f t="shared" si="5"/>
        <v>7</v>
      </c>
      <c r="M128" s="17" t="s">
        <v>189</v>
      </c>
      <c r="N128" s="2" t="s">
        <v>152</v>
      </c>
      <c r="O128" s="2" t="s">
        <v>178</v>
      </c>
      <c r="P128" s="33">
        <f>_xlfn.XLOOKUP(C128, Financial_Variance!B:B, Financial_Variance!H:H, 0)</f>
        <v>10</v>
      </c>
      <c r="Q128" s="33">
        <f t="shared" si="6"/>
        <v>-8</v>
      </c>
      <c r="R128" s="2" t="str">
        <f t="shared" si="7"/>
        <v>High</v>
      </c>
    </row>
    <row r="129" spans="1:18" ht="16.350000000000001" customHeight="1" x14ac:dyDescent="0.45">
      <c r="A129" s="4">
        <f t="shared" si="8"/>
        <v>46024</v>
      </c>
      <c r="B129" s="2" t="s">
        <v>11</v>
      </c>
      <c r="C129" s="2" t="s">
        <v>85</v>
      </c>
      <c r="D129" s="2" t="s">
        <v>17</v>
      </c>
      <c r="E129" s="2" t="s">
        <v>183</v>
      </c>
      <c r="F129" s="33">
        <v>3.4690851297040499</v>
      </c>
      <c r="G129" s="33">
        <f>ABS(Table2[[#This Row],[Raw_revenu_per_Hr]])</f>
        <v>2</v>
      </c>
      <c r="H129" s="33">
        <v>2</v>
      </c>
      <c r="I129" s="33">
        <f>ABS(Table2[[#This Row],[Raw_maintenance_Cost_MTBF]])</f>
        <v>10</v>
      </c>
      <c r="J129" s="33">
        <v>10</v>
      </c>
      <c r="K129" s="37">
        <v>0.35</v>
      </c>
      <c r="L129" s="3">
        <f t="shared" si="5"/>
        <v>7</v>
      </c>
      <c r="M129" s="17" t="s">
        <v>189</v>
      </c>
      <c r="N129" s="2" t="s">
        <v>153</v>
      </c>
      <c r="O129" s="2" t="s">
        <v>178</v>
      </c>
      <c r="P129" s="33">
        <f>_xlfn.XLOOKUP(C129, Financial_Variance!B:B, Financial_Variance!H:H, 0)</f>
        <v>10</v>
      </c>
      <c r="Q129" s="33">
        <f t="shared" si="6"/>
        <v>-12</v>
      </c>
      <c r="R129" s="2" t="str">
        <f t="shared" si="7"/>
        <v>High</v>
      </c>
    </row>
    <row r="130" spans="1:18" ht="16.350000000000001" customHeight="1" x14ac:dyDescent="0.45">
      <c r="A130" s="4">
        <f t="shared" si="8"/>
        <v>46024</v>
      </c>
      <c r="B130" s="2" t="s">
        <v>11</v>
      </c>
      <c r="C130" s="2" t="s">
        <v>86</v>
      </c>
      <c r="D130" s="2" t="s">
        <v>17</v>
      </c>
      <c r="E130" s="2" t="s">
        <v>183</v>
      </c>
      <c r="F130" s="33">
        <v>3.4885049324077402</v>
      </c>
      <c r="G130" s="33">
        <f>ABS(Table2[[#This Row],[Raw_revenu_per_Hr]])</f>
        <v>5</v>
      </c>
      <c r="H130" s="33">
        <v>5</v>
      </c>
      <c r="I130" s="33">
        <f>ABS(Table2[[#This Row],[Raw_maintenance_Cost_MTBF]])</f>
        <v>12</v>
      </c>
      <c r="J130" s="33">
        <v>12</v>
      </c>
      <c r="K130" s="37">
        <v>0.4</v>
      </c>
      <c r="L130" s="3">
        <f t="shared" ref="L130:L193" si="9">MAX(1,MIN(10,ROUND(10-(K130*10),0)))</f>
        <v>6</v>
      </c>
      <c r="M130" s="17" t="s">
        <v>188</v>
      </c>
      <c r="N130" s="2" t="s">
        <v>154</v>
      </c>
      <c r="O130" s="2" t="s">
        <v>178</v>
      </c>
      <c r="P130" s="33">
        <f>_xlfn.XLOOKUP(C130, Financial_Variance!B:B, Financial_Variance!H:H, 0)</f>
        <v>10</v>
      </c>
      <c r="Q130" s="33">
        <f t="shared" ref="Q130:Q193" si="10">P145-I134</f>
        <v>-6</v>
      </c>
      <c r="R130" s="2" t="str">
        <f t="shared" ref="R130:R193" si="11">IF(L130&lt;=2,"Low",IF(L130&lt;=4,"Medium",IF(L130&lt;=7,"High","Critical")))</f>
        <v>High</v>
      </c>
    </row>
    <row r="131" spans="1:18" ht="16.350000000000001" customHeight="1" x14ac:dyDescent="0.45">
      <c r="A131" s="4">
        <f t="shared" ref="A131:A194" si="12">DATE(2026,1,1)+INT((ROW()-2)/70)</f>
        <v>46024</v>
      </c>
      <c r="B131" s="2" t="s">
        <v>11</v>
      </c>
      <c r="C131" s="2" t="s">
        <v>87</v>
      </c>
      <c r="D131" s="2" t="s">
        <v>17</v>
      </c>
      <c r="E131" s="2" t="s">
        <v>184</v>
      </c>
      <c r="F131" s="33">
        <v>3.50792473511143</v>
      </c>
      <c r="G131" s="33">
        <f>ABS(Table2[[#This Row],[Raw_revenu_per_Hr]])</f>
        <v>2</v>
      </c>
      <c r="H131" s="33">
        <v>2</v>
      </c>
      <c r="I131" s="33">
        <f>ABS(Table2[[#This Row],[Raw_maintenance_Cost_MTBF]])</f>
        <v>10</v>
      </c>
      <c r="J131" s="33">
        <v>10</v>
      </c>
      <c r="K131" s="37">
        <v>0.35</v>
      </c>
      <c r="L131" s="3">
        <f t="shared" si="9"/>
        <v>7</v>
      </c>
      <c r="M131" s="17" t="s">
        <v>189</v>
      </c>
      <c r="N131" s="2" t="s">
        <v>155</v>
      </c>
      <c r="O131" s="2" t="s">
        <v>178</v>
      </c>
      <c r="P131" s="33">
        <f>_xlfn.XLOOKUP(C131, Financial_Variance!B:B, Financial_Variance!H:H, 0)</f>
        <v>10</v>
      </c>
      <c r="Q131" s="33">
        <f t="shared" si="10"/>
        <v>-8</v>
      </c>
      <c r="R131" s="2" t="str">
        <f t="shared" si="11"/>
        <v>High</v>
      </c>
    </row>
    <row r="132" spans="1:18" ht="16.350000000000001" customHeight="1" x14ac:dyDescent="0.45">
      <c r="A132" s="4">
        <f t="shared" si="12"/>
        <v>46024</v>
      </c>
      <c r="B132" s="2" t="s">
        <v>11</v>
      </c>
      <c r="C132" s="2" t="s">
        <v>88</v>
      </c>
      <c r="D132" s="2" t="s">
        <v>17</v>
      </c>
      <c r="E132" s="2" t="s">
        <v>185</v>
      </c>
      <c r="F132" s="33">
        <v>3.5273445378151198</v>
      </c>
      <c r="G132" s="33">
        <f>ABS(Table2[[#This Row],[Raw_revenu_per_Hr]])</f>
        <v>3</v>
      </c>
      <c r="H132" s="33">
        <v>3</v>
      </c>
      <c r="I132" s="33">
        <f>ABS(Table2[[#This Row],[Raw_maintenance_Cost_MTBF]])</f>
        <v>8</v>
      </c>
      <c r="J132" s="33">
        <v>8</v>
      </c>
      <c r="K132" s="37">
        <v>0.38</v>
      </c>
      <c r="L132" s="3">
        <f t="shared" si="9"/>
        <v>6</v>
      </c>
      <c r="M132" s="17" t="s">
        <v>188</v>
      </c>
      <c r="N132" s="2" t="s">
        <v>156</v>
      </c>
      <c r="O132" s="2" t="s">
        <v>178</v>
      </c>
      <c r="P132" s="33">
        <f>_xlfn.XLOOKUP(C132, Financial_Variance!B:B, Financial_Variance!H:H, 0)</f>
        <v>10</v>
      </c>
      <c r="Q132" s="33">
        <f t="shared" si="10"/>
        <v>-12</v>
      </c>
      <c r="R132" s="2" t="str">
        <f t="shared" si="11"/>
        <v>High</v>
      </c>
    </row>
    <row r="133" spans="1:18" ht="16.350000000000001" customHeight="1" x14ac:dyDescent="0.45">
      <c r="A133" s="4">
        <f t="shared" si="12"/>
        <v>46024</v>
      </c>
      <c r="B133" s="2" t="s">
        <v>11</v>
      </c>
      <c r="C133" s="2" t="s">
        <v>89</v>
      </c>
      <c r="D133" s="2" t="s">
        <v>17</v>
      </c>
      <c r="E133" s="2" t="s">
        <v>186</v>
      </c>
      <c r="F133" s="33">
        <v>3.5467643405188101</v>
      </c>
      <c r="G133" s="33">
        <f>ABS(Table2[[#This Row],[Raw_revenu_per_Hr]])</f>
        <v>5</v>
      </c>
      <c r="H133" s="33">
        <v>5</v>
      </c>
      <c r="I133" s="33">
        <f>ABS(Table2[[#This Row],[Raw_maintenance_Cost_MTBF]])</f>
        <v>12</v>
      </c>
      <c r="J133" s="33">
        <v>12</v>
      </c>
      <c r="K133" s="37">
        <v>0.4</v>
      </c>
      <c r="L133" s="3">
        <f t="shared" si="9"/>
        <v>6</v>
      </c>
      <c r="M133" s="17" t="s">
        <v>188</v>
      </c>
      <c r="N133" s="2" t="s">
        <v>157</v>
      </c>
      <c r="O133" s="2" t="s">
        <v>178</v>
      </c>
      <c r="P133" s="33">
        <f>_xlfn.XLOOKUP(C133, Financial_Variance!B:B, Financial_Variance!H:H, 0)</f>
        <v>10</v>
      </c>
      <c r="Q133" s="33">
        <f t="shared" si="10"/>
        <v>-20</v>
      </c>
      <c r="R133" s="2" t="str">
        <f t="shared" si="11"/>
        <v>High</v>
      </c>
    </row>
    <row r="134" spans="1:18" ht="16.350000000000001" customHeight="1" x14ac:dyDescent="0.45">
      <c r="A134" s="4">
        <f t="shared" si="12"/>
        <v>46024</v>
      </c>
      <c r="B134" s="2" t="s">
        <v>11</v>
      </c>
      <c r="C134" s="2" t="s">
        <v>90</v>
      </c>
      <c r="D134" s="2" t="s">
        <v>17</v>
      </c>
      <c r="E134" s="2" t="s">
        <v>183</v>
      </c>
      <c r="F134" s="33">
        <v>3.5661841432224999</v>
      </c>
      <c r="G134" s="33">
        <f>ABS(Table2[[#This Row],[Raw_revenu_per_Hr]])</f>
        <v>1</v>
      </c>
      <c r="H134" s="33">
        <v>1</v>
      </c>
      <c r="I134" s="33">
        <f>ABS(Table2[[#This Row],[Raw_maintenance_Cost_MTBF]])</f>
        <v>6</v>
      </c>
      <c r="J134" s="33">
        <v>6</v>
      </c>
      <c r="K134" s="37">
        <v>0.3</v>
      </c>
      <c r="L134" s="3">
        <f t="shared" si="9"/>
        <v>7</v>
      </c>
      <c r="M134" s="17" t="s">
        <v>190</v>
      </c>
      <c r="N134" s="2" t="s">
        <v>158</v>
      </c>
      <c r="O134" s="2" t="s">
        <v>178</v>
      </c>
      <c r="P134" s="33">
        <f>_xlfn.XLOOKUP(C134, Financial_Variance!B:B, Financial_Variance!H:H, 0)</f>
        <v>10</v>
      </c>
      <c r="Q134" s="33">
        <f t="shared" si="10"/>
        <v>-30</v>
      </c>
      <c r="R134" s="2" t="str">
        <f t="shared" si="11"/>
        <v>High</v>
      </c>
    </row>
    <row r="135" spans="1:18" ht="16.350000000000001" customHeight="1" x14ac:dyDescent="0.45">
      <c r="A135" s="4">
        <f t="shared" si="12"/>
        <v>46024</v>
      </c>
      <c r="B135" s="2" t="s">
        <v>11</v>
      </c>
      <c r="C135" s="2" t="s">
        <v>91</v>
      </c>
      <c r="D135" s="2" t="s">
        <v>17</v>
      </c>
      <c r="E135" s="2" t="s">
        <v>183</v>
      </c>
      <c r="F135" s="33">
        <v>3.5856039459261901</v>
      </c>
      <c r="G135" s="33">
        <f>ABS(Table2[[#This Row],[Raw_revenu_per_Hr]])</f>
        <v>3</v>
      </c>
      <c r="H135" s="33">
        <v>3</v>
      </c>
      <c r="I135" s="33">
        <f>ABS(Table2[[#This Row],[Raw_maintenance_Cost_MTBF]])</f>
        <v>8</v>
      </c>
      <c r="J135" s="33">
        <v>8</v>
      </c>
      <c r="K135" s="37">
        <v>0.38</v>
      </c>
      <c r="L135" s="3">
        <f t="shared" si="9"/>
        <v>6</v>
      </c>
      <c r="M135" s="17" t="s">
        <v>188</v>
      </c>
      <c r="N135" s="2" t="s">
        <v>159</v>
      </c>
      <c r="O135" s="2" t="s">
        <v>178</v>
      </c>
      <c r="P135" s="33">
        <f>_xlfn.XLOOKUP(C135, Financial_Variance!B:B, Financial_Variance!H:H, 0)</f>
        <v>10</v>
      </c>
      <c r="Q135" s="33">
        <f t="shared" si="10"/>
        <v>-30</v>
      </c>
      <c r="R135" s="2" t="str">
        <f t="shared" si="11"/>
        <v>High</v>
      </c>
    </row>
    <row r="136" spans="1:18" ht="16.350000000000001" customHeight="1" x14ac:dyDescent="0.45">
      <c r="A136" s="4">
        <f t="shared" si="12"/>
        <v>46024</v>
      </c>
      <c r="B136" s="2" t="s">
        <v>11</v>
      </c>
      <c r="C136" s="2" t="s">
        <v>92</v>
      </c>
      <c r="D136" s="2" t="s">
        <v>17</v>
      </c>
      <c r="E136" s="2" t="s">
        <v>22</v>
      </c>
      <c r="F136" s="33">
        <v>3.60502374862988</v>
      </c>
      <c r="G136" s="33">
        <f>ABS(Table2[[#This Row],[Raw_revenu_per_Hr]])</f>
        <v>5</v>
      </c>
      <c r="H136" s="33">
        <v>5</v>
      </c>
      <c r="I136" s="33">
        <f>ABS(Table2[[#This Row],[Raw_maintenance_Cost_MTBF]])</f>
        <v>12</v>
      </c>
      <c r="J136" s="33">
        <v>12</v>
      </c>
      <c r="K136" s="37">
        <v>0.4</v>
      </c>
      <c r="L136" s="3">
        <f t="shared" si="9"/>
        <v>6</v>
      </c>
      <c r="M136" s="17" t="s">
        <v>188</v>
      </c>
      <c r="N136" s="2" t="s">
        <v>160</v>
      </c>
      <c r="O136" s="2" t="s">
        <v>178</v>
      </c>
      <c r="P136" s="33">
        <f>_xlfn.XLOOKUP(C136, Financial_Variance!B:B, Financial_Variance!H:H, 0)</f>
        <v>10</v>
      </c>
      <c r="Q136" s="33">
        <f t="shared" si="10"/>
        <v>-3.7766410912194899</v>
      </c>
      <c r="R136" s="2" t="str">
        <f t="shared" si="11"/>
        <v>High</v>
      </c>
    </row>
    <row r="137" spans="1:18" ht="16.350000000000001" customHeight="1" x14ac:dyDescent="0.45">
      <c r="A137" s="4">
        <f t="shared" si="12"/>
        <v>46024</v>
      </c>
      <c r="B137" s="2" t="s">
        <v>12</v>
      </c>
      <c r="C137" s="2" t="s">
        <v>93</v>
      </c>
      <c r="D137" s="2" t="s">
        <v>18</v>
      </c>
      <c r="E137" s="2" t="s">
        <v>23</v>
      </c>
      <c r="F137" s="33">
        <v>3.6244435513335702</v>
      </c>
      <c r="G137" s="33">
        <f>ABS(Table2[[#This Row],[Raw_revenu_per_Hr]])</f>
        <v>0</v>
      </c>
      <c r="H137" s="33">
        <v>0</v>
      </c>
      <c r="I137" s="33">
        <f>ABS(Table2[[#This Row],[Raw_maintenance_Cost_MTBF]])</f>
        <v>20</v>
      </c>
      <c r="J137" s="33">
        <v>20</v>
      </c>
      <c r="K137" s="37">
        <v>0.25</v>
      </c>
      <c r="L137" s="3">
        <f t="shared" si="9"/>
        <v>8</v>
      </c>
      <c r="M137" s="17" t="s">
        <v>191</v>
      </c>
      <c r="N137" s="2" t="s">
        <v>161</v>
      </c>
      <c r="O137" s="2" t="s">
        <v>179</v>
      </c>
      <c r="P137" s="33">
        <f>_xlfn.XLOOKUP(C137, Financial_Variance!B:B, Financial_Variance!H:H, 0)</f>
        <v>25</v>
      </c>
      <c r="Q137" s="33">
        <f t="shared" si="10"/>
        <v>-5.7996589940324803</v>
      </c>
      <c r="R137" s="2" t="str">
        <f t="shared" si="11"/>
        <v>Critical</v>
      </c>
    </row>
    <row r="138" spans="1:18" ht="16.350000000000001" customHeight="1" x14ac:dyDescent="0.45">
      <c r="A138" s="4">
        <f t="shared" si="12"/>
        <v>46024</v>
      </c>
      <c r="B138" s="2" t="s">
        <v>12</v>
      </c>
      <c r="C138" s="2" t="s">
        <v>94</v>
      </c>
      <c r="D138" s="2" t="s">
        <v>18</v>
      </c>
      <c r="E138" s="2" t="s">
        <v>23</v>
      </c>
      <c r="F138" s="33">
        <v>3.64386335403726</v>
      </c>
      <c r="G138" s="33">
        <f>ABS(Table2[[#This Row],[Raw_revenu_per_Hr]])</f>
        <v>0</v>
      </c>
      <c r="H138" s="33">
        <v>0</v>
      </c>
      <c r="I138" s="33">
        <f>ABS(Table2[[#This Row],[Raw_maintenance_Cost_MTBF]])</f>
        <v>30</v>
      </c>
      <c r="J138" s="33">
        <v>30</v>
      </c>
      <c r="K138" s="37">
        <v>0.5</v>
      </c>
      <c r="L138" s="3">
        <f t="shared" si="9"/>
        <v>5</v>
      </c>
      <c r="M138" s="17" t="s">
        <v>187</v>
      </c>
      <c r="N138" s="2" t="s">
        <v>162</v>
      </c>
      <c r="O138" s="2" t="s">
        <v>177</v>
      </c>
      <c r="P138" s="33">
        <f>_xlfn.XLOOKUP(C138, Financial_Variance!B:B, Financial_Variance!H:H, 0)</f>
        <v>25</v>
      </c>
      <c r="Q138" s="33">
        <f t="shared" si="10"/>
        <v>-7.8226768968455103</v>
      </c>
      <c r="R138" s="2" t="str">
        <f t="shared" si="11"/>
        <v>High</v>
      </c>
    </row>
    <row r="139" spans="1:18" ht="16.350000000000001" customHeight="1" x14ac:dyDescent="0.45">
      <c r="A139" s="4">
        <f t="shared" si="12"/>
        <v>46024</v>
      </c>
      <c r="B139" s="2" t="s">
        <v>12</v>
      </c>
      <c r="C139" s="2" t="s">
        <v>180</v>
      </c>
      <c r="D139" s="2" t="s">
        <v>18</v>
      </c>
      <c r="E139" s="2" t="s">
        <v>23</v>
      </c>
      <c r="F139" s="33">
        <v>3.6632831567409498</v>
      </c>
      <c r="G139" s="33">
        <f>ABS(Table2[[#This Row],[Raw_revenu_per_Hr]])</f>
        <v>0</v>
      </c>
      <c r="H139" s="33">
        <v>0</v>
      </c>
      <c r="I139" s="33">
        <f>ABS(Table2[[#This Row],[Raw_maintenance_Cost_MTBF]])</f>
        <v>30</v>
      </c>
      <c r="J139" s="33">
        <v>30</v>
      </c>
      <c r="K139" s="37">
        <v>0.5</v>
      </c>
      <c r="L139" s="3">
        <f t="shared" si="9"/>
        <v>5</v>
      </c>
      <c r="M139" s="17" t="s">
        <v>187</v>
      </c>
      <c r="N139" s="2" t="s">
        <v>163</v>
      </c>
      <c r="O139" s="2" t="s">
        <v>177</v>
      </c>
      <c r="P139" s="33">
        <f>_xlfn.XLOOKUP(C139, Financial_Variance!B:B, Financial_Variance!H:H, 0)</f>
        <v>25</v>
      </c>
      <c r="Q139" s="33">
        <f t="shared" si="10"/>
        <v>-9.8456947996584994</v>
      </c>
      <c r="R139" s="2" t="str">
        <f t="shared" si="11"/>
        <v>High</v>
      </c>
    </row>
    <row r="140" spans="1:18" ht="16.350000000000001" customHeight="1" x14ac:dyDescent="0.45">
      <c r="A140" s="4">
        <f t="shared" si="12"/>
        <v>46024</v>
      </c>
      <c r="B140" s="2" t="s">
        <v>7</v>
      </c>
      <c r="C140" s="2" t="s">
        <v>326</v>
      </c>
      <c r="D140" s="2" t="s">
        <v>14</v>
      </c>
      <c r="E140" s="2" t="s">
        <v>181</v>
      </c>
      <c r="F140" s="33">
        <v>3.6827029594446499</v>
      </c>
      <c r="G140" s="33">
        <f>ABS(Table2[[#This Row],[Raw_revenu_per_Hr]])</f>
        <v>12.1472719522591</v>
      </c>
      <c r="H140" s="33">
        <v>-12.1472719522591</v>
      </c>
      <c r="I140" s="33">
        <f>ABS(Table2[[#This Row],[Raw_maintenance_Cost_MTBF]])</f>
        <v>3.7766410912194899</v>
      </c>
      <c r="J140" s="33">
        <v>-3.7766410912194899</v>
      </c>
      <c r="K140" s="37">
        <v>0.31969735720375098</v>
      </c>
      <c r="L140" s="3">
        <f t="shared" si="9"/>
        <v>7</v>
      </c>
      <c r="M140" s="17" t="s">
        <v>187</v>
      </c>
      <c r="N140" s="2" t="s">
        <v>135</v>
      </c>
      <c r="O140" s="2" t="s">
        <v>173</v>
      </c>
      <c r="P140" s="33">
        <f>_xlfn.XLOOKUP(C140, Financial_Variance!B:B, Financial_Variance!H:H, 0)</f>
        <v>0</v>
      </c>
      <c r="Q140" s="33">
        <f t="shared" si="10"/>
        <v>-11.8687127024725</v>
      </c>
      <c r="R140" s="2" t="str">
        <f t="shared" si="11"/>
        <v>High</v>
      </c>
    </row>
    <row r="141" spans="1:18" ht="16.350000000000001" customHeight="1" x14ac:dyDescent="0.45">
      <c r="A141" s="4">
        <f t="shared" si="12"/>
        <v>46024</v>
      </c>
      <c r="B141" s="2" t="s">
        <v>7</v>
      </c>
      <c r="C141" s="2" t="s">
        <v>327</v>
      </c>
      <c r="D141" s="2" t="s">
        <v>14</v>
      </c>
      <c r="E141" s="2" t="s">
        <v>181</v>
      </c>
      <c r="F141" s="33">
        <v>3.7021227621483401</v>
      </c>
      <c r="G141" s="33">
        <f>ABS(Table2[[#This Row],[Raw_revenu_per_Hr]])</f>
        <v>13.881707465595101</v>
      </c>
      <c r="H141" s="33">
        <v>-13.881707465595101</v>
      </c>
      <c r="I141" s="33">
        <f>ABS(Table2[[#This Row],[Raw_maintenance_Cost_MTBF]])</f>
        <v>5.7996589940324803</v>
      </c>
      <c r="J141" s="33">
        <v>-5.7996589940324803</v>
      </c>
      <c r="K141" s="37">
        <v>0.31082742662282298</v>
      </c>
      <c r="L141" s="3">
        <f t="shared" si="9"/>
        <v>7</v>
      </c>
      <c r="M141" s="17" t="s">
        <v>187</v>
      </c>
      <c r="N141" s="2" t="s">
        <v>101</v>
      </c>
      <c r="O141" s="2" t="s">
        <v>170</v>
      </c>
      <c r="P141" s="33">
        <f>_xlfn.XLOOKUP(C141, Financial_Variance!B:B, Financial_Variance!H:H, 0)</f>
        <v>0</v>
      </c>
      <c r="Q141" s="33">
        <f t="shared" si="10"/>
        <v>-13.891730605285501</v>
      </c>
      <c r="R141" s="2" t="str">
        <f t="shared" si="11"/>
        <v>High</v>
      </c>
    </row>
    <row r="142" spans="1:18" ht="16.350000000000001" customHeight="1" x14ac:dyDescent="0.45">
      <c r="A142" s="4">
        <f t="shared" si="12"/>
        <v>46025</v>
      </c>
      <c r="B142" s="2" t="s">
        <v>7</v>
      </c>
      <c r="C142" s="2" t="s">
        <v>328</v>
      </c>
      <c r="D142" s="2" t="s">
        <v>14</v>
      </c>
      <c r="E142" s="2" t="s">
        <v>181</v>
      </c>
      <c r="F142" s="33">
        <v>3.7215425648520299</v>
      </c>
      <c r="G142" s="33">
        <f>ABS(Table2[[#This Row],[Raw_revenu_per_Hr]])</f>
        <v>15.6161429789311</v>
      </c>
      <c r="H142" s="33">
        <v>-15.6161429789311</v>
      </c>
      <c r="I142" s="33">
        <f>ABS(Table2[[#This Row],[Raw_maintenance_Cost_MTBF]])</f>
        <v>7.8226768968455103</v>
      </c>
      <c r="J142" s="33">
        <v>-7.8226768968455103</v>
      </c>
      <c r="K142" s="37">
        <v>0.30195749604189498</v>
      </c>
      <c r="L142" s="3">
        <f t="shared" si="9"/>
        <v>7</v>
      </c>
      <c r="M142" s="17" t="s">
        <v>187</v>
      </c>
      <c r="N142" s="2" t="s">
        <v>116</v>
      </c>
      <c r="O142" s="2" t="s">
        <v>179</v>
      </c>
      <c r="P142" s="33">
        <f>_xlfn.XLOOKUP(C142, Financial_Variance!B:B, Financial_Variance!H:H, 0)</f>
        <v>0</v>
      </c>
      <c r="Q142" s="33">
        <f t="shared" si="10"/>
        <v>-15.9147485080985</v>
      </c>
      <c r="R142" s="2" t="str">
        <f t="shared" si="11"/>
        <v>High</v>
      </c>
    </row>
    <row r="143" spans="1:18" ht="16.350000000000001" customHeight="1" x14ac:dyDescent="0.45">
      <c r="A143" s="4">
        <f t="shared" si="12"/>
        <v>46025</v>
      </c>
      <c r="B143" s="2" t="s">
        <v>7</v>
      </c>
      <c r="C143" s="2" t="s">
        <v>329</v>
      </c>
      <c r="D143" s="2" t="s">
        <v>14</v>
      </c>
      <c r="E143" s="2" t="s">
        <v>181</v>
      </c>
      <c r="F143" s="33">
        <v>3.7409623675557202</v>
      </c>
      <c r="G143" s="33">
        <f>ABS(Table2[[#This Row],[Raw_revenu_per_Hr]])</f>
        <v>17.350578492266099</v>
      </c>
      <c r="H143" s="33">
        <v>-17.350578492266099</v>
      </c>
      <c r="I143" s="33">
        <f>ABS(Table2[[#This Row],[Raw_maintenance_Cost_MTBF]])</f>
        <v>9.8456947996584994</v>
      </c>
      <c r="J143" s="33">
        <v>-9.8456947996584994</v>
      </c>
      <c r="K143" s="37">
        <v>0.29308756546096698</v>
      </c>
      <c r="L143" s="3">
        <f t="shared" si="9"/>
        <v>7</v>
      </c>
      <c r="M143" s="17" t="s">
        <v>187</v>
      </c>
      <c r="N143" s="2" t="s">
        <v>134</v>
      </c>
      <c r="O143" s="2" t="s">
        <v>172</v>
      </c>
      <c r="P143" s="33">
        <f>_xlfn.XLOOKUP(C143, Financial_Variance!B:B, Financial_Variance!H:H, 0)</f>
        <v>0</v>
      </c>
      <c r="Q143" s="33">
        <f t="shared" si="10"/>
        <v>-17.937766410912499</v>
      </c>
      <c r="R143" s="2" t="str">
        <f t="shared" si="11"/>
        <v>High</v>
      </c>
    </row>
    <row r="144" spans="1:18" ht="16.350000000000001" customHeight="1" x14ac:dyDescent="0.45">
      <c r="A144" s="4">
        <f t="shared" si="12"/>
        <v>46025</v>
      </c>
      <c r="B144" s="2" t="s">
        <v>7</v>
      </c>
      <c r="C144" s="2" t="s">
        <v>330</v>
      </c>
      <c r="D144" s="2" t="s">
        <v>14</v>
      </c>
      <c r="E144" s="2" t="s">
        <v>181</v>
      </c>
      <c r="F144" s="33">
        <v>3.76038217025941</v>
      </c>
      <c r="G144" s="33">
        <f>ABS(Table2[[#This Row],[Raw_revenu_per_Hr]])</f>
        <v>19.085014005602101</v>
      </c>
      <c r="H144" s="33">
        <v>-19.085014005602101</v>
      </c>
      <c r="I144" s="33">
        <f>ABS(Table2[[#This Row],[Raw_maintenance_Cost_MTBF]])</f>
        <v>11.8687127024725</v>
      </c>
      <c r="J144" s="33">
        <v>-11.8687127024725</v>
      </c>
      <c r="K144" s="37">
        <v>0.28421763488003898</v>
      </c>
      <c r="L144" s="3">
        <f t="shared" si="9"/>
        <v>7</v>
      </c>
      <c r="M144" s="17" t="s">
        <v>187</v>
      </c>
      <c r="N144" s="2" t="s">
        <v>100</v>
      </c>
      <c r="O144" s="2" t="s">
        <v>169</v>
      </c>
      <c r="P144" s="33">
        <f>_xlfn.XLOOKUP(C144, Financial_Variance!B:B, Financial_Variance!H:H, 0)</f>
        <v>0</v>
      </c>
      <c r="Q144" s="33">
        <f t="shared" si="10"/>
        <v>-19.960784313725501</v>
      </c>
      <c r="R144" s="2" t="str">
        <f t="shared" si="11"/>
        <v>High</v>
      </c>
    </row>
    <row r="145" spans="1:18" ht="16.350000000000001" customHeight="1" x14ac:dyDescent="0.45">
      <c r="A145" s="4">
        <f t="shared" si="12"/>
        <v>46025</v>
      </c>
      <c r="B145" s="2" t="s">
        <v>7</v>
      </c>
      <c r="C145" s="2" t="s">
        <v>331</v>
      </c>
      <c r="D145" s="2" t="s">
        <v>14</v>
      </c>
      <c r="E145" s="2" t="s">
        <v>181</v>
      </c>
      <c r="F145" s="33">
        <v>3.7798019729630998</v>
      </c>
      <c r="G145" s="33">
        <f>ABS(Table2[[#This Row],[Raw_revenu_per_Hr]])</f>
        <v>20.8194495189381</v>
      </c>
      <c r="H145" s="33">
        <v>-20.8194495189381</v>
      </c>
      <c r="I145" s="33">
        <f>ABS(Table2[[#This Row],[Raw_maintenance_Cost_MTBF]])</f>
        <v>13.891730605285501</v>
      </c>
      <c r="J145" s="33">
        <v>-13.891730605285501</v>
      </c>
      <c r="K145" s="37">
        <v>0.27534770429911098</v>
      </c>
      <c r="L145" s="3">
        <f t="shared" si="9"/>
        <v>7</v>
      </c>
      <c r="M145" s="17" t="s">
        <v>187</v>
      </c>
      <c r="N145" s="2" t="s">
        <v>112</v>
      </c>
      <c r="O145" s="2" t="s">
        <v>175</v>
      </c>
      <c r="P145" s="33">
        <f>_xlfn.XLOOKUP(C145, Financial_Variance!B:B, Financial_Variance!H:H, 0)</f>
        <v>0</v>
      </c>
      <c r="Q145" s="33">
        <f t="shared" si="10"/>
        <v>-21.9838022165385</v>
      </c>
      <c r="R145" s="2" t="str">
        <f t="shared" si="11"/>
        <v>High</v>
      </c>
    </row>
    <row r="146" spans="1:18" ht="16.350000000000001" customHeight="1" x14ac:dyDescent="0.45">
      <c r="A146" s="4">
        <f t="shared" si="12"/>
        <v>46025</v>
      </c>
      <c r="B146" s="2" t="s">
        <v>7</v>
      </c>
      <c r="C146" s="2" t="s">
        <v>332</v>
      </c>
      <c r="D146" s="2" t="s">
        <v>14</v>
      </c>
      <c r="E146" s="2" t="s">
        <v>181</v>
      </c>
      <c r="F146" s="33">
        <v>3.7992217756667901</v>
      </c>
      <c r="G146" s="33">
        <f>ABS(Table2[[#This Row],[Raw_revenu_per_Hr]])</f>
        <v>22.553885032274099</v>
      </c>
      <c r="H146" s="33">
        <v>-22.553885032274099</v>
      </c>
      <c r="I146" s="33">
        <f>ABS(Table2[[#This Row],[Raw_maintenance_Cost_MTBF]])</f>
        <v>15.9147485080985</v>
      </c>
      <c r="J146" s="33">
        <v>-15.9147485080985</v>
      </c>
      <c r="K146" s="37">
        <v>0.26647777371818299</v>
      </c>
      <c r="L146" s="3">
        <f t="shared" si="9"/>
        <v>7</v>
      </c>
      <c r="M146" s="17" t="s">
        <v>187</v>
      </c>
      <c r="N146" s="2" t="s">
        <v>133</v>
      </c>
      <c r="O146" s="2" t="s">
        <v>171</v>
      </c>
      <c r="P146" s="33">
        <f>_xlfn.XLOOKUP(C146, Financial_Variance!B:B, Financial_Variance!H:H, 0)</f>
        <v>0</v>
      </c>
      <c r="Q146" s="33">
        <f t="shared" si="10"/>
        <v>-24.006820119352501</v>
      </c>
      <c r="R146" s="2" t="str">
        <f t="shared" si="11"/>
        <v>High</v>
      </c>
    </row>
    <row r="147" spans="1:18" ht="16.350000000000001" customHeight="1" x14ac:dyDescent="0.45">
      <c r="A147" s="4">
        <f t="shared" si="12"/>
        <v>46025</v>
      </c>
      <c r="B147" s="2" t="s">
        <v>7</v>
      </c>
      <c r="C147" s="2" t="s">
        <v>333</v>
      </c>
      <c r="D147" s="2" t="s">
        <v>14</v>
      </c>
      <c r="E147" s="2" t="s">
        <v>181</v>
      </c>
      <c r="F147" s="33">
        <v>3.8186415783704799</v>
      </c>
      <c r="G147" s="33">
        <f>ABS(Table2[[#This Row],[Raw_revenu_per_Hr]])</f>
        <v>24.288320545610102</v>
      </c>
      <c r="H147" s="33">
        <v>-24.288320545610102</v>
      </c>
      <c r="I147" s="33">
        <f>ABS(Table2[[#This Row],[Raw_maintenance_Cost_MTBF]])</f>
        <v>17.937766410912499</v>
      </c>
      <c r="J147" s="33">
        <v>-17.937766410912499</v>
      </c>
      <c r="K147" s="37">
        <v>0.25760784313725499</v>
      </c>
      <c r="L147" s="3">
        <f t="shared" si="9"/>
        <v>7</v>
      </c>
      <c r="M147" s="17" t="s">
        <v>187</v>
      </c>
      <c r="N147" s="2" t="s">
        <v>99</v>
      </c>
      <c r="O147" s="2" t="s">
        <v>168</v>
      </c>
      <c r="P147" s="33">
        <f>_xlfn.XLOOKUP(C147, Financial_Variance!B:B, Financial_Variance!H:H, 0)</f>
        <v>0</v>
      </c>
      <c r="Q147" s="33">
        <f t="shared" si="10"/>
        <v>-26.029838022165499</v>
      </c>
      <c r="R147" s="2" t="str">
        <f t="shared" si="11"/>
        <v>High</v>
      </c>
    </row>
    <row r="148" spans="1:18" ht="16.350000000000001" customHeight="1" x14ac:dyDescent="0.45">
      <c r="A148" s="4">
        <f t="shared" si="12"/>
        <v>46025</v>
      </c>
      <c r="B148" s="2" t="s">
        <v>7</v>
      </c>
      <c r="C148" s="2" t="s">
        <v>334</v>
      </c>
      <c r="D148" s="2" t="s">
        <v>14</v>
      </c>
      <c r="E148" s="2" t="s">
        <v>181</v>
      </c>
      <c r="F148" s="33">
        <v>3.8380613810741702</v>
      </c>
      <c r="G148" s="33">
        <f>ABS(Table2[[#This Row],[Raw_revenu_per_Hr]])</f>
        <v>26.022756058945099</v>
      </c>
      <c r="H148" s="33">
        <v>-26.022756058945099</v>
      </c>
      <c r="I148" s="33">
        <f>ABS(Table2[[#This Row],[Raw_maintenance_Cost_MTBF]])</f>
        <v>19.960784313725501</v>
      </c>
      <c r="J148" s="33">
        <v>-19.960784313725501</v>
      </c>
      <c r="K148" s="37">
        <v>0.24873791255632699</v>
      </c>
      <c r="L148" s="3">
        <f t="shared" si="9"/>
        <v>8</v>
      </c>
      <c r="M148" s="17" t="s">
        <v>187</v>
      </c>
      <c r="N148" s="2" t="s">
        <v>110</v>
      </c>
      <c r="O148" s="2" t="s">
        <v>173</v>
      </c>
      <c r="P148" s="33">
        <f>_xlfn.XLOOKUP(C148, Financial_Variance!B:B, Financial_Variance!H:H, 0)</f>
        <v>0</v>
      </c>
      <c r="Q148" s="33">
        <f t="shared" si="10"/>
        <v>-28.052855924978498</v>
      </c>
      <c r="R148" s="2" t="str">
        <f t="shared" si="11"/>
        <v>Critical</v>
      </c>
    </row>
    <row r="149" spans="1:18" ht="16.350000000000001" customHeight="1" x14ac:dyDescent="0.45">
      <c r="A149" s="4">
        <f t="shared" si="12"/>
        <v>46025</v>
      </c>
      <c r="B149" s="2" t="s">
        <v>7</v>
      </c>
      <c r="C149" s="2" t="s">
        <v>335</v>
      </c>
      <c r="D149" s="2" t="s">
        <v>14</v>
      </c>
      <c r="E149" s="2" t="s">
        <v>181</v>
      </c>
      <c r="F149" s="33">
        <v>3.85748118377786</v>
      </c>
      <c r="G149" s="33">
        <f>ABS(Table2[[#This Row],[Raw_revenu_per_Hr]])</f>
        <v>27.757191572281101</v>
      </c>
      <c r="H149" s="33">
        <v>-27.757191572281101</v>
      </c>
      <c r="I149" s="33">
        <f>ABS(Table2[[#This Row],[Raw_maintenance_Cost_MTBF]])</f>
        <v>21.9838022165385</v>
      </c>
      <c r="J149" s="33">
        <v>-21.9838022165385</v>
      </c>
      <c r="K149" s="37">
        <v>0.23986798197539899</v>
      </c>
      <c r="L149" s="3">
        <f t="shared" si="9"/>
        <v>8</v>
      </c>
      <c r="M149" s="17" t="s">
        <v>187</v>
      </c>
      <c r="N149" s="2" t="s">
        <v>127</v>
      </c>
      <c r="O149" s="2" t="s">
        <v>170</v>
      </c>
      <c r="P149" s="33">
        <f>_xlfn.XLOOKUP(C149, Financial_Variance!B:B, Financial_Variance!H:H, 0)</f>
        <v>0</v>
      </c>
      <c r="Q149" s="33">
        <f t="shared" si="10"/>
        <v>-30.075873827791501</v>
      </c>
      <c r="R149" s="2" t="str">
        <f t="shared" si="11"/>
        <v>Critical</v>
      </c>
    </row>
    <row r="150" spans="1:18" ht="16.350000000000001" customHeight="1" x14ac:dyDescent="0.45">
      <c r="A150" s="4">
        <f t="shared" si="12"/>
        <v>46025</v>
      </c>
      <c r="B150" s="2" t="s">
        <v>7</v>
      </c>
      <c r="C150" s="2" t="s">
        <v>336</v>
      </c>
      <c r="D150" s="2" t="s">
        <v>164</v>
      </c>
      <c r="E150" s="2" t="s">
        <v>181</v>
      </c>
      <c r="F150" s="33">
        <v>3.8769009864815498</v>
      </c>
      <c r="G150" s="33">
        <f>ABS(Table2[[#This Row],[Raw_revenu_per_Hr]])</f>
        <v>29.4916270856171</v>
      </c>
      <c r="H150" s="33">
        <v>-29.4916270856171</v>
      </c>
      <c r="I150" s="33">
        <f>ABS(Table2[[#This Row],[Raw_maintenance_Cost_MTBF]])</f>
        <v>24.006820119352501</v>
      </c>
      <c r="J150" s="33">
        <v>-24.006820119352501</v>
      </c>
      <c r="K150" s="37">
        <v>0.23099805139447099</v>
      </c>
      <c r="L150" s="3">
        <f t="shared" si="9"/>
        <v>8</v>
      </c>
      <c r="M150" s="17" t="s">
        <v>187</v>
      </c>
      <c r="N150" s="2" t="s">
        <v>98</v>
      </c>
      <c r="O150" s="2" t="s">
        <v>179</v>
      </c>
      <c r="P150" s="33">
        <f>_xlfn.XLOOKUP(C150, Financial_Variance!B:B, Financial_Variance!H:H, 0)</f>
        <v>0</v>
      </c>
      <c r="Q150" s="33">
        <f t="shared" si="10"/>
        <v>-32.098891730605501</v>
      </c>
      <c r="R150" s="2" t="str">
        <f t="shared" si="11"/>
        <v>Critical</v>
      </c>
    </row>
    <row r="151" spans="1:18" ht="16.350000000000001" customHeight="1" x14ac:dyDescent="0.45">
      <c r="A151" s="4">
        <f t="shared" si="12"/>
        <v>46025</v>
      </c>
      <c r="B151" s="2" t="s">
        <v>7</v>
      </c>
      <c r="C151" s="2" t="s">
        <v>337</v>
      </c>
      <c r="D151" s="2" t="s">
        <v>164</v>
      </c>
      <c r="E151" s="2" t="s">
        <v>181</v>
      </c>
      <c r="F151" s="33">
        <v>3.8963207891852401</v>
      </c>
      <c r="G151" s="33">
        <f>ABS(Table2[[#This Row],[Raw_revenu_per_Hr]])</f>
        <v>31.226062598953099</v>
      </c>
      <c r="H151" s="33">
        <v>-31.226062598953099</v>
      </c>
      <c r="I151" s="33">
        <f>ABS(Table2[[#This Row],[Raw_maintenance_Cost_MTBF]])</f>
        <v>26.029838022165499</v>
      </c>
      <c r="J151" s="33">
        <v>-26.029838022165499</v>
      </c>
      <c r="K151" s="37">
        <v>0.222128120813543</v>
      </c>
      <c r="L151" s="3">
        <f t="shared" si="9"/>
        <v>8</v>
      </c>
      <c r="M151" s="17" t="s">
        <v>187</v>
      </c>
      <c r="N151" s="2" t="s">
        <v>109</v>
      </c>
      <c r="O151" s="2" t="s">
        <v>172</v>
      </c>
      <c r="P151" s="33">
        <f>_xlfn.XLOOKUP(C151, Financial_Variance!B:B, Financial_Variance!H:H, 0)</f>
        <v>0</v>
      </c>
      <c r="Q151" s="33">
        <f t="shared" si="10"/>
        <v>-34.121909633418497</v>
      </c>
      <c r="R151" s="2" t="str">
        <f t="shared" si="11"/>
        <v>Critical</v>
      </c>
    </row>
    <row r="152" spans="1:18" ht="16.350000000000001" customHeight="1" x14ac:dyDescent="0.45">
      <c r="A152" s="4">
        <f t="shared" si="12"/>
        <v>46025</v>
      </c>
      <c r="B152" s="2" t="s">
        <v>7</v>
      </c>
      <c r="C152" s="2" t="s">
        <v>338</v>
      </c>
      <c r="D152" s="2" t="s">
        <v>164</v>
      </c>
      <c r="E152" s="2" t="s">
        <v>181</v>
      </c>
      <c r="F152" s="33">
        <v>3.9157405918889299</v>
      </c>
      <c r="G152" s="33">
        <f>ABS(Table2[[#This Row],[Raw_revenu_per_Hr]])</f>
        <v>32.9604981122881</v>
      </c>
      <c r="H152" s="33">
        <v>-32.9604981122881</v>
      </c>
      <c r="I152" s="33">
        <f>ABS(Table2[[#This Row],[Raw_maintenance_Cost_MTBF]])</f>
        <v>28.052855924978498</v>
      </c>
      <c r="J152" s="33">
        <v>-28.052855924978498</v>
      </c>
      <c r="K152" s="37">
        <v>0.213258190232615</v>
      </c>
      <c r="L152" s="3">
        <f t="shared" si="9"/>
        <v>8</v>
      </c>
      <c r="M152" s="17" t="s">
        <v>187</v>
      </c>
      <c r="N152" s="2" t="s">
        <v>126</v>
      </c>
      <c r="O152" s="2" t="s">
        <v>169</v>
      </c>
      <c r="P152" s="33">
        <f>_xlfn.XLOOKUP(C152, Financial_Variance!B:B, Financial_Variance!H:H, 0)</f>
        <v>0</v>
      </c>
      <c r="Q152" s="33">
        <f t="shared" si="10"/>
        <v>-36.144927536231499</v>
      </c>
      <c r="R152" s="2" t="str">
        <f t="shared" si="11"/>
        <v>Critical</v>
      </c>
    </row>
    <row r="153" spans="1:18" ht="16.350000000000001" customHeight="1" x14ac:dyDescent="0.45">
      <c r="A153" s="4">
        <f t="shared" si="12"/>
        <v>46025</v>
      </c>
      <c r="B153" s="2" t="s">
        <v>7</v>
      </c>
      <c r="C153" s="2" t="s">
        <v>339</v>
      </c>
      <c r="D153" s="2" t="s">
        <v>164</v>
      </c>
      <c r="E153" s="2" t="s">
        <v>181</v>
      </c>
      <c r="F153" s="33">
        <v>3.9351603945926201</v>
      </c>
      <c r="G153" s="33">
        <f>ABS(Table2[[#This Row],[Raw_revenu_per_Hr]])</f>
        <v>34.694933625624103</v>
      </c>
      <c r="H153" s="33">
        <v>-34.694933625624103</v>
      </c>
      <c r="I153" s="33">
        <f>ABS(Table2[[#This Row],[Raw_maintenance_Cost_MTBF]])</f>
        <v>30.075873827791501</v>
      </c>
      <c r="J153" s="33">
        <v>-30.075873827791501</v>
      </c>
      <c r="K153" s="37">
        <v>0.204388259651687</v>
      </c>
      <c r="L153" s="3">
        <f t="shared" si="9"/>
        <v>8</v>
      </c>
      <c r="M153" s="17" t="s">
        <v>187</v>
      </c>
      <c r="N153" s="2" t="s">
        <v>97</v>
      </c>
      <c r="O153" s="2" t="s">
        <v>175</v>
      </c>
      <c r="P153" s="33">
        <f>_xlfn.XLOOKUP(C153, Financial_Variance!B:B, Financial_Variance!H:H, 0)</f>
        <v>0</v>
      </c>
      <c r="Q153" s="33">
        <f t="shared" si="10"/>
        <v>-38.167945439045504</v>
      </c>
      <c r="R153" s="2" t="str">
        <f t="shared" si="11"/>
        <v>Critical</v>
      </c>
    </row>
    <row r="154" spans="1:18" ht="16.350000000000001" customHeight="1" x14ac:dyDescent="0.45">
      <c r="A154" s="4">
        <f t="shared" si="12"/>
        <v>46025</v>
      </c>
      <c r="B154" s="2" t="s">
        <v>7</v>
      </c>
      <c r="C154" s="2" t="s">
        <v>340</v>
      </c>
      <c r="D154" s="2" t="s">
        <v>164</v>
      </c>
      <c r="E154" s="2" t="s">
        <v>181</v>
      </c>
      <c r="F154" s="33">
        <v>3.9545801972963099</v>
      </c>
      <c r="G154" s="33">
        <f>ABS(Table2[[#This Row],[Raw_revenu_per_Hr]])</f>
        <v>36.429369138960098</v>
      </c>
      <c r="H154" s="33">
        <v>-36.429369138960098</v>
      </c>
      <c r="I154" s="33">
        <f>ABS(Table2[[#This Row],[Raw_maintenance_Cost_MTBF]])</f>
        <v>32.098891730605501</v>
      </c>
      <c r="J154" s="33">
        <v>-32.098891730605501</v>
      </c>
      <c r="K154" s="37">
        <v>0.195518329070759</v>
      </c>
      <c r="L154" s="3">
        <f t="shared" si="9"/>
        <v>8</v>
      </c>
      <c r="M154" s="17" t="s">
        <v>187</v>
      </c>
      <c r="N154" s="2" t="s">
        <v>108</v>
      </c>
      <c r="O154" s="2" t="s">
        <v>171</v>
      </c>
      <c r="P154" s="33">
        <f>_xlfn.XLOOKUP(C154, Financial_Variance!B:B, Financial_Variance!H:H, 0)</f>
        <v>0</v>
      </c>
      <c r="Q154" s="33">
        <f t="shared" si="10"/>
        <v>-40.190963341858499</v>
      </c>
      <c r="R154" s="2" t="str">
        <f t="shared" si="11"/>
        <v>Critical</v>
      </c>
    </row>
    <row r="155" spans="1:18" ht="16.350000000000001" customHeight="1" x14ac:dyDescent="0.45">
      <c r="A155" s="4">
        <f t="shared" si="12"/>
        <v>46025</v>
      </c>
      <c r="B155" s="2" t="s">
        <v>7</v>
      </c>
      <c r="C155" s="2" t="s">
        <v>341</v>
      </c>
      <c r="D155" s="2" t="s">
        <v>164</v>
      </c>
      <c r="E155" s="2" t="s">
        <v>181</v>
      </c>
      <c r="F155" s="33">
        <v>3.9740000000000002</v>
      </c>
      <c r="G155" s="33">
        <f>ABS(Table2[[#This Row],[Raw_revenu_per_Hr]])</f>
        <v>38.163804652296101</v>
      </c>
      <c r="H155" s="33">
        <v>-38.163804652296101</v>
      </c>
      <c r="I155" s="33">
        <f>ABS(Table2[[#This Row],[Raw_maintenance_Cost_MTBF]])</f>
        <v>34.121909633418497</v>
      </c>
      <c r="J155" s="33">
        <v>-34.121909633418497</v>
      </c>
      <c r="K155" s="37">
        <v>0.186648398489831</v>
      </c>
      <c r="L155" s="3">
        <f t="shared" si="9"/>
        <v>8</v>
      </c>
      <c r="M155" s="17" t="s">
        <v>187</v>
      </c>
      <c r="N155" s="2" t="s">
        <v>125</v>
      </c>
      <c r="O155" s="2" t="s">
        <v>168</v>
      </c>
      <c r="P155" s="33">
        <f>_xlfn.XLOOKUP(C155, Financial_Variance!B:B, Financial_Variance!H:H, 0)</f>
        <v>0</v>
      </c>
      <c r="Q155" s="33">
        <f t="shared" si="10"/>
        <v>-42.213981244671501</v>
      </c>
      <c r="R155" s="2" t="str">
        <f t="shared" si="11"/>
        <v>Critical</v>
      </c>
    </row>
    <row r="156" spans="1:18" ht="16.350000000000001" customHeight="1" x14ac:dyDescent="0.45">
      <c r="A156" s="4">
        <f t="shared" si="12"/>
        <v>46025</v>
      </c>
      <c r="B156" s="2" t="s">
        <v>7</v>
      </c>
      <c r="C156" s="2" t="s">
        <v>342</v>
      </c>
      <c r="D156" s="2" t="s">
        <v>164</v>
      </c>
      <c r="E156" s="2" t="s">
        <v>181</v>
      </c>
      <c r="F156" s="33">
        <v>3.99341980270369</v>
      </c>
      <c r="G156" s="33">
        <f>ABS(Table2[[#This Row],[Raw_revenu_per_Hr]])</f>
        <v>39.898240165631101</v>
      </c>
      <c r="H156" s="33">
        <v>-39.898240165631101</v>
      </c>
      <c r="I156" s="33">
        <f>ABS(Table2[[#This Row],[Raw_maintenance_Cost_MTBF]])</f>
        <v>36.144927536231499</v>
      </c>
      <c r="J156" s="33">
        <v>-36.144927536231499</v>
      </c>
      <c r="K156" s="37">
        <v>0.177778467908903</v>
      </c>
      <c r="L156" s="3">
        <f t="shared" si="9"/>
        <v>8</v>
      </c>
      <c r="M156" s="17" t="s">
        <v>187</v>
      </c>
      <c r="N156" s="2" t="s">
        <v>96</v>
      </c>
      <c r="O156" s="2" t="s">
        <v>173</v>
      </c>
      <c r="P156" s="33">
        <f>_xlfn.XLOOKUP(C156, Financial_Variance!B:B, Financial_Variance!H:H, 0)</f>
        <v>0</v>
      </c>
      <c r="Q156" s="33">
        <f t="shared" si="10"/>
        <v>-44.236999147485498</v>
      </c>
      <c r="R156" s="2" t="str">
        <f t="shared" si="11"/>
        <v>Critical</v>
      </c>
    </row>
    <row r="157" spans="1:18" ht="16.350000000000001" customHeight="1" x14ac:dyDescent="0.45">
      <c r="A157" s="4">
        <f t="shared" si="12"/>
        <v>46025</v>
      </c>
      <c r="B157" s="2" t="s">
        <v>7</v>
      </c>
      <c r="C157" s="2" t="s">
        <v>343</v>
      </c>
      <c r="D157" s="2" t="s">
        <v>164</v>
      </c>
      <c r="E157" s="2" t="s">
        <v>181</v>
      </c>
      <c r="F157" s="33">
        <v>4.0128396054073798</v>
      </c>
      <c r="G157" s="33">
        <f>ABS(Table2[[#This Row],[Raw_revenu_per_Hr]])</f>
        <v>41.632675678967097</v>
      </c>
      <c r="H157" s="33">
        <v>-41.632675678967097</v>
      </c>
      <c r="I157" s="33">
        <f>ABS(Table2[[#This Row],[Raw_maintenance_Cost_MTBF]])</f>
        <v>38.167945439045504</v>
      </c>
      <c r="J157" s="33">
        <v>-38.167945439045504</v>
      </c>
      <c r="K157" s="37">
        <v>0.16890853732797501</v>
      </c>
      <c r="L157" s="3">
        <f t="shared" si="9"/>
        <v>8</v>
      </c>
      <c r="M157" s="17" t="s">
        <v>187</v>
      </c>
      <c r="N157" s="2" t="s">
        <v>107</v>
      </c>
      <c r="O157" s="2" t="s">
        <v>170</v>
      </c>
      <c r="P157" s="33">
        <f>_xlfn.XLOOKUP(C157, Financial_Variance!B:B, Financial_Variance!H:H, 0)</f>
        <v>0</v>
      </c>
      <c r="Q157" s="33">
        <f t="shared" si="10"/>
        <v>-46.260017050298501</v>
      </c>
      <c r="R157" s="2" t="str">
        <f t="shared" si="11"/>
        <v>Critical</v>
      </c>
    </row>
    <row r="158" spans="1:18" ht="16.350000000000001" customHeight="1" x14ac:dyDescent="0.45">
      <c r="A158" s="4">
        <f t="shared" si="12"/>
        <v>46025</v>
      </c>
      <c r="B158" s="2" t="s">
        <v>7</v>
      </c>
      <c r="C158" s="2" t="s">
        <v>344</v>
      </c>
      <c r="D158" s="2" t="s">
        <v>164</v>
      </c>
      <c r="E158" s="2" t="s">
        <v>181</v>
      </c>
      <c r="F158" s="33">
        <v>4.0322594081110701</v>
      </c>
      <c r="G158" s="33">
        <f>ABS(Table2[[#This Row],[Raw_revenu_per_Hr]])</f>
        <v>43.367111192303099</v>
      </c>
      <c r="H158" s="33">
        <v>-43.367111192303099</v>
      </c>
      <c r="I158" s="33">
        <f>ABS(Table2[[#This Row],[Raw_maintenance_Cost_MTBF]])</f>
        <v>40.190963341858499</v>
      </c>
      <c r="J158" s="33">
        <v>-40.190963341858499</v>
      </c>
      <c r="K158" s="37">
        <v>0.16003860674704701</v>
      </c>
      <c r="L158" s="3">
        <f t="shared" si="9"/>
        <v>8</v>
      </c>
      <c r="M158" s="17" t="s">
        <v>187</v>
      </c>
      <c r="N158" s="2" t="s">
        <v>124</v>
      </c>
      <c r="O158" s="2" t="s">
        <v>179</v>
      </c>
      <c r="P158" s="33">
        <f>_xlfn.XLOOKUP(C158, Financial_Variance!B:B, Financial_Variance!H:H, 0)</f>
        <v>0</v>
      </c>
      <c r="Q158" s="33">
        <f t="shared" si="10"/>
        <v>-48.283034953111503</v>
      </c>
      <c r="R158" s="2" t="str">
        <f t="shared" si="11"/>
        <v>Critical</v>
      </c>
    </row>
    <row r="159" spans="1:18" ht="16.350000000000001" customHeight="1" x14ac:dyDescent="0.45">
      <c r="A159" s="4">
        <f t="shared" si="12"/>
        <v>46025</v>
      </c>
      <c r="B159" s="2" t="s">
        <v>7</v>
      </c>
      <c r="C159" s="2" t="s">
        <v>345</v>
      </c>
      <c r="D159" s="2" t="s">
        <v>164</v>
      </c>
      <c r="E159" s="2" t="s">
        <v>181</v>
      </c>
      <c r="F159" s="33">
        <v>4.0516792108147603</v>
      </c>
      <c r="G159" s="33">
        <f>ABS(Table2[[#This Row],[Raw_revenu_per_Hr]])</f>
        <v>45.101546705639102</v>
      </c>
      <c r="H159" s="33">
        <v>-45.101546705639102</v>
      </c>
      <c r="I159" s="33">
        <f>ABS(Table2[[#This Row],[Raw_maintenance_Cost_MTBF]])</f>
        <v>42.213981244671501</v>
      </c>
      <c r="J159" s="33">
        <v>-42.213981244671501</v>
      </c>
      <c r="K159" s="37">
        <v>0.15116867616611901</v>
      </c>
      <c r="L159" s="3">
        <f t="shared" si="9"/>
        <v>8</v>
      </c>
      <c r="M159" s="17" t="s">
        <v>187</v>
      </c>
      <c r="N159" s="2" t="s">
        <v>95</v>
      </c>
      <c r="O159" s="2" t="s">
        <v>172</v>
      </c>
      <c r="P159" s="33">
        <f>_xlfn.XLOOKUP(C159, Financial_Variance!B:B, Financial_Variance!H:H, 0)</f>
        <v>0</v>
      </c>
      <c r="Q159" s="33">
        <f t="shared" si="10"/>
        <v>-50.306052855924499</v>
      </c>
      <c r="R159" s="2" t="str">
        <f t="shared" si="11"/>
        <v>Critical</v>
      </c>
    </row>
    <row r="160" spans="1:18" ht="16.350000000000001" customHeight="1" x14ac:dyDescent="0.45">
      <c r="A160" s="4">
        <f t="shared" si="12"/>
        <v>46025</v>
      </c>
      <c r="B160" s="2" t="s">
        <v>7</v>
      </c>
      <c r="C160" s="2" t="s">
        <v>346</v>
      </c>
      <c r="D160" s="2" t="s">
        <v>164</v>
      </c>
      <c r="E160" s="2" t="s">
        <v>181</v>
      </c>
      <c r="F160" s="33">
        <v>4.0710990135184497</v>
      </c>
      <c r="G160" s="33">
        <f>ABS(Table2[[#This Row],[Raw_revenu_per_Hr]])</f>
        <v>46.835982218975097</v>
      </c>
      <c r="H160" s="33">
        <v>-46.835982218975097</v>
      </c>
      <c r="I160" s="33">
        <f>ABS(Table2[[#This Row],[Raw_maintenance_Cost_MTBF]])</f>
        <v>44.236999147485498</v>
      </c>
      <c r="J160" s="33">
        <v>-44.236999147485498</v>
      </c>
      <c r="K160" s="37">
        <v>0.14229874558519001</v>
      </c>
      <c r="L160" s="3">
        <f t="shared" si="9"/>
        <v>9</v>
      </c>
      <c r="M160" s="17" t="s">
        <v>187</v>
      </c>
      <c r="N160" s="2" t="s">
        <v>106</v>
      </c>
      <c r="O160" s="2" t="s">
        <v>169</v>
      </c>
      <c r="P160" s="33">
        <f>_xlfn.XLOOKUP(C160, Financial_Variance!B:B, Financial_Variance!H:H, 0)</f>
        <v>0</v>
      </c>
      <c r="Q160" s="33">
        <f t="shared" si="10"/>
        <v>-52.329070758738503</v>
      </c>
      <c r="R160" s="2" t="str">
        <f t="shared" si="11"/>
        <v>Critical</v>
      </c>
    </row>
    <row r="161" spans="1:18" ht="16.350000000000001" customHeight="1" x14ac:dyDescent="0.45">
      <c r="A161" s="4">
        <f t="shared" si="12"/>
        <v>46025</v>
      </c>
      <c r="B161" s="2" t="s">
        <v>7</v>
      </c>
      <c r="C161" s="2" t="s">
        <v>347</v>
      </c>
      <c r="D161" s="2" t="s">
        <v>165</v>
      </c>
      <c r="E161" s="2" t="s">
        <v>19</v>
      </c>
      <c r="F161" s="33">
        <v>4.09051881622214</v>
      </c>
      <c r="G161" s="33">
        <f>ABS(Table2[[#This Row],[Raw_revenu_per_Hr]])</f>
        <v>48.570417732310098</v>
      </c>
      <c r="H161" s="33">
        <v>-48.570417732310098</v>
      </c>
      <c r="I161" s="33">
        <f>ABS(Table2[[#This Row],[Raw_maintenance_Cost_MTBF]])</f>
        <v>46.260017050298501</v>
      </c>
      <c r="J161" s="33">
        <v>-46.260017050298501</v>
      </c>
      <c r="K161" s="37">
        <v>0.13342881500426201</v>
      </c>
      <c r="L161" s="3">
        <f t="shared" si="9"/>
        <v>9</v>
      </c>
      <c r="M161" s="17" t="s">
        <v>188</v>
      </c>
      <c r="N161" s="2" t="s">
        <v>122</v>
      </c>
      <c r="O161" s="2" t="s">
        <v>175</v>
      </c>
      <c r="P161" s="33">
        <f>_xlfn.XLOOKUP(C161, Financial_Variance!B:B, Financial_Variance!H:H, 0)</f>
        <v>0</v>
      </c>
      <c r="Q161" s="33">
        <f t="shared" si="10"/>
        <v>-54.352088661551498</v>
      </c>
      <c r="R161" s="2" t="str">
        <f t="shared" si="11"/>
        <v>Critical</v>
      </c>
    </row>
    <row r="162" spans="1:18" ht="16.350000000000001" customHeight="1" x14ac:dyDescent="0.45">
      <c r="A162" s="4">
        <f t="shared" si="12"/>
        <v>46025</v>
      </c>
      <c r="B162" s="2" t="s">
        <v>7</v>
      </c>
      <c r="C162" s="2" t="s">
        <v>348</v>
      </c>
      <c r="D162" s="2" t="s">
        <v>165</v>
      </c>
      <c r="E162" s="2" t="s">
        <v>19</v>
      </c>
      <c r="F162" s="33">
        <v>4.1099386189258302</v>
      </c>
      <c r="G162" s="33">
        <f>ABS(Table2[[#This Row],[Raw_revenu_per_Hr]])</f>
        <v>50.3048532456461</v>
      </c>
      <c r="H162" s="33">
        <v>-50.3048532456461</v>
      </c>
      <c r="I162" s="33">
        <f>ABS(Table2[[#This Row],[Raw_maintenance_Cost_MTBF]])</f>
        <v>48.283034953111503</v>
      </c>
      <c r="J162" s="33">
        <v>-48.283034953111503</v>
      </c>
      <c r="K162" s="37">
        <v>0.124558884423334</v>
      </c>
      <c r="L162" s="3">
        <f t="shared" si="9"/>
        <v>9</v>
      </c>
      <c r="M162" s="17" t="s">
        <v>188</v>
      </c>
      <c r="N162" s="2" t="s">
        <v>140</v>
      </c>
      <c r="O162" s="2" t="s">
        <v>171</v>
      </c>
      <c r="P162" s="33">
        <f>_xlfn.XLOOKUP(C162, Financial_Variance!B:B, Financial_Variance!H:H, 0)</f>
        <v>0</v>
      </c>
      <c r="Q162" s="33">
        <f t="shared" si="10"/>
        <v>-56.375106564364501</v>
      </c>
      <c r="R162" s="2" t="str">
        <f t="shared" si="11"/>
        <v>Critical</v>
      </c>
    </row>
    <row r="163" spans="1:18" ht="16.350000000000001" customHeight="1" x14ac:dyDescent="0.45">
      <c r="A163" s="4">
        <f t="shared" si="12"/>
        <v>46025</v>
      </c>
      <c r="B163" s="2" t="s">
        <v>7</v>
      </c>
      <c r="C163" s="2" t="s">
        <v>349</v>
      </c>
      <c r="D163" s="2" t="s">
        <v>165</v>
      </c>
      <c r="E163" s="2" t="s">
        <v>19</v>
      </c>
      <c r="F163" s="33">
        <v>4.1293584216295196</v>
      </c>
      <c r="G163" s="33">
        <f>ABS(Table2[[#This Row],[Raw_revenu_per_Hr]])</f>
        <v>52.039288758982103</v>
      </c>
      <c r="H163" s="33">
        <v>-52.039288758982103</v>
      </c>
      <c r="I163" s="33">
        <f>ABS(Table2[[#This Row],[Raw_maintenance_Cost_MTBF]])</f>
        <v>50.306052855924499</v>
      </c>
      <c r="J163" s="33">
        <v>-50.306052855924499</v>
      </c>
      <c r="K163" s="37">
        <v>0.115688953842406</v>
      </c>
      <c r="L163" s="3">
        <f t="shared" si="9"/>
        <v>9</v>
      </c>
      <c r="M163" s="17" t="s">
        <v>189</v>
      </c>
      <c r="N163" s="2" t="s">
        <v>105</v>
      </c>
      <c r="O163" s="2" t="s">
        <v>168</v>
      </c>
      <c r="P163" s="33">
        <f>_xlfn.XLOOKUP(C163, Financial_Variance!B:B, Financial_Variance!H:H, 0)</f>
        <v>0</v>
      </c>
      <c r="Q163" s="33">
        <f t="shared" si="10"/>
        <v>-58.398124467178498</v>
      </c>
      <c r="R163" s="2" t="str">
        <f t="shared" si="11"/>
        <v>Critical</v>
      </c>
    </row>
    <row r="164" spans="1:18" ht="16.350000000000001" customHeight="1" x14ac:dyDescent="0.45">
      <c r="A164" s="4">
        <f t="shared" si="12"/>
        <v>46025</v>
      </c>
      <c r="B164" s="2" t="s">
        <v>7</v>
      </c>
      <c r="C164" s="2" t="s">
        <v>350</v>
      </c>
      <c r="D164" s="2" t="s">
        <v>165</v>
      </c>
      <c r="E164" s="2" t="s">
        <v>19</v>
      </c>
      <c r="F164" s="33">
        <v>4.1487782243332099</v>
      </c>
      <c r="G164" s="33">
        <f>ABS(Table2[[#This Row],[Raw_revenu_per_Hr]])</f>
        <v>53.773724272318098</v>
      </c>
      <c r="H164" s="33">
        <v>-53.773724272318098</v>
      </c>
      <c r="I164" s="33">
        <f>ABS(Table2[[#This Row],[Raw_maintenance_Cost_MTBF]])</f>
        <v>52.329070758738503</v>
      </c>
      <c r="J164" s="33">
        <v>-52.329070758738503</v>
      </c>
      <c r="K164" s="37">
        <v>0.106819023261478</v>
      </c>
      <c r="L164" s="3">
        <f t="shared" si="9"/>
        <v>9</v>
      </c>
      <c r="M164" s="17" t="s">
        <v>189</v>
      </c>
      <c r="N164" s="2" t="s">
        <v>120</v>
      </c>
      <c r="O164" s="2" t="s">
        <v>173</v>
      </c>
      <c r="P164" s="33">
        <f>_xlfn.XLOOKUP(C164, Financial_Variance!B:B, Financial_Variance!H:H, 0)</f>
        <v>0</v>
      </c>
      <c r="Q164" s="33">
        <f t="shared" si="10"/>
        <v>-60.4211423699915</v>
      </c>
      <c r="R164" s="2" t="str">
        <f t="shared" si="11"/>
        <v>Critical</v>
      </c>
    </row>
    <row r="165" spans="1:18" ht="16.350000000000001" customHeight="1" x14ac:dyDescent="0.45">
      <c r="A165" s="4">
        <f t="shared" si="12"/>
        <v>46025</v>
      </c>
      <c r="B165" s="2" t="s">
        <v>7</v>
      </c>
      <c r="C165" s="2" t="s">
        <v>351</v>
      </c>
      <c r="D165" s="2" t="s">
        <v>165</v>
      </c>
      <c r="E165" s="2" t="s">
        <v>19</v>
      </c>
      <c r="F165" s="33">
        <v>4.1681980270369001</v>
      </c>
      <c r="G165" s="33">
        <f>ABS(Table2[[#This Row],[Raw_revenu_per_Hr]])</f>
        <v>55.508159785653099</v>
      </c>
      <c r="H165" s="33">
        <v>-55.508159785653099</v>
      </c>
      <c r="I165" s="33">
        <f>ABS(Table2[[#This Row],[Raw_maintenance_Cost_MTBF]])</f>
        <v>54.352088661551498</v>
      </c>
      <c r="J165" s="33">
        <v>-54.352088661551498</v>
      </c>
      <c r="K165" s="37">
        <v>9.7949092680549701E-2</v>
      </c>
      <c r="L165" s="3">
        <f t="shared" si="9"/>
        <v>9</v>
      </c>
      <c r="M165" s="17" t="s">
        <v>189</v>
      </c>
      <c r="N165" s="2" t="s">
        <v>138</v>
      </c>
      <c r="O165" s="2" t="s">
        <v>170</v>
      </c>
      <c r="P165" s="33">
        <f>_xlfn.XLOOKUP(C165, Financial_Variance!B:B, Financial_Variance!H:H, 0)</f>
        <v>0</v>
      </c>
      <c r="Q165" s="33">
        <f t="shared" si="10"/>
        <v>-62.444160272804503</v>
      </c>
      <c r="R165" s="2" t="str">
        <f t="shared" si="11"/>
        <v>Critical</v>
      </c>
    </row>
    <row r="166" spans="1:18" ht="16.350000000000001" customHeight="1" x14ac:dyDescent="0.45">
      <c r="A166" s="4">
        <f t="shared" si="12"/>
        <v>46025</v>
      </c>
      <c r="B166" s="2" t="s">
        <v>7</v>
      </c>
      <c r="C166" s="2" t="s">
        <v>352</v>
      </c>
      <c r="D166" s="2" t="s">
        <v>165</v>
      </c>
      <c r="E166" s="2" t="s">
        <v>19</v>
      </c>
      <c r="F166" s="33">
        <v>4.1876178297405904</v>
      </c>
      <c r="G166" s="33">
        <f>ABS(Table2[[#This Row],[Raw_revenu_per_Hr]])</f>
        <v>57.242595298989102</v>
      </c>
      <c r="H166" s="33">
        <v>-57.242595298989102</v>
      </c>
      <c r="I166" s="33">
        <f>ABS(Table2[[#This Row],[Raw_maintenance_Cost_MTBF]])</f>
        <v>56.375106564364501</v>
      </c>
      <c r="J166" s="33">
        <v>-56.375106564364501</v>
      </c>
      <c r="K166" s="37">
        <v>8.9079162099621703E-2</v>
      </c>
      <c r="L166" s="3">
        <f t="shared" si="9"/>
        <v>9</v>
      </c>
      <c r="M166" s="17" t="s">
        <v>189</v>
      </c>
      <c r="N166" s="2" t="s">
        <v>104</v>
      </c>
      <c r="O166" s="2" t="s">
        <v>179</v>
      </c>
      <c r="P166" s="33">
        <f>_xlfn.XLOOKUP(C166, Financial_Variance!B:B, Financial_Variance!H:H, 0)</f>
        <v>0</v>
      </c>
      <c r="Q166" s="33">
        <f t="shared" si="10"/>
        <v>-64.4671781756185</v>
      </c>
      <c r="R166" s="2" t="str">
        <f t="shared" si="11"/>
        <v>Critical</v>
      </c>
    </row>
    <row r="167" spans="1:18" ht="16.350000000000001" customHeight="1" x14ac:dyDescent="0.45">
      <c r="A167" s="4">
        <f t="shared" si="12"/>
        <v>46025</v>
      </c>
      <c r="B167" s="2" t="s">
        <v>7</v>
      </c>
      <c r="C167" s="2" t="s">
        <v>353</v>
      </c>
      <c r="D167" s="2" t="s">
        <v>165</v>
      </c>
      <c r="E167" s="2" t="s">
        <v>19</v>
      </c>
      <c r="F167" s="33">
        <v>4.2070376324442798</v>
      </c>
      <c r="G167" s="33">
        <f>ABS(Table2[[#This Row],[Raw_revenu_per_Hr]])</f>
        <v>58.977030812325097</v>
      </c>
      <c r="H167" s="33">
        <v>-58.977030812325097</v>
      </c>
      <c r="I167" s="33">
        <f>ABS(Table2[[#This Row],[Raw_maintenance_Cost_MTBF]])</f>
        <v>58.398124467178498</v>
      </c>
      <c r="J167" s="33">
        <v>-58.398124467178498</v>
      </c>
      <c r="K167" s="37">
        <v>8.0209231518693705E-2</v>
      </c>
      <c r="L167" s="3">
        <f t="shared" si="9"/>
        <v>9</v>
      </c>
      <c r="M167" s="17" t="s">
        <v>189</v>
      </c>
      <c r="N167" s="2" t="s">
        <v>119</v>
      </c>
      <c r="O167" s="2" t="s">
        <v>172</v>
      </c>
      <c r="P167" s="33">
        <f>_xlfn.XLOOKUP(C167, Financial_Variance!B:B, Financial_Variance!H:H, 0)</f>
        <v>0</v>
      </c>
      <c r="Q167" s="33">
        <f t="shared" si="10"/>
        <v>-66.490196078431495</v>
      </c>
      <c r="R167" s="2" t="str">
        <f t="shared" si="11"/>
        <v>Critical</v>
      </c>
    </row>
    <row r="168" spans="1:18" ht="16.350000000000001" customHeight="1" x14ac:dyDescent="0.45">
      <c r="A168" s="4">
        <f t="shared" si="12"/>
        <v>46025</v>
      </c>
      <c r="B168" s="2" t="s">
        <v>7</v>
      </c>
      <c r="C168" s="2" t="s">
        <v>354</v>
      </c>
      <c r="D168" s="2" t="s">
        <v>165</v>
      </c>
      <c r="E168" s="2" t="s">
        <v>19</v>
      </c>
      <c r="F168" s="33">
        <v>4.22645743514797</v>
      </c>
      <c r="G168" s="33">
        <f>ABS(Table2[[#This Row],[Raw_revenu_per_Hr]])</f>
        <v>60.7114663256611</v>
      </c>
      <c r="H168" s="33">
        <v>-60.7114663256611</v>
      </c>
      <c r="I168" s="33">
        <f>ABS(Table2[[#This Row],[Raw_maintenance_Cost_MTBF]])</f>
        <v>60.4211423699915</v>
      </c>
      <c r="J168" s="33">
        <v>-60.4211423699915</v>
      </c>
      <c r="K168" s="37">
        <v>7.1339300937765707E-2</v>
      </c>
      <c r="L168" s="3">
        <f t="shared" si="9"/>
        <v>9</v>
      </c>
      <c r="M168" s="17" t="s">
        <v>189</v>
      </c>
      <c r="N168" s="2" t="s">
        <v>137</v>
      </c>
      <c r="O168" s="2" t="s">
        <v>169</v>
      </c>
      <c r="P168" s="33">
        <f>_xlfn.XLOOKUP(C168, Financial_Variance!B:B, Financial_Variance!H:H, 0)</f>
        <v>0</v>
      </c>
      <c r="Q168" s="33">
        <f t="shared" si="10"/>
        <v>-68.513213981244505</v>
      </c>
      <c r="R168" s="2" t="str">
        <f t="shared" si="11"/>
        <v>Critical</v>
      </c>
    </row>
    <row r="169" spans="1:18" ht="16.350000000000001" customHeight="1" x14ac:dyDescent="0.45">
      <c r="A169" s="4">
        <f t="shared" si="12"/>
        <v>46025</v>
      </c>
      <c r="B169" s="2" t="s">
        <v>7</v>
      </c>
      <c r="C169" s="2" t="s">
        <v>355</v>
      </c>
      <c r="D169" s="2" t="s">
        <v>165</v>
      </c>
      <c r="E169" s="2" t="s">
        <v>19</v>
      </c>
      <c r="F169" s="33">
        <v>4.2458772378516603</v>
      </c>
      <c r="G169" s="33">
        <f>ABS(Table2[[#This Row],[Raw_revenu_per_Hr]])</f>
        <v>62.4459018389961</v>
      </c>
      <c r="H169" s="33">
        <v>-62.4459018389961</v>
      </c>
      <c r="I169" s="33">
        <f>ABS(Table2[[#This Row],[Raw_maintenance_Cost_MTBF]])</f>
        <v>62.444160272804503</v>
      </c>
      <c r="J169" s="33">
        <v>-62.444160272804503</v>
      </c>
      <c r="K169" s="37">
        <v>6.2469370356837799E-2</v>
      </c>
      <c r="L169" s="3">
        <f t="shared" si="9"/>
        <v>9</v>
      </c>
      <c r="M169" s="17" t="s">
        <v>189</v>
      </c>
      <c r="N169" s="2" t="s">
        <v>103</v>
      </c>
      <c r="O169" s="2" t="s">
        <v>175</v>
      </c>
      <c r="P169" s="33">
        <f>_xlfn.XLOOKUP(C169, Financial_Variance!B:B, Financial_Variance!H:H, 0)</f>
        <v>0</v>
      </c>
      <c r="Q169" s="33">
        <f t="shared" si="10"/>
        <v>-70.5362318840575</v>
      </c>
      <c r="R169" s="2" t="str">
        <f t="shared" si="11"/>
        <v>Critical</v>
      </c>
    </row>
    <row r="170" spans="1:18" ht="16.350000000000001" customHeight="1" x14ac:dyDescent="0.45">
      <c r="A170" s="4">
        <f t="shared" si="12"/>
        <v>46025</v>
      </c>
      <c r="B170" s="2" t="s">
        <v>7</v>
      </c>
      <c r="C170" s="2" t="s">
        <v>356</v>
      </c>
      <c r="D170" s="2" t="s">
        <v>165</v>
      </c>
      <c r="E170" s="2" t="s">
        <v>19</v>
      </c>
      <c r="F170" s="33">
        <v>4.2652970405553496</v>
      </c>
      <c r="G170" s="33">
        <f>ABS(Table2[[#This Row],[Raw_revenu_per_Hr]])</f>
        <v>64.180337352332103</v>
      </c>
      <c r="H170" s="33">
        <v>-64.180337352332103</v>
      </c>
      <c r="I170" s="33">
        <f>ABS(Table2[[#This Row],[Raw_maintenance_Cost_MTBF]])</f>
        <v>64.4671781756185</v>
      </c>
      <c r="J170" s="33">
        <v>-64.4671781756185</v>
      </c>
      <c r="K170" s="37">
        <v>5.35994397759098E-2</v>
      </c>
      <c r="L170" s="3">
        <f t="shared" si="9"/>
        <v>9</v>
      </c>
      <c r="M170" s="17" t="s">
        <v>189</v>
      </c>
      <c r="N170" s="2" t="s">
        <v>118</v>
      </c>
      <c r="O170" s="2" t="s">
        <v>171</v>
      </c>
      <c r="P170" s="33">
        <f>_xlfn.XLOOKUP(C170, Financial_Variance!B:B, Financial_Variance!H:H, 0)</f>
        <v>0</v>
      </c>
      <c r="Q170" s="33">
        <f t="shared" si="10"/>
        <v>-72.559249786871504</v>
      </c>
      <c r="R170" s="2" t="str">
        <f t="shared" si="11"/>
        <v>Critical</v>
      </c>
    </row>
    <row r="171" spans="1:18" ht="16.350000000000001" customHeight="1" x14ac:dyDescent="0.45">
      <c r="A171" s="4">
        <f t="shared" si="12"/>
        <v>46025</v>
      </c>
      <c r="B171" s="2" t="s">
        <v>7</v>
      </c>
      <c r="C171" s="2" t="s">
        <v>357</v>
      </c>
      <c r="D171" s="2" t="s">
        <v>166</v>
      </c>
      <c r="E171" s="2" t="s">
        <v>19</v>
      </c>
      <c r="F171" s="33">
        <v>4.2847168432590399</v>
      </c>
      <c r="G171" s="33">
        <f>ABS(Table2[[#This Row],[Raw_revenu_per_Hr]])</f>
        <v>65.914772865668098</v>
      </c>
      <c r="H171" s="33">
        <v>-65.914772865668098</v>
      </c>
      <c r="I171" s="33">
        <f>ABS(Table2[[#This Row],[Raw_maintenance_Cost_MTBF]])</f>
        <v>66.490196078431495</v>
      </c>
      <c r="J171" s="33">
        <v>-66.490196078431495</v>
      </c>
      <c r="K171" s="37">
        <v>4.4729509194981802E-2</v>
      </c>
      <c r="L171" s="3">
        <f t="shared" si="9"/>
        <v>10</v>
      </c>
      <c r="M171" s="17" t="s">
        <v>189</v>
      </c>
      <c r="N171" s="2" t="s">
        <v>136</v>
      </c>
      <c r="O171" s="2" t="s">
        <v>168</v>
      </c>
      <c r="P171" s="33">
        <f>_xlfn.XLOOKUP(C171, Financial_Variance!B:B, Financial_Variance!H:H, 0)</f>
        <v>0</v>
      </c>
      <c r="Q171" s="33">
        <f t="shared" si="10"/>
        <v>-74.5822676896845</v>
      </c>
      <c r="R171" s="2" t="str">
        <f t="shared" si="11"/>
        <v>Critical</v>
      </c>
    </row>
    <row r="172" spans="1:18" ht="16.350000000000001" customHeight="1" x14ac:dyDescent="0.45">
      <c r="A172" s="4">
        <f t="shared" si="12"/>
        <v>46025</v>
      </c>
      <c r="B172" s="2" t="s">
        <v>7</v>
      </c>
      <c r="C172" s="2" t="s">
        <v>358</v>
      </c>
      <c r="D172" s="2" t="s">
        <v>166</v>
      </c>
      <c r="E172" s="2" t="s">
        <v>19</v>
      </c>
      <c r="F172" s="33">
        <v>4.3041366459627302</v>
      </c>
      <c r="G172" s="33">
        <f>ABS(Table2[[#This Row],[Raw_revenu_per_Hr]])</f>
        <v>67.649208379004094</v>
      </c>
      <c r="H172" s="33">
        <v>-67.649208379004094</v>
      </c>
      <c r="I172" s="33">
        <f>ABS(Table2[[#This Row],[Raw_maintenance_Cost_MTBF]])</f>
        <v>68.513213981244505</v>
      </c>
      <c r="J172" s="33">
        <v>-68.513213981244505</v>
      </c>
      <c r="K172" s="37">
        <v>3.5859578614053797E-2</v>
      </c>
      <c r="L172" s="3">
        <f t="shared" si="9"/>
        <v>10</v>
      </c>
      <c r="M172" s="17" t="s">
        <v>190</v>
      </c>
      <c r="N172" s="2" t="s">
        <v>102</v>
      </c>
      <c r="O172" s="2" t="s">
        <v>173</v>
      </c>
      <c r="P172" s="33">
        <f>_xlfn.XLOOKUP(C172, Financial_Variance!B:B, Financial_Variance!H:H, 0)</f>
        <v>0</v>
      </c>
      <c r="Q172" s="33">
        <f t="shared" si="10"/>
        <v>-76.605285592497495</v>
      </c>
      <c r="R172" s="2" t="str">
        <f t="shared" si="11"/>
        <v>Critical</v>
      </c>
    </row>
    <row r="173" spans="1:18" ht="16.350000000000001" customHeight="1" x14ac:dyDescent="0.45">
      <c r="A173" s="4">
        <f t="shared" si="12"/>
        <v>46025</v>
      </c>
      <c r="B173" s="2" t="s">
        <v>7</v>
      </c>
      <c r="C173" s="2" t="s">
        <v>359</v>
      </c>
      <c r="D173" s="2" t="s">
        <v>166</v>
      </c>
      <c r="E173" s="2" t="s">
        <v>19</v>
      </c>
      <c r="F173" s="33">
        <v>4.3235564486664204</v>
      </c>
      <c r="G173" s="33">
        <f>ABS(Table2[[#This Row],[Raw_revenu_per_Hr]])</f>
        <v>69.383643892340103</v>
      </c>
      <c r="H173" s="33">
        <v>-69.383643892340103</v>
      </c>
      <c r="I173" s="33">
        <f>ABS(Table2[[#This Row],[Raw_maintenance_Cost_MTBF]])</f>
        <v>70.5362318840575</v>
      </c>
      <c r="J173" s="33">
        <v>-70.5362318840575</v>
      </c>
      <c r="K173" s="37">
        <v>2.6989648033125799E-2</v>
      </c>
      <c r="L173" s="3">
        <f t="shared" si="9"/>
        <v>10</v>
      </c>
      <c r="M173" s="17" t="s">
        <v>190</v>
      </c>
      <c r="N173" s="2" t="s">
        <v>117</v>
      </c>
      <c r="O173" s="2" t="s">
        <v>170</v>
      </c>
      <c r="P173" s="33">
        <f>_xlfn.XLOOKUP(C173, Financial_Variance!B:B, Financial_Variance!H:H, 0)</f>
        <v>0</v>
      </c>
      <c r="Q173" s="33">
        <f t="shared" si="10"/>
        <v>-78.628303495311499</v>
      </c>
      <c r="R173" s="2" t="str">
        <f t="shared" si="11"/>
        <v>Critical</v>
      </c>
    </row>
    <row r="174" spans="1:18" ht="16.350000000000001" customHeight="1" x14ac:dyDescent="0.45">
      <c r="A174" s="4">
        <f t="shared" si="12"/>
        <v>46025</v>
      </c>
      <c r="B174" s="2" t="s">
        <v>7</v>
      </c>
      <c r="C174" s="2" t="s">
        <v>360</v>
      </c>
      <c r="D174" s="2" t="s">
        <v>166</v>
      </c>
      <c r="E174" s="2" t="s">
        <v>19</v>
      </c>
      <c r="F174" s="33">
        <v>4.3429762513701098</v>
      </c>
      <c r="G174" s="33">
        <f>ABS(Table2[[#This Row],[Raw_revenu_per_Hr]])</f>
        <v>71.118079405675104</v>
      </c>
      <c r="H174" s="33">
        <v>-71.118079405675104</v>
      </c>
      <c r="I174" s="33">
        <f>ABS(Table2[[#This Row],[Raw_maintenance_Cost_MTBF]])</f>
        <v>72.559249786871504</v>
      </c>
      <c r="J174" s="33">
        <v>-72.559249786871504</v>
      </c>
      <c r="K174" s="37">
        <v>1.8119717452197801E-2</v>
      </c>
      <c r="L174" s="3">
        <f t="shared" si="9"/>
        <v>10</v>
      </c>
      <c r="M174" s="17" t="s">
        <v>190</v>
      </c>
      <c r="N174" s="2" t="s">
        <v>135</v>
      </c>
      <c r="O174" s="2" t="s">
        <v>179</v>
      </c>
      <c r="P174" s="33">
        <f>_xlfn.XLOOKUP(C174, Financial_Variance!B:B, Financial_Variance!H:H, 0)</f>
        <v>0</v>
      </c>
      <c r="Q174" s="33">
        <f t="shared" si="10"/>
        <v>-80.651321398124495</v>
      </c>
      <c r="R174" s="2" t="str">
        <f t="shared" si="11"/>
        <v>Critical</v>
      </c>
    </row>
    <row r="175" spans="1:18" ht="16.350000000000001" customHeight="1" x14ac:dyDescent="0.45">
      <c r="A175" s="4">
        <f t="shared" si="12"/>
        <v>46025</v>
      </c>
      <c r="B175" s="2" t="s">
        <v>7</v>
      </c>
      <c r="C175" s="2" t="s">
        <v>361</v>
      </c>
      <c r="D175" s="2" t="s">
        <v>166</v>
      </c>
      <c r="E175" s="2" t="s">
        <v>19</v>
      </c>
      <c r="F175" s="33">
        <v>4.3623960540738</v>
      </c>
      <c r="G175" s="33">
        <f>ABS(Table2[[#This Row],[Raw_revenu_per_Hr]])</f>
        <v>72.852514919011099</v>
      </c>
      <c r="H175" s="33">
        <v>-72.852514919011099</v>
      </c>
      <c r="I175" s="33">
        <f>ABS(Table2[[#This Row],[Raw_maintenance_Cost_MTBF]])</f>
        <v>74.5822676896845</v>
      </c>
      <c r="J175" s="33">
        <v>-74.5822676896845</v>
      </c>
      <c r="K175" s="37">
        <v>9.2497868712697606E-3</v>
      </c>
      <c r="L175" s="3">
        <f t="shared" si="9"/>
        <v>10</v>
      </c>
      <c r="M175" s="17" t="s">
        <v>190</v>
      </c>
      <c r="N175" s="2" t="s">
        <v>101</v>
      </c>
      <c r="O175" s="2" t="s">
        <v>172</v>
      </c>
      <c r="P175" s="33">
        <f>_xlfn.XLOOKUP(C175, Financial_Variance!B:B, Financial_Variance!H:H, 0)</f>
        <v>0</v>
      </c>
      <c r="Q175" s="33">
        <f t="shared" si="10"/>
        <v>-82.674339300937504</v>
      </c>
      <c r="R175" s="2" t="str">
        <f t="shared" si="11"/>
        <v>Critical</v>
      </c>
    </row>
    <row r="176" spans="1:18" ht="16.350000000000001" customHeight="1" x14ac:dyDescent="0.45">
      <c r="A176" s="4">
        <f t="shared" si="12"/>
        <v>46025</v>
      </c>
      <c r="B176" s="2" t="s">
        <v>7</v>
      </c>
      <c r="C176" s="2" t="s">
        <v>362</v>
      </c>
      <c r="D176" s="2" t="s">
        <v>166</v>
      </c>
      <c r="E176" s="2" t="s">
        <v>19</v>
      </c>
      <c r="F176" s="33">
        <v>4.3818158567774903</v>
      </c>
      <c r="G176" s="33">
        <f>ABS(Table2[[#This Row],[Raw_revenu_per_Hr]])</f>
        <v>74.586950432347095</v>
      </c>
      <c r="H176" s="33">
        <v>-74.586950432347095</v>
      </c>
      <c r="I176" s="33">
        <f>ABS(Table2[[#This Row],[Raw_maintenance_Cost_MTBF]])</f>
        <v>76.605285592497495</v>
      </c>
      <c r="J176" s="33">
        <v>-76.605285592497495</v>
      </c>
      <c r="K176" s="37">
        <v>3.79856290341762E-4</v>
      </c>
      <c r="L176" s="3">
        <f t="shared" si="9"/>
        <v>10</v>
      </c>
      <c r="M176" s="17" t="s">
        <v>190</v>
      </c>
      <c r="N176" s="2" t="s">
        <v>116</v>
      </c>
      <c r="O176" s="2" t="s">
        <v>169</v>
      </c>
      <c r="P176" s="33">
        <f>_xlfn.XLOOKUP(C176, Financial_Variance!B:B, Financial_Variance!H:H, 0)</f>
        <v>0</v>
      </c>
      <c r="Q176" s="33">
        <f t="shared" si="10"/>
        <v>-84.697357203751494</v>
      </c>
      <c r="R176" s="2" t="str">
        <f t="shared" si="11"/>
        <v>Critical</v>
      </c>
    </row>
    <row r="177" spans="1:18" ht="16.350000000000001" customHeight="1" x14ac:dyDescent="0.45">
      <c r="A177" s="4">
        <f t="shared" si="12"/>
        <v>46025</v>
      </c>
      <c r="B177" s="2" t="s">
        <v>7</v>
      </c>
      <c r="C177" s="2" t="s">
        <v>363</v>
      </c>
      <c r="D177" s="2" t="s">
        <v>166</v>
      </c>
      <c r="E177" s="2" t="s">
        <v>19</v>
      </c>
      <c r="F177" s="33">
        <v>4.4012356594811797</v>
      </c>
      <c r="G177" s="33">
        <f>ABS(Table2[[#This Row],[Raw_revenu_per_Hr]])</f>
        <v>76.321385945683105</v>
      </c>
      <c r="H177" s="33">
        <v>-76.321385945683105</v>
      </c>
      <c r="I177" s="33">
        <f>ABS(Table2[[#This Row],[Raw_maintenance_Cost_MTBF]])</f>
        <v>78.628303495311499</v>
      </c>
      <c r="J177" s="33">
        <v>-78.628303495311499</v>
      </c>
      <c r="K177" s="37">
        <v>0.4</v>
      </c>
      <c r="L177" s="3">
        <f t="shared" si="9"/>
        <v>6</v>
      </c>
      <c r="M177" s="17" t="s">
        <v>190</v>
      </c>
      <c r="N177" s="2" t="s">
        <v>134</v>
      </c>
      <c r="O177" s="2" t="s">
        <v>175</v>
      </c>
      <c r="P177" s="33">
        <f>_xlfn.XLOOKUP(C177, Financial_Variance!B:B, Financial_Variance!H:H, 0)</f>
        <v>0</v>
      </c>
      <c r="Q177" s="33">
        <f t="shared" si="10"/>
        <v>-86.720375106564504</v>
      </c>
      <c r="R177" s="2" t="str">
        <f t="shared" si="11"/>
        <v>High</v>
      </c>
    </row>
    <row r="178" spans="1:18" ht="16.350000000000001" customHeight="1" x14ac:dyDescent="0.45">
      <c r="A178" s="4">
        <f t="shared" si="12"/>
        <v>46025</v>
      </c>
      <c r="B178" s="2" t="s">
        <v>7</v>
      </c>
      <c r="C178" s="2" t="s">
        <v>364</v>
      </c>
      <c r="D178" s="2" t="s">
        <v>166</v>
      </c>
      <c r="E178" s="2" t="s">
        <v>19</v>
      </c>
      <c r="F178" s="33">
        <v>4.4206554621848699</v>
      </c>
      <c r="G178" s="33">
        <f>ABS(Table2[[#This Row],[Raw_revenu_per_Hr]])</f>
        <v>78.055821459018105</v>
      </c>
      <c r="H178" s="33">
        <v>-78.055821459018105</v>
      </c>
      <c r="I178" s="33">
        <f>ABS(Table2[[#This Row],[Raw_maintenance_Cost_MTBF]])</f>
        <v>80.651321398124495</v>
      </c>
      <c r="J178" s="33">
        <v>-80.651321398124495</v>
      </c>
      <c r="K178" s="37">
        <v>0.35</v>
      </c>
      <c r="L178" s="3">
        <f t="shared" si="9"/>
        <v>7</v>
      </c>
      <c r="M178" s="17" t="s">
        <v>191</v>
      </c>
      <c r="N178" s="2" t="s">
        <v>100</v>
      </c>
      <c r="O178" s="2" t="s">
        <v>171</v>
      </c>
      <c r="P178" s="33">
        <f>_xlfn.XLOOKUP(C178, Financial_Variance!B:B, Financial_Variance!H:H, 0)</f>
        <v>0</v>
      </c>
      <c r="Q178" s="33">
        <f t="shared" si="10"/>
        <v>-88.743393009377499</v>
      </c>
      <c r="R178" s="2" t="str">
        <f t="shared" si="11"/>
        <v>High</v>
      </c>
    </row>
    <row r="179" spans="1:18" ht="16.350000000000001" customHeight="1" x14ac:dyDescent="0.45">
      <c r="A179" s="4">
        <f t="shared" si="12"/>
        <v>46025</v>
      </c>
      <c r="B179" s="2" t="s">
        <v>7</v>
      </c>
      <c r="C179" s="2" t="s">
        <v>365</v>
      </c>
      <c r="D179" s="2" t="s">
        <v>166</v>
      </c>
      <c r="E179" s="2" t="s">
        <v>19</v>
      </c>
      <c r="F179" s="33">
        <v>4.4400752648885602</v>
      </c>
      <c r="G179" s="33">
        <f>ABS(Table2[[#This Row],[Raw_revenu_per_Hr]])</f>
        <v>79.790256972354101</v>
      </c>
      <c r="H179" s="33">
        <v>-79.790256972354101</v>
      </c>
      <c r="I179" s="33">
        <f>ABS(Table2[[#This Row],[Raw_maintenance_Cost_MTBF]])</f>
        <v>82.674339300937504</v>
      </c>
      <c r="J179" s="33">
        <v>-82.674339300937504</v>
      </c>
      <c r="K179" s="37">
        <v>0.39</v>
      </c>
      <c r="L179" s="3">
        <f t="shared" si="9"/>
        <v>6</v>
      </c>
      <c r="M179" s="17" t="s">
        <v>191</v>
      </c>
      <c r="N179" s="2" t="s">
        <v>112</v>
      </c>
      <c r="O179" s="2" t="s">
        <v>168</v>
      </c>
      <c r="P179" s="33">
        <f>_xlfn.XLOOKUP(C179, Financial_Variance!B:B, Financial_Variance!H:H, 0)</f>
        <v>0</v>
      </c>
      <c r="Q179" s="33">
        <f t="shared" si="10"/>
        <v>-90.766410912190494</v>
      </c>
      <c r="R179" s="2" t="str">
        <f t="shared" si="11"/>
        <v>High</v>
      </c>
    </row>
    <row r="180" spans="1:18" ht="16.350000000000001" customHeight="1" x14ac:dyDescent="0.45">
      <c r="A180" s="4">
        <f t="shared" si="12"/>
        <v>46025</v>
      </c>
      <c r="B180" s="2" t="s">
        <v>7</v>
      </c>
      <c r="C180" s="2" t="s">
        <v>366</v>
      </c>
      <c r="D180" s="2" t="s">
        <v>166</v>
      </c>
      <c r="E180" s="2" t="s">
        <v>19</v>
      </c>
      <c r="F180" s="33">
        <v>4.4594950675922496</v>
      </c>
      <c r="G180" s="33">
        <f>ABS(Table2[[#This Row],[Raw_revenu_per_Hr]])</f>
        <v>81.524692485690096</v>
      </c>
      <c r="H180" s="33">
        <v>-81.524692485690096</v>
      </c>
      <c r="I180" s="33">
        <f>ABS(Table2[[#This Row],[Raw_maintenance_Cost_MTBF]])</f>
        <v>84.697357203751494</v>
      </c>
      <c r="J180" s="33">
        <v>-84.697357203751494</v>
      </c>
      <c r="K180" s="37">
        <v>0.31</v>
      </c>
      <c r="L180" s="3">
        <f t="shared" si="9"/>
        <v>7</v>
      </c>
      <c r="M180" s="17" t="s">
        <v>191</v>
      </c>
      <c r="N180" s="2" t="s">
        <v>133</v>
      </c>
      <c r="O180" s="2" t="s">
        <v>173</v>
      </c>
      <c r="P180" s="33">
        <f>_xlfn.XLOOKUP(C180, Financial_Variance!B:B, Financial_Variance!H:H, 0)</f>
        <v>0</v>
      </c>
      <c r="Q180" s="33">
        <f t="shared" si="10"/>
        <v>-92.789428815004499</v>
      </c>
      <c r="R180" s="2" t="str">
        <f t="shared" si="11"/>
        <v>High</v>
      </c>
    </row>
    <row r="181" spans="1:18" ht="16.350000000000001" customHeight="1" x14ac:dyDescent="0.45">
      <c r="A181" s="4">
        <f t="shared" si="12"/>
        <v>46025</v>
      </c>
      <c r="B181" s="2" t="s">
        <v>7</v>
      </c>
      <c r="C181" s="2" t="s">
        <v>367</v>
      </c>
      <c r="D181" s="2" t="s">
        <v>166</v>
      </c>
      <c r="E181" s="2" t="s">
        <v>19</v>
      </c>
      <c r="F181" s="33">
        <v>4.4789148702959398</v>
      </c>
      <c r="G181" s="33">
        <f>ABS(Table2[[#This Row],[Raw_revenu_per_Hr]])</f>
        <v>83.259127999026106</v>
      </c>
      <c r="H181" s="33">
        <v>-83.259127999026106</v>
      </c>
      <c r="I181" s="33">
        <f>ABS(Table2[[#This Row],[Raw_maintenance_Cost_MTBF]])</f>
        <v>86.720375106564504</v>
      </c>
      <c r="J181" s="33">
        <v>-86.720375106564504</v>
      </c>
      <c r="K181" s="37">
        <v>0.25</v>
      </c>
      <c r="L181" s="3">
        <f t="shared" si="9"/>
        <v>8</v>
      </c>
      <c r="M181" s="17" t="s">
        <v>191</v>
      </c>
      <c r="N181" s="2" t="s">
        <v>99</v>
      </c>
      <c r="O181" s="2" t="s">
        <v>170</v>
      </c>
      <c r="P181" s="33">
        <f>_xlfn.XLOOKUP(C181, Financial_Variance!B:B, Financial_Variance!H:H, 0)</f>
        <v>0</v>
      </c>
      <c r="Q181" s="33">
        <f t="shared" si="10"/>
        <v>-94.812446717817494</v>
      </c>
      <c r="R181" s="2" t="str">
        <f t="shared" si="11"/>
        <v>Critical</v>
      </c>
    </row>
    <row r="182" spans="1:18" ht="16.350000000000001" customHeight="1" x14ac:dyDescent="0.45">
      <c r="A182" s="4">
        <f t="shared" si="12"/>
        <v>46025</v>
      </c>
      <c r="B182" s="2" t="s">
        <v>7</v>
      </c>
      <c r="C182" s="2" t="s">
        <v>368</v>
      </c>
      <c r="D182" s="2" t="s">
        <v>166</v>
      </c>
      <c r="E182" s="2" t="s">
        <v>19</v>
      </c>
      <c r="F182" s="33">
        <v>4.4983346729996301</v>
      </c>
      <c r="G182" s="33">
        <f>ABS(Table2[[#This Row],[Raw_revenu_per_Hr]])</f>
        <v>84.993563512361106</v>
      </c>
      <c r="H182" s="33">
        <v>-84.993563512361106</v>
      </c>
      <c r="I182" s="33">
        <f>ABS(Table2[[#This Row],[Raw_maintenance_Cost_MTBF]])</f>
        <v>88.743393009377499</v>
      </c>
      <c r="J182" s="33">
        <v>-88.743393009377499</v>
      </c>
      <c r="K182" s="37">
        <v>0.86</v>
      </c>
      <c r="L182" s="3">
        <f t="shared" si="9"/>
        <v>1</v>
      </c>
      <c r="M182" s="17" t="s">
        <v>191</v>
      </c>
      <c r="N182" s="2" t="s">
        <v>110</v>
      </c>
      <c r="O182" s="2" t="s">
        <v>179</v>
      </c>
      <c r="P182" s="33">
        <f>_xlfn.XLOOKUP(C182, Financial_Variance!B:B, Financial_Variance!H:H, 0)</f>
        <v>0</v>
      </c>
      <c r="Q182" s="33">
        <f t="shared" si="10"/>
        <v>-96.835464620630503</v>
      </c>
      <c r="R182" s="2" t="str">
        <f t="shared" si="11"/>
        <v>Low</v>
      </c>
    </row>
    <row r="183" spans="1:18" ht="16.350000000000001" customHeight="1" x14ac:dyDescent="0.45">
      <c r="A183" s="4">
        <f t="shared" si="12"/>
        <v>46025</v>
      </c>
      <c r="B183" s="2" t="s">
        <v>7</v>
      </c>
      <c r="C183" s="2" t="s">
        <v>369</v>
      </c>
      <c r="D183" s="2" t="s">
        <v>166</v>
      </c>
      <c r="E183" s="2" t="s">
        <v>19</v>
      </c>
      <c r="F183" s="33">
        <v>4.5177544757033203</v>
      </c>
      <c r="G183" s="33">
        <f>ABS(Table2[[#This Row],[Raw_revenu_per_Hr]])</f>
        <v>86.727999025697102</v>
      </c>
      <c r="H183" s="33">
        <v>-86.727999025697102</v>
      </c>
      <c r="I183" s="33">
        <f>ABS(Table2[[#This Row],[Raw_maintenance_Cost_MTBF]])</f>
        <v>90.766410912190494</v>
      </c>
      <c r="J183" s="33">
        <v>-90.766410912190494</v>
      </c>
      <c r="K183" s="37">
        <v>0.87</v>
      </c>
      <c r="L183" s="3">
        <f t="shared" si="9"/>
        <v>1</v>
      </c>
      <c r="M183" s="17" t="s">
        <v>191</v>
      </c>
      <c r="N183" s="2" t="s">
        <v>127</v>
      </c>
      <c r="O183" s="2" t="s">
        <v>172</v>
      </c>
      <c r="P183" s="33">
        <f>_xlfn.XLOOKUP(C183, Financial_Variance!B:B, Financial_Variance!H:H, 0)</f>
        <v>0</v>
      </c>
      <c r="Q183" s="33">
        <f t="shared" si="10"/>
        <v>-98.858482523444493</v>
      </c>
      <c r="R183" s="2" t="str">
        <f t="shared" si="11"/>
        <v>Low</v>
      </c>
    </row>
    <row r="184" spans="1:18" ht="16.350000000000001" customHeight="1" x14ac:dyDescent="0.45">
      <c r="A184" s="4">
        <f t="shared" si="12"/>
        <v>46025</v>
      </c>
      <c r="B184" s="2" t="s">
        <v>7</v>
      </c>
      <c r="C184" s="2" t="s">
        <v>370</v>
      </c>
      <c r="D184" s="2" t="s">
        <v>166</v>
      </c>
      <c r="E184" s="2" t="s">
        <v>19</v>
      </c>
      <c r="F184" s="33">
        <v>4.5371742784070097</v>
      </c>
      <c r="G184" s="33">
        <f>ABS(Table2[[#This Row],[Raw_revenu_per_Hr]])</f>
        <v>88.462434539033097</v>
      </c>
      <c r="H184" s="33">
        <v>-88.462434539033097</v>
      </c>
      <c r="I184" s="33">
        <f>ABS(Table2[[#This Row],[Raw_maintenance_Cost_MTBF]])</f>
        <v>92.789428815004499</v>
      </c>
      <c r="J184" s="33">
        <v>-92.789428815004499</v>
      </c>
      <c r="K184" s="37">
        <v>0.77</v>
      </c>
      <c r="L184" s="3">
        <f t="shared" si="9"/>
        <v>2</v>
      </c>
      <c r="M184" s="17" t="s">
        <v>191</v>
      </c>
      <c r="N184" s="2" t="s">
        <v>98</v>
      </c>
      <c r="O184" s="2" t="s">
        <v>169</v>
      </c>
      <c r="P184" s="33">
        <f>_xlfn.XLOOKUP(C184, Financial_Variance!B:B, Financial_Variance!H:H, 0)</f>
        <v>0</v>
      </c>
      <c r="Q184" s="33">
        <f t="shared" si="10"/>
        <v>-100.881500426258</v>
      </c>
      <c r="R184" s="2" t="str">
        <f t="shared" si="11"/>
        <v>Low</v>
      </c>
    </row>
    <row r="185" spans="1:18" ht="16.350000000000001" customHeight="1" x14ac:dyDescent="0.45">
      <c r="A185" s="4">
        <f t="shared" si="12"/>
        <v>46025</v>
      </c>
      <c r="B185" s="2" t="s">
        <v>8</v>
      </c>
      <c r="C185" s="2" t="s">
        <v>371</v>
      </c>
      <c r="D185" s="2" t="s">
        <v>167</v>
      </c>
      <c r="E185" s="2" t="s">
        <v>182</v>
      </c>
      <c r="F185" s="33">
        <v>4.5565940811107</v>
      </c>
      <c r="G185" s="33">
        <f>ABS(Table2[[#This Row],[Raw_revenu_per_Hr]])</f>
        <v>90.196870052369107</v>
      </c>
      <c r="H185" s="33">
        <v>-90.196870052369107</v>
      </c>
      <c r="I185" s="33">
        <f>ABS(Table2[[#This Row],[Raw_maintenance_Cost_MTBF]])</f>
        <v>94.812446717817494</v>
      </c>
      <c r="J185" s="33">
        <v>-94.812446717817494</v>
      </c>
      <c r="K185" s="37">
        <v>0.68</v>
      </c>
      <c r="L185" s="3">
        <f t="shared" si="9"/>
        <v>3</v>
      </c>
      <c r="M185" s="17" t="s">
        <v>187</v>
      </c>
      <c r="N185" s="2" t="s">
        <v>109</v>
      </c>
      <c r="O185" s="2" t="s">
        <v>175</v>
      </c>
      <c r="P185" s="33">
        <f>_xlfn.XLOOKUP(C185, Financial_Variance!B:B, Financial_Variance!H:H, 0)</f>
        <v>0</v>
      </c>
      <c r="Q185" s="33">
        <f t="shared" si="10"/>
        <v>-102.90451832907</v>
      </c>
      <c r="R185" s="2" t="str">
        <f t="shared" si="11"/>
        <v>Medium</v>
      </c>
    </row>
    <row r="186" spans="1:18" ht="16.350000000000001" customHeight="1" x14ac:dyDescent="0.45">
      <c r="A186" s="4">
        <f t="shared" si="12"/>
        <v>46025</v>
      </c>
      <c r="B186" s="2" t="s">
        <v>8</v>
      </c>
      <c r="C186" s="2" t="s">
        <v>372</v>
      </c>
      <c r="D186" s="2" t="s">
        <v>167</v>
      </c>
      <c r="E186" s="2" t="s">
        <v>183</v>
      </c>
      <c r="F186" s="33">
        <v>4.5760138838143902</v>
      </c>
      <c r="G186" s="33">
        <f>ABS(Table2[[#This Row],[Raw_revenu_per_Hr]])</f>
        <v>91.931305565705102</v>
      </c>
      <c r="H186" s="33">
        <v>-91.931305565705102</v>
      </c>
      <c r="I186" s="33">
        <f>ABS(Table2[[#This Row],[Raw_maintenance_Cost_MTBF]])</f>
        <v>96.835464620630503</v>
      </c>
      <c r="J186" s="33">
        <v>-96.835464620630503</v>
      </c>
      <c r="K186" s="37">
        <v>0.73</v>
      </c>
      <c r="L186" s="3">
        <f t="shared" si="9"/>
        <v>3</v>
      </c>
      <c r="M186" s="17" t="s">
        <v>187</v>
      </c>
      <c r="N186" s="2" t="s">
        <v>126</v>
      </c>
      <c r="O186" s="2" t="s">
        <v>171</v>
      </c>
      <c r="P186" s="33">
        <f>_xlfn.XLOOKUP(C186, Financial_Variance!B:B, Financial_Variance!H:H, 0)</f>
        <v>0</v>
      </c>
      <c r="Q186" s="33">
        <f t="shared" si="10"/>
        <v>-104.927536231883</v>
      </c>
      <c r="R186" s="2" t="str">
        <f t="shared" si="11"/>
        <v>Medium</v>
      </c>
    </row>
    <row r="187" spans="1:18" ht="16.350000000000001" customHeight="1" x14ac:dyDescent="0.45">
      <c r="A187" s="4">
        <f t="shared" si="12"/>
        <v>46025</v>
      </c>
      <c r="B187" s="2" t="s">
        <v>8</v>
      </c>
      <c r="C187" s="2" t="s">
        <v>373</v>
      </c>
      <c r="D187" s="2" t="s">
        <v>167</v>
      </c>
      <c r="E187" s="2" t="s">
        <v>183</v>
      </c>
      <c r="F187" s="33">
        <v>4.5954336865180796</v>
      </c>
      <c r="G187" s="33">
        <f>ABS(Table2[[#This Row],[Raw_revenu_per_Hr]])</f>
        <v>93.665741079040103</v>
      </c>
      <c r="H187" s="33">
        <v>-93.665741079040103</v>
      </c>
      <c r="I187" s="33">
        <f>ABS(Table2[[#This Row],[Raw_maintenance_Cost_MTBF]])</f>
        <v>98.858482523444493</v>
      </c>
      <c r="J187" s="33">
        <v>-98.858482523444493</v>
      </c>
      <c r="K187" s="37">
        <v>0.68</v>
      </c>
      <c r="L187" s="3">
        <f t="shared" si="9"/>
        <v>3</v>
      </c>
      <c r="M187" s="17" t="s">
        <v>187</v>
      </c>
      <c r="N187" s="2" t="s">
        <v>97</v>
      </c>
      <c r="O187" s="2" t="s">
        <v>168</v>
      </c>
      <c r="P187" s="33">
        <f>_xlfn.XLOOKUP(C187, Financial_Variance!B:B, Financial_Variance!H:H, 0)</f>
        <v>0</v>
      </c>
      <c r="Q187" s="33">
        <f t="shared" si="10"/>
        <v>-106.950554134697</v>
      </c>
      <c r="R187" s="2" t="str">
        <f t="shared" si="11"/>
        <v>Medium</v>
      </c>
    </row>
    <row r="188" spans="1:18" ht="16.350000000000001" customHeight="1" x14ac:dyDescent="0.45">
      <c r="A188" s="4">
        <f t="shared" si="12"/>
        <v>46025</v>
      </c>
      <c r="B188" s="2" t="s">
        <v>8</v>
      </c>
      <c r="C188" s="2" t="s">
        <v>374</v>
      </c>
      <c r="D188" s="2" t="s">
        <v>167</v>
      </c>
      <c r="E188" s="2" t="s">
        <v>184</v>
      </c>
      <c r="F188" s="33">
        <v>4.6148534892217699</v>
      </c>
      <c r="G188" s="33">
        <f>ABS(Table2[[#This Row],[Raw_revenu_per_Hr]])</f>
        <v>95.400176592376098</v>
      </c>
      <c r="H188" s="33">
        <v>-95.400176592376098</v>
      </c>
      <c r="I188" s="33">
        <f>ABS(Table2[[#This Row],[Raw_maintenance_Cost_MTBF]])</f>
        <v>100.881500426258</v>
      </c>
      <c r="J188" s="33">
        <v>-100.881500426258</v>
      </c>
      <c r="K188" s="37">
        <v>0.62</v>
      </c>
      <c r="L188" s="3">
        <f t="shared" si="9"/>
        <v>4</v>
      </c>
      <c r="M188" s="17" t="s">
        <v>187</v>
      </c>
      <c r="N188" s="2" t="s">
        <v>108</v>
      </c>
      <c r="O188" s="2" t="s">
        <v>173</v>
      </c>
      <c r="P188" s="33">
        <f>_xlfn.XLOOKUP(C188, Financial_Variance!B:B, Financial_Variance!H:H, 0)</f>
        <v>0</v>
      </c>
      <c r="Q188" s="33">
        <f t="shared" si="10"/>
        <v>-108.973572037511</v>
      </c>
      <c r="R188" s="2" t="str">
        <f t="shared" si="11"/>
        <v>Medium</v>
      </c>
    </row>
    <row r="189" spans="1:18" ht="16.350000000000001" customHeight="1" x14ac:dyDescent="0.45">
      <c r="A189" s="4">
        <f t="shared" si="12"/>
        <v>46025</v>
      </c>
      <c r="B189" s="2" t="s">
        <v>8</v>
      </c>
      <c r="C189" s="2" t="s">
        <v>375</v>
      </c>
      <c r="D189" s="2" t="s">
        <v>167</v>
      </c>
      <c r="E189" s="2" t="s">
        <v>185</v>
      </c>
      <c r="F189" s="33">
        <v>4.6342732919254601</v>
      </c>
      <c r="G189" s="33">
        <f>ABS(Table2[[#This Row],[Raw_revenu_per_Hr]])</f>
        <v>97.134612105712094</v>
      </c>
      <c r="H189" s="33">
        <v>-97.134612105712094</v>
      </c>
      <c r="I189" s="33">
        <f>ABS(Table2[[#This Row],[Raw_maintenance_Cost_MTBF]])</f>
        <v>102.90451832907</v>
      </c>
      <c r="J189" s="33">
        <v>-102.90451832907</v>
      </c>
      <c r="K189" s="37">
        <v>0.66</v>
      </c>
      <c r="L189" s="3">
        <f t="shared" si="9"/>
        <v>3</v>
      </c>
      <c r="M189" s="17" t="s">
        <v>187</v>
      </c>
      <c r="N189" s="2" t="s">
        <v>125</v>
      </c>
      <c r="O189" s="2" t="s">
        <v>170</v>
      </c>
      <c r="P189" s="33">
        <f>_xlfn.XLOOKUP(C189, Financial_Variance!B:B, Financial_Variance!H:H, 0)</f>
        <v>0</v>
      </c>
      <c r="Q189" s="33">
        <f t="shared" si="10"/>
        <v>-110.996589940324</v>
      </c>
      <c r="R189" s="2" t="str">
        <f t="shared" si="11"/>
        <v>Medium</v>
      </c>
    </row>
    <row r="190" spans="1:18" ht="16.350000000000001" customHeight="1" x14ac:dyDescent="0.45">
      <c r="A190" s="4">
        <f t="shared" si="12"/>
        <v>46025</v>
      </c>
      <c r="B190" s="2" t="s">
        <v>8</v>
      </c>
      <c r="C190" s="2" t="s">
        <v>376</v>
      </c>
      <c r="D190" s="2" t="s">
        <v>167</v>
      </c>
      <c r="E190" s="2" t="s">
        <v>183</v>
      </c>
      <c r="F190" s="33">
        <v>4.6536930946291504</v>
      </c>
      <c r="G190" s="33">
        <f>ABS(Table2[[#This Row],[Raw_revenu_per_Hr]])</f>
        <v>98.869047619048104</v>
      </c>
      <c r="H190" s="33">
        <v>-98.869047619048104</v>
      </c>
      <c r="I190" s="33">
        <f>ABS(Table2[[#This Row],[Raw_maintenance_Cost_MTBF]])</f>
        <v>104.927536231883</v>
      </c>
      <c r="J190" s="33">
        <v>-104.927536231883</v>
      </c>
      <c r="K190" s="37">
        <v>0.59</v>
      </c>
      <c r="L190" s="3">
        <f t="shared" si="9"/>
        <v>4</v>
      </c>
      <c r="M190" s="17" t="s">
        <v>187</v>
      </c>
      <c r="N190" s="2" t="s">
        <v>96</v>
      </c>
      <c r="O190" s="2" t="s">
        <v>179</v>
      </c>
      <c r="P190" s="33">
        <f>_xlfn.XLOOKUP(C190, Financial_Variance!B:B, Financial_Variance!H:H, 0)</f>
        <v>0</v>
      </c>
      <c r="Q190" s="33">
        <f t="shared" si="10"/>
        <v>-113.019607843137</v>
      </c>
      <c r="R190" s="2" t="str">
        <f t="shared" si="11"/>
        <v>Medium</v>
      </c>
    </row>
    <row r="191" spans="1:18" ht="16.350000000000001" customHeight="1" x14ac:dyDescent="0.45">
      <c r="A191" s="4">
        <f t="shared" si="12"/>
        <v>46025</v>
      </c>
      <c r="B191" s="2" t="s">
        <v>8</v>
      </c>
      <c r="C191" s="2" t="s">
        <v>377</v>
      </c>
      <c r="D191" s="2" t="s">
        <v>167</v>
      </c>
      <c r="E191" s="2" t="s">
        <v>183</v>
      </c>
      <c r="F191" s="33">
        <v>4.6731128973328397</v>
      </c>
      <c r="G191" s="33">
        <f>ABS(Table2[[#This Row],[Raw_revenu_per_Hr]])</f>
        <v>100.603483132383</v>
      </c>
      <c r="H191" s="33">
        <v>-100.603483132383</v>
      </c>
      <c r="I191" s="33">
        <f>ABS(Table2[[#This Row],[Raw_maintenance_Cost_MTBF]])</f>
        <v>106.950554134697</v>
      </c>
      <c r="J191" s="33">
        <v>-106.950554134697</v>
      </c>
      <c r="K191" s="37">
        <v>0.53</v>
      </c>
      <c r="L191" s="3">
        <f t="shared" si="9"/>
        <v>5</v>
      </c>
      <c r="M191" s="17" t="s">
        <v>187</v>
      </c>
      <c r="N191" s="2" t="s">
        <v>107</v>
      </c>
      <c r="O191" s="2" t="s">
        <v>172</v>
      </c>
      <c r="P191" s="33">
        <f>_xlfn.XLOOKUP(C191, Financial_Variance!B:B, Financial_Variance!H:H, 0)</f>
        <v>0</v>
      </c>
      <c r="Q191" s="33">
        <f t="shared" si="10"/>
        <v>-115.04262574595001</v>
      </c>
      <c r="R191" s="2" t="str">
        <f t="shared" si="11"/>
        <v>High</v>
      </c>
    </row>
    <row r="192" spans="1:18" ht="16.350000000000001" customHeight="1" x14ac:dyDescent="0.45">
      <c r="A192" s="4">
        <f t="shared" si="12"/>
        <v>46025</v>
      </c>
      <c r="B192" s="2" t="s">
        <v>8</v>
      </c>
      <c r="C192" s="2" t="s">
        <v>378</v>
      </c>
      <c r="D192" s="2" t="s">
        <v>167</v>
      </c>
      <c r="E192" s="2" t="s">
        <v>186</v>
      </c>
      <c r="F192" s="33">
        <v>4.69253270003653</v>
      </c>
      <c r="G192" s="33">
        <f>ABS(Table2[[#This Row],[Raw_revenu_per_Hr]])</f>
        <v>102.337918645719</v>
      </c>
      <c r="H192" s="33">
        <v>-102.337918645719</v>
      </c>
      <c r="I192" s="33">
        <f>ABS(Table2[[#This Row],[Raw_maintenance_Cost_MTBF]])</f>
        <v>108.973572037511</v>
      </c>
      <c r="J192" s="33">
        <v>-108.973572037511</v>
      </c>
      <c r="K192" s="37">
        <v>0.49</v>
      </c>
      <c r="L192" s="3">
        <f t="shared" si="9"/>
        <v>5</v>
      </c>
      <c r="M192" s="17" t="s">
        <v>187</v>
      </c>
      <c r="N192" s="2" t="s">
        <v>124</v>
      </c>
      <c r="O192" s="2" t="s">
        <v>169</v>
      </c>
      <c r="P192" s="33">
        <f>_xlfn.XLOOKUP(C192, Financial_Variance!B:B, Financial_Variance!H:H, 0)</f>
        <v>0</v>
      </c>
      <c r="Q192" s="33">
        <f t="shared" si="10"/>
        <v>-117.065643648763</v>
      </c>
      <c r="R192" s="2" t="str">
        <f t="shared" si="11"/>
        <v>High</v>
      </c>
    </row>
    <row r="193" spans="1:18" ht="16.350000000000001" customHeight="1" x14ac:dyDescent="0.45">
      <c r="A193" s="4">
        <f t="shared" si="12"/>
        <v>46025</v>
      </c>
      <c r="B193" s="2" t="s">
        <v>8</v>
      </c>
      <c r="C193" s="2" t="s">
        <v>379</v>
      </c>
      <c r="D193" s="2" t="s">
        <v>167</v>
      </c>
      <c r="E193" s="2" t="s">
        <v>183</v>
      </c>
      <c r="F193" s="33">
        <v>4.7119525027402203</v>
      </c>
      <c r="G193" s="33">
        <f>ABS(Table2[[#This Row],[Raw_revenu_per_Hr]])</f>
        <v>104.072354159055</v>
      </c>
      <c r="H193" s="33">
        <v>-104.072354159055</v>
      </c>
      <c r="I193" s="33">
        <f>ABS(Table2[[#This Row],[Raw_maintenance_Cost_MTBF]])</f>
        <v>110.996589940324</v>
      </c>
      <c r="J193" s="33">
        <v>-110.996589940324</v>
      </c>
      <c r="K193" s="37">
        <v>0.52</v>
      </c>
      <c r="L193" s="3">
        <f t="shared" si="9"/>
        <v>5</v>
      </c>
      <c r="M193" s="17" t="s">
        <v>187</v>
      </c>
      <c r="N193" s="2" t="s">
        <v>95</v>
      </c>
      <c r="O193" s="2" t="s">
        <v>175</v>
      </c>
      <c r="P193" s="33">
        <f>_xlfn.XLOOKUP(C193, Financial_Variance!B:B, Financial_Variance!H:H, 0)</f>
        <v>0</v>
      </c>
      <c r="Q193" s="33">
        <f t="shared" si="10"/>
        <v>-119.088661551578</v>
      </c>
      <c r="R193" s="2" t="str">
        <f t="shared" si="11"/>
        <v>High</v>
      </c>
    </row>
    <row r="194" spans="1:18" ht="16.350000000000001" customHeight="1" x14ac:dyDescent="0.45">
      <c r="A194" s="4">
        <f t="shared" si="12"/>
        <v>46025</v>
      </c>
      <c r="B194" s="2" t="s">
        <v>8</v>
      </c>
      <c r="C194" s="2" t="s">
        <v>380</v>
      </c>
      <c r="D194" s="2" t="s">
        <v>167</v>
      </c>
      <c r="E194" s="2" t="s">
        <v>183</v>
      </c>
      <c r="F194" s="33">
        <v>4.7313723054439203</v>
      </c>
      <c r="G194" s="33">
        <f>ABS(Table2[[#This Row],[Raw_revenu_per_Hr]])</f>
        <v>105.80678967239101</v>
      </c>
      <c r="H194" s="33">
        <v>-105.80678967239101</v>
      </c>
      <c r="I194" s="33">
        <f>ABS(Table2[[#This Row],[Raw_maintenance_Cost_MTBF]])</f>
        <v>113.019607843137</v>
      </c>
      <c r="J194" s="33">
        <v>-113.019607843137</v>
      </c>
      <c r="K194" s="37">
        <v>0.47</v>
      </c>
      <c r="L194" s="3">
        <f t="shared" ref="L194:L257" si="13">MAX(1,MIN(10,ROUND(10-(K194*10),0)))</f>
        <v>5</v>
      </c>
      <c r="M194" s="17" t="s">
        <v>187</v>
      </c>
      <c r="N194" s="2" t="s">
        <v>106</v>
      </c>
      <c r="O194" s="2" t="s">
        <v>171</v>
      </c>
      <c r="P194" s="33">
        <f>_xlfn.XLOOKUP(C194, Financial_Variance!B:B, Financial_Variance!H:H, 0)</f>
        <v>0</v>
      </c>
      <c r="Q194" s="33">
        <f t="shared" ref="Q194:Q257" si="14">P209-I198</f>
        <v>-121.11167945439</v>
      </c>
      <c r="R194" s="2" t="str">
        <f t="shared" ref="R194:R257" si="15">IF(L194&lt;=2,"Low",IF(L194&lt;=4,"Medium",IF(L194&lt;=7,"High","Critical")))</f>
        <v>High</v>
      </c>
    </row>
    <row r="195" spans="1:18" ht="16.350000000000001" customHeight="1" x14ac:dyDescent="0.45">
      <c r="A195" s="4">
        <f t="shared" ref="A195:A258" si="16">DATE(2026,1,1)+INT((ROW()-2)/70)</f>
        <v>46025</v>
      </c>
      <c r="B195" s="2" t="s">
        <v>9</v>
      </c>
      <c r="C195" s="2" t="s">
        <v>381</v>
      </c>
      <c r="D195" s="2" t="s">
        <v>15</v>
      </c>
      <c r="E195" s="2" t="s">
        <v>20</v>
      </c>
      <c r="F195" s="33">
        <v>4.7507921081476097</v>
      </c>
      <c r="G195" s="33">
        <f>ABS(Table2[[#This Row],[Raw_revenu_per_Hr]])</f>
        <v>107.54122518572601</v>
      </c>
      <c r="H195" s="33">
        <v>-107.54122518572601</v>
      </c>
      <c r="I195" s="33">
        <f>ABS(Table2[[#This Row],[Raw_maintenance_Cost_MTBF]])</f>
        <v>115.04262574595001</v>
      </c>
      <c r="J195" s="33">
        <v>-115.04262574595001</v>
      </c>
      <c r="K195" s="37">
        <v>0.42</v>
      </c>
      <c r="L195" s="3">
        <f t="shared" si="13"/>
        <v>6</v>
      </c>
      <c r="M195" s="17" t="s">
        <v>187</v>
      </c>
      <c r="N195" s="2" t="s">
        <v>122</v>
      </c>
      <c r="O195" s="2" t="s">
        <v>168</v>
      </c>
      <c r="P195" s="33">
        <f>_xlfn.XLOOKUP(C195, Financial_Variance!B:B, Financial_Variance!H:H, 0)</f>
        <v>0</v>
      </c>
      <c r="Q195" s="33">
        <f t="shared" si="14"/>
        <v>-123.134697357203</v>
      </c>
      <c r="R195" s="2" t="str">
        <f t="shared" si="15"/>
        <v>High</v>
      </c>
    </row>
    <row r="196" spans="1:18" ht="16.350000000000001" customHeight="1" x14ac:dyDescent="0.45">
      <c r="A196" s="4">
        <f t="shared" si="16"/>
        <v>46025</v>
      </c>
      <c r="B196" s="2" t="s">
        <v>10</v>
      </c>
      <c r="C196" s="2" t="s">
        <v>382</v>
      </c>
      <c r="D196" s="2" t="s">
        <v>16</v>
      </c>
      <c r="E196" s="2" t="s">
        <v>21</v>
      </c>
      <c r="F196" s="33">
        <v>4.7702119108512999</v>
      </c>
      <c r="G196" s="33">
        <f>ABS(Table2[[#This Row],[Raw_revenu_per_Hr]])</f>
        <v>109.275660699062</v>
      </c>
      <c r="H196" s="33">
        <v>-109.275660699062</v>
      </c>
      <c r="I196" s="33">
        <f>ABS(Table2[[#This Row],[Raw_maintenance_Cost_MTBF]])</f>
        <v>117.065643648763</v>
      </c>
      <c r="J196" s="33">
        <v>-117.065643648763</v>
      </c>
      <c r="K196" s="37">
        <v>0.48</v>
      </c>
      <c r="L196" s="3">
        <f t="shared" si="13"/>
        <v>5</v>
      </c>
      <c r="M196" s="17" t="s">
        <v>187</v>
      </c>
      <c r="N196" s="2" t="s">
        <v>140</v>
      </c>
      <c r="O196" s="2" t="s">
        <v>173</v>
      </c>
      <c r="P196" s="33">
        <f>_xlfn.XLOOKUP(C196, Financial_Variance!B:B, Financial_Variance!H:H, 0)</f>
        <v>0</v>
      </c>
      <c r="Q196" s="33">
        <f t="shared" si="14"/>
        <v>-125.157715260017</v>
      </c>
      <c r="R196" s="2" t="str">
        <f t="shared" si="15"/>
        <v>High</v>
      </c>
    </row>
    <row r="197" spans="1:18" ht="16.350000000000001" customHeight="1" x14ac:dyDescent="0.45">
      <c r="A197" s="4">
        <f t="shared" si="16"/>
        <v>46025</v>
      </c>
      <c r="B197" s="2" t="s">
        <v>11</v>
      </c>
      <c r="C197" s="2" t="s">
        <v>383</v>
      </c>
      <c r="D197" s="2" t="s">
        <v>17</v>
      </c>
      <c r="E197" s="2" t="s">
        <v>22</v>
      </c>
      <c r="F197" s="33">
        <v>4.7896317135549902</v>
      </c>
      <c r="G197" s="33">
        <f>ABS(Table2[[#This Row],[Raw_revenu_per_Hr]])</f>
        <v>111.010096212398</v>
      </c>
      <c r="H197" s="33">
        <v>-111.010096212398</v>
      </c>
      <c r="I197" s="33">
        <f>ABS(Table2[[#This Row],[Raw_maintenance_Cost_MTBF]])</f>
        <v>119.088661551578</v>
      </c>
      <c r="J197" s="33">
        <v>-119.088661551578</v>
      </c>
      <c r="K197" s="37">
        <v>0.4</v>
      </c>
      <c r="L197" s="3">
        <f t="shared" si="13"/>
        <v>6</v>
      </c>
      <c r="M197" s="17" t="s">
        <v>189</v>
      </c>
      <c r="N197" s="2" t="s">
        <v>105</v>
      </c>
      <c r="O197" s="2" t="s">
        <v>170</v>
      </c>
      <c r="P197" s="33">
        <f>_xlfn.XLOOKUP(C197, Financial_Variance!B:B, Financial_Variance!H:H, 0)</f>
        <v>0</v>
      </c>
      <c r="Q197" s="33">
        <f t="shared" si="14"/>
        <v>-127.180733162831</v>
      </c>
      <c r="R197" s="2" t="str">
        <f t="shared" si="15"/>
        <v>High</v>
      </c>
    </row>
    <row r="198" spans="1:18" ht="16.350000000000001" customHeight="1" x14ac:dyDescent="0.45">
      <c r="A198" s="4">
        <f t="shared" si="16"/>
        <v>46025</v>
      </c>
      <c r="B198" s="2" t="s">
        <v>11</v>
      </c>
      <c r="C198" s="2" t="s">
        <v>384</v>
      </c>
      <c r="D198" s="2" t="s">
        <v>17</v>
      </c>
      <c r="E198" s="2" t="s">
        <v>183</v>
      </c>
      <c r="F198" s="33">
        <v>4.8090515162586804</v>
      </c>
      <c r="G198" s="33">
        <f>ABS(Table2[[#This Row],[Raw_revenu_per_Hr]])</f>
        <v>112.74453172573401</v>
      </c>
      <c r="H198" s="33">
        <v>-112.74453172573401</v>
      </c>
      <c r="I198" s="33">
        <f>ABS(Table2[[#This Row],[Raw_maintenance_Cost_MTBF]])</f>
        <v>121.11167945439</v>
      </c>
      <c r="J198" s="33">
        <v>-121.11167945439</v>
      </c>
      <c r="K198" s="37">
        <v>0.35</v>
      </c>
      <c r="L198" s="3">
        <f t="shared" si="13"/>
        <v>7</v>
      </c>
      <c r="M198" s="17" t="s">
        <v>189</v>
      </c>
      <c r="N198" s="2" t="s">
        <v>120</v>
      </c>
      <c r="O198" s="2" t="s">
        <v>179</v>
      </c>
      <c r="P198" s="33">
        <f>_xlfn.XLOOKUP(C198, Financial_Variance!B:B, Financial_Variance!H:H, 0)</f>
        <v>0</v>
      </c>
      <c r="Q198" s="33">
        <f t="shared" si="14"/>
        <v>-129.20375106564299</v>
      </c>
      <c r="R198" s="2" t="str">
        <f t="shared" si="15"/>
        <v>High</v>
      </c>
    </row>
    <row r="199" spans="1:18" ht="16.350000000000001" customHeight="1" x14ac:dyDescent="0.45">
      <c r="A199" s="4">
        <f t="shared" si="16"/>
        <v>46025</v>
      </c>
      <c r="B199" s="2" t="s">
        <v>11</v>
      </c>
      <c r="C199" s="2" t="s">
        <v>385</v>
      </c>
      <c r="D199" s="2" t="s">
        <v>17</v>
      </c>
      <c r="E199" s="2" t="s">
        <v>183</v>
      </c>
      <c r="F199" s="33">
        <v>4.8284713189623698</v>
      </c>
      <c r="G199" s="33">
        <f>ABS(Table2[[#This Row],[Raw_revenu_per_Hr]])</f>
        <v>114.47896723907</v>
      </c>
      <c r="H199" s="33">
        <v>-114.47896723907</v>
      </c>
      <c r="I199" s="33">
        <f>ABS(Table2[[#This Row],[Raw_maintenance_Cost_MTBF]])</f>
        <v>123.134697357203</v>
      </c>
      <c r="J199" s="33">
        <v>-123.134697357203</v>
      </c>
      <c r="K199" s="37">
        <v>0.39</v>
      </c>
      <c r="L199" s="3">
        <f t="shared" si="13"/>
        <v>6</v>
      </c>
      <c r="M199" s="17" t="s">
        <v>188</v>
      </c>
      <c r="N199" s="2" t="s">
        <v>138</v>
      </c>
      <c r="O199" s="2" t="s">
        <v>172</v>
      </c>
      <c r="P199" s="33">
        <f>_xlfn.XLOOKUP(C199, Financial_Variance!B:B, Financial_Variance!H:H, 0)</f>
        <v>0</v>
      </c>
      <c r="Q199" s="33">
        <f t="shared" si="14"/>
        <v>-131.22676896845601</v>
      </c>
      <c r="R199" s="2" t="str">
        <f t="shared" si="15"/>
        <v>High</v>
      </c>
    </row>
    <row r="200" spans="1:18" ht="16.350000000000001" customHeight="1" x14ac:dyDescent="0.45">
      <c r="A200" s="4">
        <f t="shared" si="16"/>
        <v>46025</v>
      </c>
      <c r="B200" s="2" t="s">
        <v>11</v>
      </c>
      <c r="C200" s="2" t="s">
        <v>386</v>
      </c>
      <c r="D200" s="2" t="s">
        <v>17</v>
      </c>
      <c r="E200" s="2" t="s">
        <v>184</v>
      </c>
      <c r="F200" s="33">
        <v>4.8478911216660601</v>
      </c>
      <c r="G200" s="33">
        <f>ABS(Table2[[#This Row],[Raw_revenu_per_Hr]])</f>
        <v>116.213402752405</v>
      </c>
      <c r="H200" s="33">
        <v>-116.213402752405</v>
      </c>
      <c r="I200" s="33">
        <f>ABS(Table2[[#This Row],[Raw_maintenance_Cost_MTBF]])</f>
        <v>125.157715260017</v>
      </c>
      <c r="J200" s="33">
        <v>-125.157715260017</v>
      </c>
      <c r="K200" s="37">
        <v>0.31</v>
      </c>
      <c r="L200" s="3">
        <f t="shared" si="13"/>
        <v>7</v>
      </c>
      <c r="M200" s="17" t="s">
        <v>189</v>
      </c>
      <c r="N200" s="2" t="s">
        <v>104</v>
      </c>
      <c r="O200" s="2" t="s">
        <v>169</v>
      </c>
      <c r="P200" s="33">
        <f>_xlfn.XLOOKUP(C200, Financial_Variance!B:B, Financial_Variance!H:H, 0)</f>
        <v>0</v>
      </c>
      <c r="Q200" s="33">
        <f t="shared" si="14"/>
        <v>-133.24978687127</v>
      </c>
      <c r="R200" s="2" t="str">
        <f t="shared" si="15"/>
        <v>High</v>
      </c>
    </row>
    <row r="201" spans="1:18" ht="16.350000000000001" customHeight="1" x14ac:dyDescent="0.45">
      <c r="A201" s="4">
        <f t="shared" si="16"/>
        <v>46025</v>
      </c>
      <c r="B201" s="2" t="s">
        <v>11</v>
      </c>
      <c r="C201" s="2" t="s">
        <v>387</v>
      </c>
      <c r="D201" s="2" t="s">
        <v>17</v>
      </c>
      <c r="E201" s="2" t="s">
        <v>185</v>
      </c>
      <c r="F201" s="33">
        <v>4.8673109243697503</v>
      </c>
      <c r="G201" s="33">
        <f>ABS(Table2[[#This Row],[Raw_revenu_per_Hr]])</f>
        <v>117.947838265741</v>
      </c>
      <c r="H201" s="33">
        <v>-117.947838265741</v>
      </c>
      <c r="I201" s="33">
        <f>ABS(Table2[[#This Row],[Raw_maintenance_Cost_MTBF]])</f>
        <v>127.180733162831</v>
      </c>
      <c r="J201" s="33">
        <v>-127.180733162831</v>
      </c>
      <c r="K201" s="37">
        <v>0.25</v>
      </c>
      <c r="L201" s="3">
        <f t="shared" si="13"/>
        <v>8</v>
      </c>
      <c r="M201" s="17" t="s">
        <v>188</v>
      </c>
      <c r="N201" s="2" t="s">
        <v>119</v>
      </c>
      <c r="O201" s="2" t="s">
        <v>175</v>
      </c>
      <c r="P201" s="33">
        <f>_xlfn.XLOOKUP(C201, Financial_Variance!B:B, Financial_Variance!H:H, 0)</f>
        <v>0</v>
      </c>
      <c r="Q201" s="33">
        <f t="shared" si="14"/>
        <v>-135.27280477408399</v>
      </c>
      <c r="R201" s="2" t="str">
        <f t="shared" si="15"/>
        <v>Critical</v>
      </c>
    </row>
    <row r="202" spans="1:18" ht="16.350000000000001" customHeight="1" x14ac:dyDescent="0.45">
      <c r="A202" s="4">
        <f t="shared" si="16"/>
        <v>46025</v>
      </c>
      <c r="B202" s="2" t="s">
        <v>11</v>
      </c>
      <c r="C202" s="2" t="s">
        <v>388</v>
      </c>
      <c r="D202" s="2" t="s">
        <v>17</v>
      </c>
      <c r="E202" s="2" t="s">
        <v>186</v>
      </c>
      <c r="F202" s="33">
        <v>4.8867307270734397</v>
      </c>
      <c r="G202" s="33">
        <f>ABS(Table2[[#This Row],[Raw_revenu_per_Hr]])</f>
        <v>119.68227377907699</v>
      </c>
      <c r="H202" s="33">
        <v>-119.68227377907699</v>
      </c>
      <c r="I202" s="33">
        <f>ABS(Table2[[#This Row],[Raw_maintenance_Cost_MTBF]])</f>
        <v>129.20375106564299</v>
      </c>
      <c r="J202" s="33">
        <v>-129.20375106564299</v>
      </c>
      <c r="K202" s="37">
        <v>0.86</v>
      </c>
      <c r="L202" s="3">
        <f t="shared" si="13"/>
        <v>1</v>
      </c>
      <c r="M202" s="17" t="s">
        <v>188</v>
      </c>
      <c r="N202" s="2" t="s">
        <v>137</v>
      </c>
      <c r="O202" s="2" t="s">
        <v>171</v>
      </c>
      <c r="P202" s="33">
        <f>_xlfn.XLOOKUP(C202, Financial_Variance!B:B, Financial_Variance!H:H, 0)</f>
        <v>0</v>
      </c>
      <c r="Q202" s="33">
        <f t="shared" si="14"/>
        <v>-137.29582267689599</v>
      </c>
      <c r="R202" s="2" t="str">
        <f t="shared" si="15"/>
        <v>Low</v>
      </c>
    </row>
    <row r="203" spans="1:18" ht="16.350000000000001" customHeight="1" x14ac:dyDescent="0.45">
      <c r="A203" s="4">
        <f t="shared" si="16"/>
        <v>46025</v>
      </c>
      <c r="B203" s="2" t="s">
        <v>11</v>
      </c>
      <c r="C203" s="2" t="s">
        <v>389</v>
      </c>
      <c r="D203" s="2" t="s">
        <v>17</v>
      </c>
      <c r="E203" s="2" t="s">
        <v>183</v>
      </c>
      <c r="F203" s="33">
        <v>4.90615052977713</v>
      </c>
      <c r="G203" s="33">
        <f>ABS(Table2[[#This Row],[Raw_revenu_per_Hr]])</f>
        <v>121.416709292413</v>
      </c>
      <c r="H203" s="33">
        <v>-121.416709292413</v>
      </c>
      <c r="I203" s="33">
        <f>ABS(Table2[[#This Row],[Raw_maintenance_Cost_MTBF]])</f>
        <v>131.22676896845601</v>
      </c>
      <c r="J203" s="33">
        <v>-131.22676896845601</v>
      </c>
      <c r="K203" s="37">
        <v>0.87</v>
      </c>
      <c r="L203" s="3">
        <f t="shared" si="13"/>
        <v>1</v>
      </c>
      <c r="M203" s="17" t="s">
        <v>190</v>
      </c>
      <c r="N203" s="2" t="s">
        <v>103</v>
      </c>
      <c r="O203" s="2" t="s">
        <v>168</v>
      </c>
      <c r="P203" s="33">
        <f>_xlfn.XLOOKUP(C203, Financial_Variance!B:B, Financial_Variance!H:H, 0)</f>
        <v>0</v>
      </c>
      <c r="Q203" s="33">
        <f t="shared" si="14"/>
        <v>-139.31884057971001</v>
      </c>
      <c r="R203" s="2" t="str">
        <f t="shared" si="15"/>
        <v>Low</v>
      </c>
    </row>
    <row r="204" spans="1:18" ht="16.350000000000001" customHeight="1" x14ac:dyDescent="0.45">
      <c r="A204" s="4">
        <f t="shared" si="16"/>
        <v>46025</v>
      </c>
      <c r="B204" s="2" t="s">
        <v>11</v>
      </c>
      <c r="C204" s="2" t="s">
        <v>390</v>
      </c>
      <c r="D204" s="2" t="s">
        <v>17</v>
      </c>
      <c r="E204" s="2" t="s">
        <v>183</v>
      </c>
      <c r="F204" s="33">
        <v>4.9255703324808202</v>
      </c>
      <c r="G204" s="33">
        <f>ABS(Table2[[#This Row],[Raw_revenu_per_Hr]])</f>
        <v>123.151144805748</v>
      </c>
      <c r="H204" s="33">
        <v>-123.151144805748</v>
      </c>
      <c r="I204" s="33">
        <f>ABS(Table2[[#This Row],[Raw_maintenance_Cost_MTBF]])</f>
        <v>133.24978687127</v>
      </c>
      <c r="J204" s="33">
        <v>-133.24978687127</v>
      </c>
      <c r="K204" s="37">
        <v>0.77</v>
      </c>
      <c r="L204" s="3">
        <f t="shared" si="13"/>
        <v>2</v>
      </c>
      <c r="M204" s="17" t="s">
        <v>188</v>
      </c>
      <c r="N204" s="2" t="s">
        <v>118</v>
      </c>
      <c r="O204" s="2" t="s">
        <v>173</v>
      </c>
      <c r="P204" s="33">
        <f>_xlfn.XLOOKUP(C204, Financial_Variance!B:B, Financial_Variance!H:H, 0)</f>
        <v>0</v>
      </c>
      <c r="Q204" s="33">
        <f t="shared" si="14"/>
        <v>-141.34185848252301</v>
      </c>
      <c r="R204" s="2" t="str">
        <f t="shared" si="15"/>
        <v>Low</v>
      </c>
    </row>
    <row r="205" spans="1:18" ht="16.350000000000001" customHeight="1" x14ac:dyDescent="0.45">
      <c r="A205" s="4">
        <f t="shared" si="16"/>
        <v>46025</v>
      </c>
      <c r="B205" s="2" t="s">
        <v>11</v>
      </c>
      <c r="C205" s="2" t="s">
        <v>391</v>
      </c>
      <c r="D205" s="2" t="s">
        <v>17</v>
      </c>
      <c r="E205" s="2" t="s">
        <v>22</v>
      </c>
      <c r="F205" s="33">
        <v>4.9449901351845096</v>
      </c>
      <c r="G205" s="33">
        <f>ABS(Table2[[#This Row],[Raw_revenu_per_Hr]])</f>
        <v>124.885580319084</v>
      </c>
      <c r="H205" s="33">
        <v>-124.885580319084</v>
      </c>
      <c r="I205" s="33">
        <f>ABS(Table2[[#This Row],[Raw_maintenance_Cost_MTBF]])</f>
        <v>135.27280477408399</v>
      </c>
      <c r="J205" s="33">
        <v>-135.27280477408399</v>
      </c>
      <c r="K205" s="37">
        <v>0.68</v>
      </c>
      <c r="L205" s="3">
        <f t="shared" si="13"/>
        <v>3</v>
      </c>
      <c r="M205" s="17" t="s">
        <v>188</v>
      </c>
      <c r="N205" s="2" t="s">
        <v>136</v>
      </c>
      <c r="O205" s="2" t="s">
        <v>170</v>
      </c>
      <c r="P205" s="33">
        <f>_xlfn.XLOOKUP(C205, Financial_Variance!B:B, Financial_Variance!H:H, 0)</f>
        <v>0</v>
      </c>
      <c r="Q205" s="33">
        <f t="shared" si="14"/>
        <v>-143.364876385337</v>
      </c>
      <c r="R205" s="2" t="str">
        <f t="shared" si="15"/>
        <v>Medium</v>
      </c>
    </row>
    <row r="206" spans="1:18" ht="16.350000000000001" customHeight="1" x14ac:dyDescent="0.45">
      <c r="A206" s="4">
        <f t="shared" si="16"/>
        <v>46025</v>
      </c>
      <c r="B206" s="2" t="s">
        <v>12</v>
      </c>
      <c r="C206" s="2" t="s">
        <v>392</v>
      </c>
      <c r="D206" s="2" t="s">
        <v>18</v>
      </c>
      <c r="E206" s="2" t="s">
        <v>23</v>
      </c>
      <c r="F206" s="33">
        <v>4.9644099378881998</v>
      </c>
      <c r="G206" s="33">
        <f>ABS(Table2[[#This Row],[Raw_revenu_per_Hr]])</f>
        <v>126.62001583241999</v>
      </c>
      <c r="H206" s="33">
        <v>-126.62001583241999</v>
      </c>
      <c r="I206" s="33">
        <f>ABS(Table2[[#This Row],[Raw_maintenance_Cost_MTBF]])</f>
        <v>137.29582267689599</v>
      </c>
      <c r="J206" s="33">
        <v>-137.29582267689599</v>
      </c>
      <c r="K206" s="37">
        <v>0.73</v>
      </c>
      <c r="L206" s="3">
        <f t="shared" si="13"/>
        <v>3</v>
      </c>
      <c r="M206" s="17" t="s">
        <v>191</v>
      </c>
      <c r="N206" s="2" t="s">
        <v>102</v>
      </c>
      <c r="O206" s="2" t="s">
        <v>179</v>
      </c>
      <c r="P206" s="33">
        <f>_xlfn.XLOOKUP(C206, Financial_Variance!B:B, Financial_Variance!H:H, 0)</f>
        <v>0</v>
      </c>
      <c r="Q206" s="33">
        <f t="shared" si="14"/>
        <v>-145.387894288149</v>
      </c>
      <c r="R206" s="2" t="str">
        <f t="shared" si="15"/>
        <v>Medium</v>
      </c>
    </row>
    <row r="207" spans="1:18" ht="16.350000000000001" customHeight="1" x14ac:dyDescent="0.45">
      <c r="A207" s="4">
        <f t="shared" si="16"/>
        <v>46025</v>
      </c>
      <c r="B207" s="2" t="s">
        <v>12</v>
      </c>
      <c r="C207" s="2" t="s">
        <v>393</v>
      </c>
      <c r="D207" s="2" t="s">
        <v>18</v>
      </c>
      <c r="E207" s="2" t="s">
        <v>23</v>
      </c>
      <c r="F207" s="33">
        <v>4.9838297405918901</v>
      </c>
      <c r="G207" s="33">
        <f>ABS(Table2[[#This Row],[Raw_revenu_per_Hr]])</f>
        <v>128.35445134575599</v>
      </c>
      <c r="H207" s="33">
        <v>-128.35445134575599</v>
      </c>
      <c r="I207" s="33">
        <f>ABS(Table2[[#This Row],[Raw_maintenance_Cost_MTBF]])</f>
        <v>139.31884057971001</v>
      </c>
      <c r="J207" s="33">
        <v>-139.31884057971001</v>
      </c>
      <c r="K207" s="37">
        <v>0.68</v>
      </c>
      <c r="L207" s="3">
        <f t="shared" si="13"/>
        <v>3</v>
      </c>
      <c r="M207" s="17" t="s">
        <v>187</v>
      </c>
      <c r="N207" s="2" t="s">
        <v>117</v>
      </c>
      <c r="O207" s="2" t="s">
        <v>172</v>
      </c>
      <c r="P207" s="33">
        <f>_xlfn.XLOOKUP(C207, Financial_Variance!B:B, Financial_Variance!H:H, 0)</f>
        <v>0</v>
      </c>
      <c r="Q207" s="33">
        <f t="shared" si="14"/>
        <v>-147.41091219096299</v>
      </c>
      <c r="R207" s="2" t="str">
        <f t="shared" si="15"/>
        <v>Medium</v>
      </c>
    </row>
    <row r="208" spans="1:18" ht="16.350000000000001" customHeight="1" x14ac:dyDescent="0.45">
      <c r="A208" s="4">
        <f t="shared" si="16"/>
        <v>46025</v>
      </c>
      <c r="B208" s="2" t="s">
        <v>12</v>
      </c>
      <c r="C208" s="2" t="s">
        <v>394</v>
      </c>
      <c r="D208" s="2" t="s">
        <v>18</v>
      </c>
      <c r="E208" s="2" t="s">
        <v>23</v>
      </c>
      <c r="F208" s="33">
        <v>5.0032495432955804</v>
      </c>
      <c r="G208" s="33">
        <f>ABS(Table2[[#This Row],[Raw_revenu_per_Hr]])</f>
        <v>130.08888685909201</v>
      </c>
      <c r="H208" s="33">
        <v>-130.08888685909201</v>
      </c>
      <c r="I208" s="33">
        <f>ABS(Table2[[#This Row],[Raw_maintenance_Cost_MTBF]])</f>
        <v>141.34185848252301</v>
      </c>
      <c r="J208" s="33">
        <v>-141.34185848252301</v>
      </c>
      <c r="K208" s="37">
        <v>0.62</v>
      </c>
      <c r="L208" s="3">
        <f t="shared" si="13"/>
        <v>4</v>
      </c>
      <c r="M208" s="17" t="s">
        <v>187</v>
      </c>
      <c r="N208" s="2" t="s">
        <v>135</v>
      </c>
      <c r="O208" s="2" t="s">
        <v>169</v>
      </c>
      <c r="P208" s="33">
        <f>_xlfn.XLOOKUP(C208, Financial_Variance!B:B, Financial_Variance!H:H, 0)</f>
        <v>0</v>
      </c>
      <c r="Q208" s="33">
        <f t="shared" si="14"/>
        <v>-149.43393009377601</v>
      </c>
      <c r="R208" s="2" t="str">
        <f t="shared" si="15"/>
        <v>Medium</v>
      </c>
    </row>
    <row r="209" spans="1:18" ht="16.350000000000001" customHeight="1" x14ac:dyDescent="0.45">
      <c r="A209" s="4">
        <f t="shared" si="16"/>
        <v>46025</v>
      </c>
      <c r="B209" s="2" t="s">
        <v>7</v>
      </c>
      <c r="C209" s="2" t="s">
        <v>395</v>
      </c>
      <c r="D209" s="2" t="s">
        <v>14</v>
      </c>
      <c r="E209" s="2" t="s">
        <v>181</v>
      </c>
      <c r="F209" s="33">
        <v>5.0226693459992697</v>
      </c>
      <c r="G209" s="33">
        <f>ABS(Table2[[#This Row],[Raw_revenu_per_Hr]])</f>
        <v>131.82332237242699</v>
      </c>
      <c r="H209" s="33">
        <v>-131.82332237242699</v>
      </c>
      <c r="I209" s="33">
        <f>ABS(Table2[[#This Row],[Raw_maintenance_Cost_MTBF]])</f>
        <v>143.364876385337</v>
      </c>
      <c r="J209" s="33">
        <v>-143.364876385337</v>
      </c>
      <c r="K209" s="37">
        <v>0.66</v>
      </c>
      <c r="L209" s="3">
        <f t="shared" si="13"/>
        <v>3</v>
      </c>
      <c r="M209" s="17" t="s">
        <v>187</v>
      </c>
      <c r="N209" s="2" t="s">
        <v>101</v>
      </c>
      <c r="O209" s="2" t="s">
        <v>175</v>
      </c>
      <c r="P209" s="33">
        <f>_xlfn.XLOOKUP(C209, Financial_Variance!B:B, Financial_Variance!H:H, 0)</f>
        <v>0</v>
      </c>
      <c r="Q209" s="33">
        <f t="shared" si="14"/>
        <v>-151.45694799659</v>
      </c>
      <c r="R209" s="2" t="str">
        <f t="shared" si="15"/>
        <v>Medium</v>
      </c>
    </row>
    <row r="210" spans="1:18" ht="16.350000000000001" customHeight="1" x14ac:dyDescent="0.45">
      <c r="A210" s="4">
        <f t="shared" si="16"/>
        <v>46025</v>
      </c>
      <c r="B210" s="2" t="s">
        <v>7</v>
      </c>
      <c r="C210" s="2" t="s">
        <v>396</v>
      </c>
      <c r="D210" s="2" t="s">
        <v>14</v>
      </c>
      <c r="E210" s="2" t="s">
        <v>181</v>
      </c>
      <c r="F210" s="33">
        <v>5.04208914870296</v>
      </c>
      <c r="G210" s="33">
        <f>ABS(Table2[[#This Row],[Raw_revenu_per_Hr]])</f>
        <v>133.55775788576301</v>
      </c>
      <c r="H210" s="33">
        <v>-133.55775788576301</v>
      </c>
      <c r="I210" s="33">
        <f>ABS(Table2[[#This Row],[Raw_maintenance_Cost_MTBF]])</f>
        <v>145.387894288149</v>
      </c>
      <c r="J210" s="33">
        <v>-145.387894288149</v>
      </c>
      <c r="K210" s="37">
        <v>0.59</v>
      </c>
      <c r="L210" s="3">
        <f t="shared" si="13"/>
        <v>4</v>
      </c>
      <c r="M210" s="17" t="s">
        <v>187</v>
      </c>
      <c r="N210" s="2" t="s">
        <v>116</v>
      </c>
      <c r="O210" s="2" t="s">
        <v>171</v>
      </c>
      <c r="P210" s="33">
        <f>_xlfn.XLOOKUP(C210, Financial_Variance!B:B, Financial_Variance!H:H, 0)</f>
        <v>0</v>
      </c>
      <c r="Q210" s="33">
        <f t="shared" si="14"/>
        <v>-153.47996589940399</v>
      </c>
      <c r="R210" s="2" t="str">
        <f t="shared" si="15"/>
        <v>Medium</v>
      </c>
    </row>
    <row r="211" spans="1:18" ht="16.350000000000001" customHeight="1" x14ac:dyDescent="0.45">
      <c r="A211" s="4">
        <f t="shared" si="16"/>
        <v>46025</v>
      </c>
      <c r="B211" s="2" t="s">
        <v>7</v>
      </c>
      <c r="C211" s="2" t="s">
        <v>397</v>
      </c>
      <c r="D211" s="2" t="s">
        <v>14</v>
      </c>
      <c r="E211" s="2" t="s">
        <v>181</v>
      </c>
      <c r="F211" s="33">
        <v>5.0615089514066502</v>
      </c>
      <c r="G211" s="33">
        <f>ABS(Table2[[#This Row],[Raw_revenu_per_Hr]])</f>
        <v>135.29219339909901</v>
      </c>
      <c r="H211" s="33">
        <v>-135.29219339909901</v>
      </c>
      <c r="I211" s="33">
        <f>ABS(Table2[[#This Row],[Raw_maintenance_Cost_MTBF]])</f>
        <v>147.41091219096299</v>
      </c>
      <c r="J211" s="33">
        <v>-147.41091219096299</v>
      </c>
      <c r="K211" s="37">
        <v>0.53</v>
      </c>
      <c r="L211" s="3">
        <f t="shared" si="13"/>
        <v>5</v>
      </c>
      <c r="M211" s="17" t="s">
        <v>187</v>
      </c>
      <c r="N211" s="2" t="s">
        <v>134</v>
      </c>
      <c r="O211" s="2" t="s">
        <v>168</v>
      </c>
      <c r="P211" s="33">
        <f>_xlfn.XLOOKUP(C211, Financial_Variance!B:B, Financial_Variance!H:H, 0)</f>
        <v>0</v>
      </c>
      <c r="Q211" s="33">
        <f t="shared" si="14"/>
        <v>-155.50298380221599</v>
      </c>
      <c r="R211" s="2" t="str">
        <f t="shared" si="15"/>
        <v>High</v>
      </c>
    </row>
    <row r="212" spans="1:18" ht="16.350000000000001" customHeight="1" x14ac:dyDescent="0.45">
      <c r="A212" s="4">
        <f t="shared" si="16"/>
        <v>46026</v>
      </c>
      <c r="B212" s="2" t="s">
        <v>7</v>
      </c>
      <c r="C212" s="2" t="s">
        <v>398</v>
      </c>
      <c r="D212" s="2" t="s">
        <v>14</v>
      </c>
      <c r="E212" s="2" t="s">
        <v>181</v>
      </c>
      <c r="F212" s="33">
        <v>5.0809287541103396</v>
      </c>
      <c r="G212" s="33">
        <f>ABS(Table2[[#This Row],[Raw_revenu_per_Hr]])</f>
        <v>137.026628912435</v>
      </c>
      <c r="H212" s="33">
        <v>-137.026628912435</v>
      </c>
      <c r="I212" s="33">
        <f>ABS(Table2[[#This Row],[Raw_maintenance_Cost_MTBF]])</f>
        <v>149.43393009377601</v>
      </c>
      <c r="J212" s="33">
        <v>-149.43393009377601</v>
      </c>
      <c r="K212" s="37">
        <v>0.49</v>
      </c>
      <c r="L212" s="3">
        <f t="shared" si="13"/>
        <v>5</v>
      </c>
      <c r="M212" s="17" t="s">
        <v>187</v>
      </c>
      <c r="N212" s="2" t="s">
        <v>100</v>
      </c>
      <c r="O212" s="2" t="s">
        <v>173</v>
      </c>
      <c r="P212" s="33">
        <f>_xlfn.XLOOKUP(C212, Financial_Variance!B:B, Financial_Variance!H:H, 0)</f>
        <v>0</v>
      </c>
      <c r="Q212" s="33">
        <f t="shared" si="14"/>
        <v>-157.52600170503001</v>
      </c>
      <c r="R212" s="2" t="str">
        <f t="shared" si="15"/>
        <v>High</v>
      </c>
    </row>
    <row r="213" spans="1:18" ht="16.350000000000001" customHeight="1" x14ac:dyDescent="0.45">
      <c r="A213" s="4">
        <f t="shared" si="16"/>
        <v>46026</v>
      </c>
      <c r="B213" s="2" t="s">
        <v>7</v>
      </c>
      <c r="C213" s="2" t="s">
        <v>399</v>
      </c>
      <c r="D213" s="2" t="s">
        <v>14</v>
      </c>
      <c r="E213" s="2" t="s">
        <v>181</v>
      </c>
      <c r="F213" s="33">
        <v>5.1003485568140299</v>
      </c>
      <c r="G213" s="33">
        <f>ABS(Table2[[#This Row],[Raw_revenu_per_Hr]])</f>
        <v>138.76106442577</v>
      </c>
      <c r="H213" s="33">
        <v>-138.76106442577</v>
      </c>
      <c r="I213" s="33">
        <f>ABS(Table2[[#This Row],[Raw_maintenance_Cost_MTBF]])</f>
        <v>151.45694799659</v>
      </c>
      <c r="J213" s="33">
        <v>-151.45694799659</v>
      </c>
      <c r="K213" s="37">
        <v>0.52</v>
      </c>
      <c r="L213" s="3">
        <f t="shared" si="13"/>
        <v>5</v>
      </c>
      <c r="M213" s="17" t="s">
        <v>187</v>
      </c>
      <c r="N213" s="2" t="s">
        <v>112</v>
      </c>
      <c r="O213" s="2" t="s">
        <v>170</v>
      </c>
      <c r="P213" s="33">
        <f>_xlfn.XLOOKUP(C213, Financial_Variance!B:B, Financial_Variance!H:H, 0)</f>
        <v>0</v>
      </c>
      <c r="Q213" s="33">
        <f t="shared" si="14"/>
        <v>-159.54901960784301</v>
      </c>
      <c r="R213" s="2" t="str">
        <f t="shared" si="15"/>
        <v>High</v>
      </c>
    </row>
    <row r="214" spans="1:18" ht="16.350000000000001" customHeight="1" x14ac:dyDescent="0.45">
      <c r="A214" s="4">
        <f t="shared" si="16"/>
        <v>46026</v>
      </c>
      <c r="B214" s="2" t="s">
        <v>7</v>
      </c>
      <c r="C214" s="2" t="s">
        <v>400</v>
      </c>
      <c r="D214" s="2" t="s">
        <v>14</v>
      </c>
      <c r="E214" s="2" t="s">
        <v>181</v>
      </c>
      <c r="F214" s="33">
        <v>5.1197683595177201</v>
      </c>
      <c r="G214" s="33">
        <f>ABS(Table2[[#This Row],[Raw_revenu_per_Hr]])</f>
        <v>140.495499939106</v>
      </c>
      <c r="H214" s="33">
        <v>-140.495499939106</v>
      </c>
      <c r="I214" s="33">
        <f>ABS(Table2[[#This Row],[Raw_maintenance_Cost_MTBF]])</f>
        <v>153.47996589940399</v>
      </c>
      <c r="J214" s="33">
        <v>-153.47996589940399</v>
      </c>
      <c r="K214" s="37">
        <v>0.47</v>
      </c>
      <c r="L214" s="3">
        <f t="shared" si="13"/>
        <v>5</v>
      </c>
      <c r="M214" s="17" t="s">
        <v>187</v>
      </c>
      <c r="N214" s="2" t="s">
        <v>133</v>
      </c>
      <c r="O214" s="2" t="s">
        <v>179</v>
      </c>
      <c r="P214" s="33">
        <f>_xlfn.XLOOKUP(C214, Financial_Variance!B:B, Financial_Variance!H:H, 0)</f>
        <v>0</v>
      </c>
      <c r="Q214" s="33">
        <f t="shared" si="14"/>
        <v>-161.572037510657</v>
      </c>
      <c r="R214" s="2" t="str">
        <f t="shared" si="15"/>
        <v>High</v>
      </c>
    </row>
    <row r="215" spans="1:18" ht="16.350000000000001" customHeight="1" x14ac:dyDescent="0.45">
      <c r="A215" s="4">
        <f t="shared" si="16"/>
        <v>46026</v>
      </c>
      <c r="B215" s="2" t="s">
        <v>7</v>
      </c>
      <c r="C215" s="2" t="s">
        <v>401</v>
      </c>
      <c r="D215" s="2" t="s">
        <v>14</v>
      </c>
      <c r="E215" s="2" t="s">
        <v>181</v>
      </c>
      <c r="F215" s="33">
        <v>5.1391881622214104</v>
      </c>
      <c r="G215" s="33">
        <f>ABS(Table2[[#This Row],[Raw_revenu_per_Hr]])</f>
        <v>142.22993545244199</v>
      </c>
      <c r="H215" s="33">
        <v>-142.22993545244199</v>
      </c>
      <c r="I215" s="33">
        <f>ABS(Table2[[#This Row],[Raw_maintenance_Cost_MTBF]])</f>
        <v>155.50298380221599</v>
      </c>
      <c r="J215" s="33">
        <v>-155.50298380221599</v>
      </c>
      <c r="K215" s="37">
        <v>0.42</v>
      </c>
      <c r="L215" s="3">
        <f t="shared" si="13"/>
        <v>6</v>
      </c>
      <c r="M215" s="17" t="s">
        <v>187</v>
      </c>
      <c r="N215" s="2" t="s">
        <v>99</v>
      </c>
      <c r="O215" s="2" t="s">
        <v>172</v>
      </c>
      <c r="P215" s="33">
        <f>_xlfn.XLOOKUP(C215, Financial_Variance!B:B, Financial_Variance!H:H, 0)</f>
        <v>0</v>
      </c>
      <c r="Q215" s="33">
        <f t="shared" si="14"/>
        <v>-163.595055413469</v>
      </c>
      <c r="R215" s="2" t="str">
        <f t="shared" si="15"/>
        <v>High</v>
      </c>
    </row>
    <row r="216" spans="1:18" ht="16.350000000000001" customHeight="1" x14ac:dyDescent="0.45">
      <c r="A216" s="4">
        <f t="shared" si="16"/>
        <v>46026</v>
      </c>
      <c r="B216" s="2" t="s">
        <v>7</v>
      </c>
      <c r="C216" s="2" t="s">
        <v>402</v>
      </c>
      <c r="D216" s="2" t="s">
        <v>14</v>
      </c>
      <c r="E216" s="2" t="s">
        <v>181</v>
      </c>
      <c r="F216" s="33">
        <v>5.1586079649250998</v>
      </c>
      <c r="G216" s="33">
        <f>ABS(Table2[[#This Row],[Raw_revenu_per_Hr]])</f>
        <v>143.96437096577799</v>
      </c>
      <c r="H216" s="33">
        <v>-143.96437096577799</v>
      </c>
      <c r="I216" s="33">
        <f>ABS(Table2[[#This Row],[Raw_maintenance_Cost_MTBF]])</f>
        <v>157.52600170503001</v>
      </c>
      <c r="J216" s="33">
        <v>-157.52600170503001</v>
      </c>
      <c r="K216" s="37">
        <v>0.48</v>
      </c>
      <c r="L216" s="3">
        <f t="shared" si="13"/>
        <v>5</v>
      </c>
      <c r="M216" s="17" t="s">
        <v>187</v>
      </c>
      <c r="N216" s="2" t="s">
        <v>110</v>
      </c>
      <c r="O216" s="2" t="s">
        <v>169</v>
      </c>
      <c r="P216" s="33">
        <f>_xlfn.XLOOKUP(C216, Financial_Variance!B:B, Financial_Variance!H:H, 0)</f>
        <v>0</v>
      </c>
      <c r="Q216" s="33">
        <f t="shared" si="14"/>
        <v>-165.61807331628299</v>
      </c>
      <c r="R216" s="2" t="str">
        <f t="shared" si="15"/>
        <v>High</v>
      </c>
    </row>
    <row r="217" spans="1:18" ht="16.350000000000001" customHeight="1" x14ac:dyDescent="0.45">
      <c r="A217" s="4">
        <f t="shared" si="16"/>
        <v>46026</v>
      </c>
      <c r="B217" s="2" t="s">
        <v>7</v>
      </c>
      <c r="C217" s="2" t="s">
        <v>403</v>
      </c>
      <c r="D217" s="2" t="s">
        <v>14</v>
      </c>
      <c r="E217" s="2" t="s">
        <v>181</v>
      </c>
      <c r="F217" s="33">
        <v>5.17802776762879</v>
      </c>
      <c r="G217" s="33">
        <f>ABS(Table2[[#This Row],[Raw_revenu_per_Hr]])</f>
        <v>145.69880647911299</v>
      </c>
      <c r="H217" s="33">
        <v>-145.69880647911299</v>
      </c>
      <c r="I217" s="33">
        <f>ABS(Table2[[#This Row],[Raw_maintenance_Cost_MTBF]])</f>
        <v>159.54901960784301</v>
      </c>
      <c r="J217" s="33">
        <v>-159.54901960784301</v>
      </c>
      <c r="K217" s="37">
        <v>0.4</v>
      </c>
      <c r="L217" s="3">
        <f t="shared" si="13"/>
        <v>6</v>
      </c>
      <c r="M217" s="17" t="s">
        <v>187</v>
      </c>
      <c r="N217" s="2" t="s">
        <v>127</v>
      </c>
      <c r="O217" s="2" t="s">
        <v>175</v>
      </c>
      <c r="P217" s="33">
        <f>_xlfn.XLOOKUP(C217, Financial_Variance!B:B, Financial_Variance!H:H, 0)</f>
        <v>0</v>
      </c>
      <c r="Q217" s="33">
        <f t="shared" si="14"/>
        <v>-167.64109121909601</v>
      </c>
      <c r="R217" s="2" t="str">
        <f t="shared" si="15"/>
        <v>High</v>
      </c>
    </row>
    <row r="218" spans="1:18" ht="16.350000000000001" customHeight="1" x14ac:dyDescent="0.45">
      <c r="A218" s="4">
        <f t="shared" si="16"/>
        <v>46026</v>
      </c>
      <c r="B218" s="2" t="s">
        <v>7</v>
      </c>
      <c r="C218" s="2" t="s">
        <v>404</v>
      </c>
      <c r="D218" s="2" t="s">
        <v>14</v>
      </c>
      <c r="E218" s="2" t="s">
        <v>181</v>
      </c>
      <c r="F218" s="33">
        <v>5.1974475703324803</v>
      </c>
      <c r="G218" s="33">
        <f>ABS(Table2[[#This Row],[Raw_revenu_per_Hr]])</f>
        <v>147.43324199244901</v>
      </c>
      <c r="H218" s="33">
        <v>-147.43324199244901</v>
      </c>
      <c r="I218" s="33">
        <f>ABS(Table2[[#This Row],[Raw_maintenance_Cost_MTBF]])</f>
        <v>161.572037510657</v>
      </c>
      <c r="J218" s="33">
        <v>-161.572037510657</v>
      </c>
      <c r="K218" s="37">
        <v>0.35</v>
      </c>
      <c r="L218" s="3">
        <f t="shared" si="13"/>
        <v>7</v>
      </c>
      <c r="M218" s="17" t="s">
        <v>187</v>
      </c>
      <c r="N218" s="2" t="s">
        <v>98</v>
      </c>
      <c r="O218" s="2" t="s">
        <v>171</v>
      </c>
      <c r="P218" s="33">
        <f>_xlfn.XLOOKUP(C218, Financial_Variance!B:B, Financial_Variance!H:H, 0)</f>
        <v>0</v>
      </c>
      <c r="Q218" s="33">
        <f t="shared" si="14"/>
        <v>-169.66410912191</v>
      </c>
      <c r="R218" s="2" t="str">
        <f t="shared" si="15"/>
        <v>High</v>
      </c>
    </row>
    <row r="219" spans="1:18" ht="16.350000000000001" customHeight="1" x14ac:dyDescent="0.45">
      <c r="A219" s="4">
        <f t="shared" si="16"/>
        <v>46026</v>
      </c>
      <c r="B219" s="2" t="s">
        <v>7</v>
      </c>
      <c r="C219" s="2" t="s">
        <v>405</v>
      </c>
      <c r="D219" s="2" t="s">
        <v>164</v>
      </c>
      <c r="E219" s="2" t="s">
        <v>181</v>
      </c>
      <c r="F219" s="33">
        <v>5.2168673730361697</v>
      </c>
      <c r="G219" s="33">
        <f>ABS(Table2[[#This Row],[Raw_revenu_per_Hr]])</f>
        <v>149.16767750578501</v>
      </c>
      <c r="H219" s="33">
        <v>-149.16767750578501</v>
      </c>
      <c r="I219" s="33">
        <f>ABS(Table2[[#This Row],[Raw_maintenance_Cost_MTBF]])</f>
        <v>163.595055413469</v>
      </c>
      <c r="J219" s="33">
        <v>-163.595055413469</v>
      </c>
      <c r="K219" s="37">
        <v>0.39</v>
      </c>
      <c r="L219" s="3">
        <f t="shared" si="13"/>
        <v>6</v>
      </c>
      <c r="M219" s="17" t="s">
        <v>187</v>
      </c>
      <c r="N219" s="2" t="s">
        <v>109</v>
      </c>
      <c r="O219" s="2" t="s">
        <v>168</v>
      </c>
      <c r="P219" s="33">
        <f>_xlfn.XLOOKUP(C219, Financial_Variance!B:B, Financial_Variance!H:H, 0)</f>
        <v>0</v>
      </c>
      <c r="Q219" s="33">
        <f t="shared" si="14"/>
        <v>-171.687127024722</v>
      </c>
      <c r="R219" s="2" t="str">
        <f t="shared" si="15"/>
        <v>High</v>
      </c>
    </row>
    <row r="220" spans="1:18" ht="16.350000000000001" customHeight="1" x14ac:dyDescent="0.45">
      <c r="A220" s="4">
        <f t="shared" si="16"/>
        <v>46026</v>
      </c>
      <c r="B220" s="2" t="s">
        <v>7</v>
      </c>
      <c r="C220" s="2" t="s">
        <v>406</v>
      </c>
      <c r="D220" s="2" t="s">
        <v>164</v>
      </c>
      <c r="E220" s="2" t="s">
        <v>181</v>
      </c>
      <c r="F220" s="33">
        <v>5.2362871757398599</v>
      </c>
      <c r="G220" s="33">
        <f>ABS(Table2[[#This Row],[Raw_revenu_per_Hr]])</f>
        <v>150.902113019121</v>
      </c>
      <c r="H220" s="33">
        <v>-150.902113019121</v>
      </c>
      <c r="I220" s="33">
        <f>ABS(Table2[[#This Row],[Raw_maintenance_Cost_MTBF]])</f>
        <v>165.61807331628299</v>
      </c>
      <c r="J220" s="33">
        <v>-165.61807331628299</v>
      </c>
      <c r="K220" s="37">
        <v>0.31</v>
      </c>
      <c r="L220" s="3">
        <f t="shared" si="13"/>
        <v>7</v>
      </c>
      <c r="M220" s="17" t="s">
        <v>187</v>
      </c>
      <c r="N220" s="2" t="s">
        <v>126</v>
      </c>
      <c r="O220" s="2" t="s">
        <v>173</v>
      </c>
      <c r="P220" s="33">
        <f>_xlfn.XLOOKUP(C220, Financial_Variance!B:B, Financial_Variance!H:H, 0)</f>
        <v>0</v>
      </c>
      <c r="Q220" s="33">
        <f t="shared" si="14"/>
        <v>-173.71014492753599</v>
      </c>
      <c r="R220" s="2" t="str">
        <f t="shared" si="15"/>
        <v>High</v>
      </c>
    </row>
    <row r="221" spans="1:18" ht="16.350000000000001" customHeight="1" x14ac:dyDescent="0.45">
      <c r="A221" s="4">
        <f t="shared" si="16"/>
        <v>46026</v>
      </c>
      <c r="B221" s="2" t="s">
        <v>7</v>
      </c>
      <c r="C221" s="2" t="s">
        <v>407</v>
      </c>
      <c r="D221" s="2" t="s">
        <v>164</v>
      </c>
      <c r="E221" s="2" t="s">
        <v>181</v>
      </c>
      <c r="F221" s="33">
        <v>5.2557069784435502</v>
      </c>
      <c r="G221" s="33">
        <f>ABS(Table2[[#This Row],[Raw_revenu_per_Hr]])</f>
        <v>152.636548532456</v>
      </c>
      <c r="H221" s="33">
        <v>-152.636548532456</v>
      </c>
      <c r="I221" s="33">
        <f>ABS(Table2[[#This Row],[Raw_maintenance_Cost_MTBF]])</f>
        <v>167.64109121909601</v>
      </c>
      <c r="J221" s="33">
        <v>-167.64109121909601</v>
      </c>
      <c r="K221" s="37">
        <v>0.25</v>
      </c>
      <c r="L221" s="3">
        <f t="shared" si="13"/>
        <v>8</v>
      </c>
      <c r="M221" s="17" t="s">
        <v>187</v>
      </c>
      <c r="N221" s="2" t="s">
        <v>97</v>
      </c>
      <c r="O221" s="2" t="s">
        <v>170</v>
      </c>
      <c r="P221" s="33">
        <f>_xlfn.XLOOKUP(C221, Financial_Variance!B:B, Financial_Variance!H:H, 0)</f>
        <v>0</v>
      </c>
      <c r="Q221" s="33">
        <f t="shared" si="14"/>
        <v>-175.73316283034899</v>
      </c>
      <c r="R221" s="2" t="str">
        <f t="shared" si="15"/>
        <v>Critical</v>
      </c>
    </row>
    <row r="222" spans="1:18" ht="16.350000000000001" customHeight="1" x14ac:dyDescent="0.45">
      <c r="A222" s="4">
        <f t="shared" si="16"/>
        <v>46026</v>
      </c>
      <c r="B222" s="2" t="s">
        <v>7</v>
      </c>
      <c r="C222" s="2" t="s">
        <v>408</v>
      </c>
      <c r="D222" s="2" t="s">
        <v>164</v>
      </c>
      <c r="E222" s="2" t="s">
        <v>181</v>
      </c>
      <c r="F222" s="33">
        <v>5.2751267811472404</v>
      </c>
      <c r="G222" s="33">
        <f>ABS(Table2[[#This Row],[Raw_revenu_per_Hr]])</f>
        <v>154.370984045792</v>
      </c>
      <c r="H222" s="33">
        <v>-154.370984045792</v>
      </c>
      <c r="I222" s="33">
        <f>ABS(Table2[[#This Row],[Raw_maintenance_Cost_MTBF]])</f>
        <v>169.66410912191</v>
      </c>
      <c r="J222" s="33">
        <v>-169.66410912191</v>
      </c>
      <c r="K222" s="37">
        <v>0.86</v>
      </c>
      <c r="L222" s="3">
        <f t="shared" si="13"/>
        <v>1</v>
      </c>
      <c r="M222" s="17" t="s">
        <v>187</v>
      </c>
      <c r="N222" s="2" t="s">
        <v>108</v>
      </c>
      <c r="O222" s="2" t="s">
        <v>179</v>
      </c>
      <c r="P222" s="33">
        <f>_xlfn.XLOOKUP(C222, Financial_Variance!B:B, Financial_Variance!H:H, 0)</f>
        <v>0</v>
      </c>
      <c r="Q222" s="33">
        <f t="shared" si="14"/>
        <v>-177.75618073316301</v>
      </c>
      <c r="R222" s="2" t="str">
        <f t="shared" si="15"/>
        <v>Low</v>
      </c>
    </row>
    <row r="223" spans="1:18" ht="16.350000000000001" customHeight="1" x14ac:dyDescent="0.45">
      <c r="A223" s="4">
        <f t="shared" si="16"/>
        <v>46026</v>
      </c>
      <c r="B223" s="2" t="s">
        <v>7</v>
      </c>
      <c r="C223" s="2" t="s">
        <v>409</v>
      </c>
      <c r="D223" s="2" t="s">
        <v>164</v>
      </c>
      <c r="E223" s="2" t="s">
        <v>181</v>
      </c>
      <c r="F223" s="33">
        <v>5.2945465838509298</v>
      </c>
      <c r="G223" s="33">
        <f>ABS(Table2[[#This Row],[Raw_revenu_per_Hr]])</f>
        <v>156.10541955912799</v>
      </c>
      <c r="H223" s="33">
        <v>-156.10541955912799</v>
      </c>
      <c r="I223" s="33">
        <f>ABS(Table2[[#This Row],[Raw_maintenance_Cost_MTBF]])</f>
        <v>171.687127024722</v>
      </c>
      <c r="J223" s="33">
        <v>-171.687127024722</v>
      </c>
      <c r="K223" s="37">
        <v>0.87</v>
      </c>
      <c r="L223" s="3">
        <f t="shared" si="13"/>
        <v>1</v>
      </c>
      <c r="M223" s="17" t="s">
        <v>187</v>
      </c>
      <c r="N223" s="2" t="s">
        <v>125</v>
      </c>
      <c r="O223" s="2" t="s">
        <v>172</v>
      </c>
      <c r="P223" s="33">
        <f>_xlfn.XLOOKUP(C223, Financial_Variance!B:B, Financial_Variance!H:H, 0)</f>
        <v>0</v>
      </c>
      <c r="Q223" s="33">
        <f t="shared" si="14"/>
        <v>-179.779198635977</v>
      </c>
      <c r="R223" s="2" t="str">
        <f t="shared" si="15"/>
        <v>Low</v>
      </c>
    </row>
    <row r="224" spans="1:18" ht="16.350000000000001" customHeight="1" x14ac:dyDescent="0.45">
      <c r="A224" s="4">
        <f t="shared" si="16"/>
        <v>46026</v>
      </c>
      <c r="B224" s="2" t="s">
        <v>7</v>
      </c>
      <c r="C224" s="2" t="s">
        <v>410</v>
      </c>
      <c r="D224" s="2" t="s">
        <v>164</v>
      </c>
      <c r="E224" s="2" t="s">
        <v>181</v>
      </c>
      <c r="F224" s="33">
        <v>5.3139663865546201</v>
      </c>
      <c r="G224" s="33">
        <f>ABS(Table2[[#This Row],[Raw_revenu_per_Hr]])</f>
        <v>157.83985507246399</v>
      </c>
      <c r="H224" s="33">
        <v>-157.83985507246399</v>
      </c>
      <c r="I224" s="33">
        <f>ABS(Table2[[#This Row],[Raw_maintenance_Cost_MTBF]])</f>
        <v>173.71014492753599</v>
      </c>
      <c r="J224" s="33">
        <v>-173.71014492753599</v>
      </c>
      <c r="K224" s="37">
        <v>0.77</v>
      </c>
      <c r="L224" s="3">
        <f t="shared" si="13"/>
        <v>2</v>
      </c>
      <c r="M224" s="17" t="s">
        <v>187</v>
      </c>
      <c r="N224" s="2" t="s">
        <v>96</v>
      </c>
      <c r="O224" s="2" t="s">
        <v>169</v>
      </c>
      <c r="P224" s="33">
        <f>_xlfn.XLOOKUP(C224, Financial_Variance!B:B, Financial_Variance!H:H, 0)</f>
        <v>0</v>
      </c>
      <c r="Q224" s="33">
        <f t="shared" si="14"/>
        <v>-181.802216538789</v>
      </c>
      <c r="R224" s="2" t="str">
        <f t="shared" si="15"/>
        <v>Low</v>
      </c>
    </row>
    <row r="225" spans="1:18" ht="16.350000000000001" customHeight="1" x14ac:dyDescent="0.45">
      <c r="A225" s="4">
        <f t="shared" si="16"/>
        <v>46026</v>
      </c>
      <c r="B225" s="2" t="s">
        <v>7</v>
      </c>
      <c r="C225" s="2" t="s">
        <v>411</v>
      </c>
      <c r="D225" s="2" t="s">
        <v>164</v>
      </c>
      <c r="E225" s="2" t="s">
        <v>181</v>
      </c>
      <c r="F225" s="33">
        <v>5.3333861892583103</v>
      </c>
      <c r="G225" s="33">
        <f>ABS(Table2[[#This Row],[Raw_revenu_per_Hr]])</f>
        <v>159.57429058579999</v>
      </c>
      <c r="H225" s="33">
        <v>-159.57429058579999</v>
      </c>
      <c r="I225" s="33">
        <f>ABS(Table2[[#This Row],[Raw_maintenance_Cost_MTBF]])</f>
        <v>175.73316283034899</v>
      </c>
      <c r="J225" s="33">
        <v>-175.73316283034899</v>
      </c>
      <c r="K225" s="37">
        <v>0.68</v>
      </c>
      <c r="L225" s="3">
        <f t="shared" si="13"/>
        <v>3</v>
      </c>
      <c r="M225" s="17" t="s">
        <v>187</v>
      </c>
      <c r="N225" s="2" t="s">
        <v>107</v>
      </c>
      <c r="O225" s="2" t="s">
        <v>175</v>
      </c>
      <c r="P225" s="33">
        <f>_xlfn.XLOOKUP(C225, Financial_Variance!B:B, Financial_Variance!H:H, 0)</f>
        <v>0</v>
      </c>
      <c r="Q225" s="33">
        <f t="shared" si="14"/>
        <v>-183.82523444160299</v>
      </c>
      <c r="R225" s="2" t="str">
        <f t="shared" si="15"/>
        <v>Medium</v>
      </c>
    </row>
    <row r="226" spans="1:18" ht="16.350000000000001" customHeight="1" x14ac:dyDescent="0.45">
      <c r="A226" s="4">
        <f t="shared" si="16"/>
        <v>46026</v>
      </c>
      <c r="B226" s="2" t="s">
        <v>7</v>
      </c>
      <c r="C226" s="2" t="s">
        <v>412</v>
      </c>
      <c r="D226" s="2" t="s">
        <v>164</v>
      </c>
      <c r="E226" s="2" t="s">
        <v>181</v>
      </c>
      <c r="F226" s="33">
        <v>5.3528059919619997</v>
      </c>
      <c r="G226" s="33">
        <f>ABS(Table2[[#This Row],[Raw_revenu_per_Hr]])</f>
        <v>161.30872609913499</v>
      </c>
      <c r="H226" s="33">
        <v>-161.30872609913499</v>
      </c>
      <c r="I226" s="33">
        <f>ABS(Table2[[#This Row],[Raw_maintenance_Cost_MTBF]])</f>
        <v>177.75618073316301</v>
      </c>
      <c r="J226" s="33">
        <v>-177.75618073316301</v>
      </c>
      <c r="K226" s="37">
        <v>0.73</v>
      </c>
      <c r="L226" s="3">
        <f t="shared" si="13"/>
        <v>3</v>
      </c>
      <c r="M226" s="17" t="s">
        <v>187</v>
      </c>
      <c r="N226" s="2" t="s">
        <v>124</v>
      </c>
      <c r="O226" s="2" t="s">
        <v>171</v>
      </c>
      <c r="P226" s="33">
        <f>_xlfn.XLOOKUP(C226, Financial_Variance!B:B, Financial_Variance!H:H, 0)</f>
        <v>0</v>
      </c>
      <c r="Q226" s="33">
        <f t="shared" si="14"/>
        <v>-185.84825234441499</v>
      </c>
      <c r="R226" s="2" t="str">
        <f t="shared" si="15"/>
        <v>Medium</v>
      </c>
    </row>
    <row r="227" spans="1:18" ht="16.350000000000001" customHeight="1" x14ac:dyDescent="0.45">
      <c r="A227" s="4">
        <f t="shared" si="16"/>
        <v>46026</v>
      </c>
      <c r="B227" s="2" t="s">
        <v>7</v>
      </c>
      <c r="C227" s="2" t="s">
        <v>413</v>
      </c>
      <c r="D227" s="2" t="s">
        <v>164</v>
      </c>
      <c r="E227" s="2" t="s">
        <v>181</v>
      </c>
      <c r="F227" s="33">
        <v>5.3722257946656899</v>
      </c>
      <c r="G227" s="33">
        <f>ABS(Table2[[#This Row],[Raw_revenu_per_Hr]])</f>
        <v>163.04316161247101</v>
      </c>
      <c r="H227" s="33">
        <v>-163.04316161247101</v>
      </c>
      <c r="I227" s="33">
        <f>ABS(Table2[[#This Row],[Raw_maintenance_Cost_MTBF]])</f>
        <v>179.779198635977</v>
      </c>
      <c r="J227" s="33">
        <v>-179.779198635977</v>
      </c>
      <c r="K227" s="37">
        <v>0.68</v>
      </c>
      <c r="L227" s="3">
        <f t="shared" si="13"/>
        <v>3</v>
      </c>
      <c r="M227" s="17" t="s">
        <v>187</v>
      </c>
      <c r="N227" s="2" t="s">
        <v>95</v>
      </c>
      <c r="O227" s="2" t="s">
        <v>168</v>
      </c>
      <c r="P227" s="33">
        <f>_xlfn.XLOOKUP(C227, Financial_Variance!B:B, Financial_Variance!H:H, 0)</f>
        <v>0</v>
      </c>
      <c r="Q227" s="33">
        <f t="shared" si="14"/>
        <v>-187.87127024723</v>
      </c>
      <c r="R227" s="2" t="str">
        <f t="shared" si="15"/>
        <v>Medium</v>
      </c>
    </row>
    <row r="228" spans="1:18" ht="16.350000000000001" customHeight="1" x14ac:dyDescent="0.45">
      <c r="A228" s="4">
        <f t="shared" si="16"/>
        <v>46026</v>
      </c>
      <c r="B228" s="2" t="s">
        <v>7</v>
      </c>
      <c r="C228" s="2" t="s">
        <v>414</v>
      </c>
      <c r="D228" s="2" t="s">
        <v>164</v>
      </c>
      <c r="E228" s="2" t="s">
        <v>181</v>
      </c>
      <c r="F228" s="33">
        <v>5.3916455973693802</v>
      </c>
      <c r="G228" s="33">
        <f>ABS(Table2[[#This Row],[Raw_revenu_per_Hr]])</f>
        <v>164.77759712580701</v>
      </c>
      <c r="H228" s="33">
        <v>-164.77759712580701</v>
      </c>
      <c r="I228" s="33">
        <f>ABS(Table2[[#This Row],[Raw_maintenance_Cost_MTBF]])</f>
        <v>181.802216538789</v>
      </c>
      <c r="J228" s="33">
        <v>-181.802216538789</v>
      </c>
      <c r="K228" s="37">
        <v>0.62</v>
      </c>
      <c r="L228" s="3">
        <f t="shared" si="13"/>
        <v>4</v>
      </c>
      <c r="M228" s="17" t="s">
        <v>187</v>
      </c>
      <c r="N228" s="2" t="s">
        <v>106</v>
      </c>
      <c r="O228" s="2" t="s">
        <v>173</v>
      </c>
      <c r="P228" s="33">
        <f>_xlfn.XLOOKUP(C228, Financial_Variance!B:B, Financial_Variance!H:H, 0)</f>
        <v>0</v>
      </c>
      <c r="Q228" s="33">
        <f t="shared" si="14"/>
        <v>-189.894288150042</v>
      </c>
      <c r="R228" s="2" t="str">
        <f t="shared" si="15"/>
        <v>Medium</v>
      </c>
    </row>
    <row r="229" spans="1:18" ht="16.350000000000001" customHeight="1" x14ac:dyDescent="0.45">
      <c r="A229" s="4">
        <f t="shared" si="16"/>
        <v>46026</v>
      </c>
      <c r="B229" s="2" t="s">
        <v>7</v>
      </c>
      <c r="C229" s="2" t="s">
        <v>415</v>
      </c>
      <c r="D229" s="2" t="s">
        <v>164</v>
      </c>
      <c r="E229" s="2" t="s">
        <v>181</v>
      </c>
      <c r="F229" s="33">
        <v>5.4110654000730696</v>
      </c>
      <c r="G229" s="33">
        <f>ABS(Table2[[#This Row],[Raw_revenu_per_Hr]])</f>
        <v>166.512032639143</v>
      </c>
      <c r="H229" s="33">
        <v>-166.512032639143</v>
      </c>
      <c r="I229" s="33">
        <f>ABS(Table2[[#This Row],[Raw_maintenance_Cost_MTBF]])</f>
        <v>183.82523444160299</v>
      </c>
      <c r="J229" s="33">
        <v>-183.82523444160299</v>
      </c>
      <c r="K229" s="37">
        <v>0.66</v>
      </c>
      <c r="L229" s="3">
        <f t="shared" si="13"/>
        <v>3</v>
      </c>
      <c r="M229" s="17" t="s">
        <v>187</v>
      </c>
      <c r="N229" s="2" t="s">
        <v>122</v>
      </c>
      <c r="O229" s="2" t="s">
        <v>170</v>
      </c>
      <c r="P229" s="33">
        <f>_xlfn.XLOOKUP(C229, Financial_Variance!B:B, Financial_Variance!H:H, 0)</f>
        <v>0</v>
      </c>
      <c r="Q229" s="33">
        <f t="shared" si="14"/>
        <v>-191.91730605285599</v>
      </c>
      <c r="R229" s="2" t="str">
        <f t="shared" si="15"/>
        <v>Medium</v>
      </c>
    </row>
    <row r="230" spans="1:18" ht="16.350000000000001" customHeight="1" x14ac:dyDescent="0.45">
      <c r="A230" s="4">
        <f t="shared" si="16"/>
        <v>46026</v>
      </c>
      <c r="B230" s="2" t="s">
        <v>7</v>
      </c>
      <c r="C230" s="2" t="s">
        <v>416</v>
      </c>
      <c r="D230" s="2" t="s">
        <v>165</v>
      </c>
      <c r="E230" s="2" t="s">
        <v>19</v>
      </c>
      <c r="F230" s="33">
        <v>5.4304852027767598</v>
      </c>
      <c r="G230" s="33">
        <f>ABS(Table2[[#This Row],[Raw_revenu_per_Hr]])</f>
        <v>168.246468152478</v>
      </c>
      <c r="H230" s="33">
        <v>-168.246468152478</v>
      </c>
      <c r="I230" s="33">
        <f>ABS(Table2[[#This Row],[Raw_maintenance_Cost_MTBF]])</f>
        <v>185.84825234441499</v>
      </c>
      <c r="J230" s="33">
        <v>-185.84825234441499</v>
      </c>
      <c r="K230" s="37">
        <v>0.59</v>
      </c>
      <c r="L230" s="3">
        <f t="shared" si="13"/>
        <v>4</v>
      </c>
      <c r="M230" s="17" t="s">
        <v>188</v>
      </c>
      <c r="N230" s="2" t="s">
        <v>140</v>
      </c>
      <c r="O230" s="2" t="s">
        <v>179</v>
      </c>
      <c r="P230" s="33">
        <f>_xlfn.XLOOKUP(C230, Financial_Variance!B:B, Financial_Variance!H:H, 0)</f>
        <v>0</v>
      </c>
      <c r="Q230" s="33">
        <f t="shared" si="14"/>
        <v>-193.94032395566899</v>
      </c>
      <c r="R230" s="2" t="str">
        <f t="shared" si="15"/>
        <v>Medium</v>
      </c>
    </row>
    <row r="231" spans="1:18" ht="16.350000000000001" customHeight="1" x14ac:dyDescent="0.45">
      <c r="A231" s="4">
        <f t="shared" si="16"/>
        <v>46026</v>
      </c>
      <c r="B231" s="2" t="s">
        <v>7</v>
      </c>
      <c r="C231" s="2" t="s">
        <v>417</v>
      </c>
      <c r="D231" s="2" t="s">
        <v>165</v>
      </c>
      <c r="E231" s="2" t="s">
        <v>19</v>
      </c>
      <c r="F231" s="33">
        <v>5.4499050054804501</v>
      </c>
      <c r="G231" s="33">
        <f>ABS(Table2[[#This Row],[Raw_revenu_per_Hr]])</f>
        <v>169.980903665814</v>
      </c>
      <c r="H231" s="33">
        <v>-169.980903665814</v>
      </c>
      <c r="I231" s="33">
        <f>ABS(Table2[[#This Row],[Raw_maintenance_Cost_MTBF]])</f>
        <v>187.87127024723</v>
      </c>
      <c r="J231" s="33">
        <v>-187.87127024723</v>
      </c>
      <c r="K231" s="37">
        <v>0.53</v>
      </c>
      <c r="L231" s="3">
        <f t="shared" si="13"/>
        <v>5</v>
      </c>
      <c r="M231" s="17" t="s">
        <v>188</v>
      </c>
      <c r="N231" s="2" t="s">
        <v>105</v>
      </c>
      <c r="O231" s="2" t="s">
        <v>172</v>
      </c>
      <c r="P231" s="33">
        <f>_xlfn.XLOOKUP(C231, Financial_Variance!B:B, Financial_Variance!H:H, 0)</f>
        <v>0</v>
      </c>
      <c r="Q231" s="33">
        <f t="shared" si="14"/>
        <v>-195.96334185848301</v>
      </c>
      <c r="R231" s="2" t="str">
        <f t="shared" si="15"/>
        <v>High</v>
      </c>
    </row>
    <row r="232" spans="1:18" ht="16.350000000000001" customHeight="1" x14ac:dyDescent="0.45">
      <c r="A232" s="4">
        <f t="shared" si="16"/>
        <v>46026</v>
      </c>
      <c r="B232" s="2" t="s">
        <v>7</v>
      </c>
      <c r="C232" s="2" t="s">
        <v>418</v>
      </c>
      <c r="D232" s="2" t="s">
        <v>165</v>
      </c>
      <c r="E232" s="2" t="s">
        <v>19</v>
      </c>
      <c r="F232" s="33">
        <v>5.4693248081841404</v>
      </c>
      <c r="G232" s="33">
        <f>ABS(Table2[[#This Row],[Raw_revenu_per_Hr]])</f>
        <v>171.71533917914999</v>
      </c>
      <c r="H232" s="33">
        <v>-171.71533917914999</v>
      </c>
      <c r="I232" s="33">
        <f>ABS(Table2[[#This Row],[Raw_maintenance_Cost_MTBF]])</f>
        <v>189.894288150042</v>
      </c>
      <c r="J232" s="33">
        <v>-189.894288150042</v>
      </c>
      <c r="K232" s="37">
        <v>0.49</v>
      </c>
      <c r="L232" s="3">
        <f t="shared" si="13"/>
        <v>5</v>
      </c>
      <c r="M232" s="17" t="s">
        <v>189</v>
      </c>
      <c r="N232" s="2" t="s">
        <v>120</v>
      </c>
      <c r="O232" s="2" t="s">
        <v>169</v>
      </c>
      <c r="P232" s="33">
        <f>_xlfn.XLOOKUP(C232, Financial_Variance!B:B, Financial_Variance!H:H, 0)</f>
        <v>0</v>
      </c>
      <c r="Q232" s="33">
        <f t="shared" si="14"/>
        <v>-197.98635976129501</v>
      </c>
      <c r="R232" s="2" t="str">
        <f t="shared" si="15"/>
        <v>High</v>
      </c>
    </row>
    <row r="233" spans="1:18" ht="16.350000000000001" customHeight="1" x14ac:dyDescent="0.45">
      <c r="A233" s="4">
        <f t="shared" si="16"/>
        <v>46026</v>
      </c>
      <c r="B233" s="2" t="s">
        <v>7</v>
      </c>
      <c r="C233" s="2" t="s">
        <v>419</v>
      </c>
      <c r="D233" s="2" t="s">
        <v>165</v>
      </c>
      <c r="E233" s="2" t="s">
        <v>19</v>
      </c>
      <c r="F233" s="33">
        <v>5.4887446108878297</v>
      </c>
      <c r="G233" s="33">
        <f>ABS(Table2[[#This Row],[Raw_revenu_per_Hr]])</f>
        <v>173.44977469248599</v>
      </c>
      <c r="H233" s="33">
        <v>-173.44977469248599</v>
      </c>
      <c r="I233" s="33">
        <f>ABS(Table2[[#This Row],[Raw_maintenance_Cost_MTBF]])</f>
        <v>191.91730605285599</v>
      </c>
      <c r="J233" s="33">
        <v>-191.91730605285599</v>
      </c>
      <c r="K233" s="37">
        <v>0.52</v>
      </c>
      <c r="L233" s="3">
        <f t="shared" si="13"/>
        <v>5</v>
      </c>
      <c r="M233" s="17" t="s">
        <v>189</v>
      </c>
      <c r="N233" s="2" t="s">
        <v>138</v>
      </c>
      <c r="O233" s="2" t="s">
        <v>175</v>
      </c>
      <c r="P233" s="33">
        <f>_xlfn.XLOOKUP(C233, Financial_Variance!B:B, Financial_Variance!H:H, 0)</f>
        <v>0</v>
      </c>
      <c r="Q233" s="33">
        <f t="shared" si="14"/>
        <v>-200.009377664109</v>
      </c>
      <c r="R233" s="2" t="str">
        <f t="shared" si="15"/>
        <v>High</v>
      </c>
    </row>
    <row r="234" spans="1:18" ht="16.350000000000001" customHeight="1" x14ac:dyDescent="0.45">
      <c r="A234" s="4">
        <f t="shared" si="16"/>
        <v>46026</v>
      </c>
      <c r="B234" s="2" t="s">
        <v>7</v>
      </c>
      <c r="C234" s="2" t="s">
        <v>420</v>
      </c>
      <c r="D234" s="2" t="s">
        <v>165</v>
      </c>
      <c r="E234" s="2" t="s">
        <v>19</v>
      </c>
      <c r="F234" s="33">
        <v>5.50816441359152</v>
      </c>
      <c r="G234" s="33">
        <f>ABS(Table2[[#This Row],[Raw_revenu_per_Hr]])</f>
        <v>175.18421020582201</v>
      </c>
      <c r="H234" s="33">
        <v>-175.18421020582201</v>
      </c>
      <c r="I234" s="33">
        <f>ABS(Table2[[#This Row],[Raw_maintenance_Cost_MTBF]])</f>
        <v>193.94032395566899</v>
      </c>
      <c r="J234" s="33">
        <v>-193.94032395566899</v>
      </c>
      <c r="K234" s="37">
        <v>0.47</v>
      </c>
      <c r="L234" s="3">
        <f t="shared" si="13"/>
        <v>5</v>
      </c>
      <c r="M234" s="17" t="s">
        <v>189</v>
      </c>
      <c r="N234" s="2" t="s">
        <v>104</v>
      </c>
      <c r="O234" s="2" t="s">
        <v>171</v>
      </c>
      <c r="P234" s="33">
        <f>_xlfn.XLOOKUP(C234, Financial_Variance!B:B, Financial_Variance!H:H, 0)</f>
        <v>0</v>
      </c>
      <c r="Q234" s="33">
        <f t="shared" si="14"/>
        <v>-202.03239556692299</v>
      </c>
      <c r="R234" s="2" t="str">
        <f t="shared" si="15"/>
        <v>High</v>
      </c>
    </row>
    <row r="235" spans="1:18" ht="16.350000000000001" customHeight="1" x14ac:dyDescent="0.45">
      <c r="A235" s="4">
        <f t="shared" si="16"/>
        <v>46026</v>
      </c>
      <c r="B235" s="2" t="s">
        <v>7</v>
      </c>
      <c r="C235" s="2" t="s">
        <v>421</v>
      </c>
      <c r="D235" s="2" t="s">
        <v>165</v>
      </c>
      <c r="E235" s="2" t="s">
        <v>19</v>
      </c>
      <c r="F235" s="33">
        <v>5.5275842162952102</v>
      </c>
      <c r="G235" s="33">
        <f>ABS(Table2[[#This Row],[Raw_revenu_per_Hr]])</f>
        <v>176.91864571915701</v>
      </c>
      <c r="H235" s="33">
        <v>-176.91864571915701</v>
      </c>
      <c r="I235" s="33">
        <f>ABS(Table2[[#This Row],[Raw_maintenance_Cost_MTBF]])</f>
        <v>195.96334185848301</v>
      </c>
      <c r="J235" s="33">
        <v>-195.96334185848301</v>
      </c>
      <c r="K235" s="37">
        <v>0.42</v>
      </c>
      <c r="L235" s="3">
        <f t="shared" si="13"/>
        <v>6</v>
      </c>
      <c r="M235" s="17" t="s">
        <v>189</v>
      </c>
      <c r="N235" s="2" t="s">
        <v>119</v>
      </c>
      <c r="O235" s="2" t="s">
        <v>168</v>
      </c>
      <c r="P235" s="33">
        <f>_xlfn.XLOOKUP(C235, Financial_Variance!B:B, Financial_Variance!H:H, 0)</f>
        <v>0</v>
      </c>
      <c r="Q235" s="33">
        <f t="shared" si="14"/>
        <v>-204.05541346973499</v>
      </c>
      <c r="R235" s="2" t="str">
        <f t="shared" si="15"/>
        <v>High</v>
      </c>
    </row>
    <row r="236" spans="1:18" ht="16.350000000000001" customHeight="1" x14ac:dyDescent="0.45">
      <c r="A236" s="4">
        <f t="shared" si="16"/>
        <v>46026</v>
      </c>
      <c r="B236" s="2" t="s">
        <v>7</v>
      </c>
      <c r="C236" s="2" t="s">
        <v>422</v>
      </c>
      <c r="D236" s="2" t="s">
        <v>165</v>
      </c>
      <c r="E236" s="2" t="s">
        <v>19</v>
      </c>
      <c r="F236" s="33">
        <v>5.5470040189988996</v>
      </c>
      <c r="G236" s="33">
        <f>ABS(Table2[[#This Row],[Raw_revenu_per_Hr]])</f>
        <v>178.65308123249301</v>
      </c>
      <c r="H236" s="33">
        <v>-178.65308123249301</v>
      </c>
      <c r="I236" s="33">
        <f>ABS(Table2[[#This Row],[Raw_maintenance_Cost_MTBF]])</f>
        <v>197.98635976129501</v>
      </c>
      <c r="J236" s="33">
        <v>-197.98635976129501</v>
      </c>
      <c r="K236" s="37">
        <v>0.48</v>
      </c>
      <c r="L236" s="3">
        <f t="shared" si="13"/>
        <v>5</v>
      </c>
      <c r="M236" s="17" t="s">
        <v>189</v>
      </c>
      <c r="N236" s="2" t="s">
        <v>137</v>
      </c>
      <c r="O236" s="2" t="s">
        <v>173</v>
      </c>
      <c r="P236" s="33">
        <f>_xlfn.XLOOKUP(C236, Financial_Variance!B:B, Financial_Variance!H:H, 0)</f>
        <v>0</v>
      </c>
      <c r="Q236" s="33">
        <f t="shared" si="14"/>
        <v>-206.07843137254801</v>
      </c>
      <c r="R236" s="2" t="str">
        <f t="shared" si="15"/>
        <v>High</v>
      </c>
    </row>
    <row r="237" spans="1:18" ht="16.350000000000001" customHeight="1" x14ac:dyDescent="0.45">
      <c r="A237" s="4">
        <f t="shared" si="16"/>
        <v>46026</v>
      </c>
      <c r="B237" s="2" t="s">
        <v>7</v>
      </c>
      <c r="C237" s="2" t="s">
        <v>423</v>
      </c>
      <c r="D237" s="2" t="s">
        <v>165</v>
      </c>
      <c r="E237" s="2" t="s">
        <v>19</v>
      </c>
      <c r="F237" s="33">
        <v>5.5664238217025899</v>
      </c>
      <c r="G237" s="33">
        <f>ABS(Table2[[#This Row],[Raw_revenu_per_Hr]])</f>
        <v>180.387516745829</v>
      </c>
      <c r="H237" s="33">
        <v>-180.387516745829</v>
      </c>
      <c r="I237" s="33">
        <f>ABS(Table2[[#This Row],[Raw_maintenance_Cost_MTBF]])</f>
        <v>200.009377664109</v>
      </c>
      <c r="J237" s="33">
        <v>-200.009377664109</v>
      </c>
      <c r="K237" s="37">
        <v>0.4</v>
      </c>
      <c r="L237" s="3">
        <f t="shared" si="13"/>
        <v>6</v>
      </c>
      <c r="M237" s="17" t="s">
        <v>189</v>
      </c>
      <c r="N237" s="2" t="s">
        <v>103</v>
      </c>
      <c r="O237" s="2" t="s">
        <v>170</v>
      </c>
      <c r="P237" s="33">
        <f>_xlfn.XLOOKUP(C237, Financial_Variance!B:B, Financial_Variance!H:H, 0)</f>
        <v>0</v>
      </c>
      <c r="Q237" s="33">
        <f t="shared" si="14"/>
        <v>-208.101449275362</v>
      </c>
      <c r="R237" s="2" t="str">
        <f t="shared" si="15"/>
        <v>High</v>
      </c>
    </row>
    <row r="238" spans="1:18" ht="16.350000000000001" customHeight="1" x14ac:dyDescent="0.45">
      <c r="A238" s="4">
        <f t="shared" si="16"/>
        <v>46026</v>
      </c>
      <c r="B238" s="2" t="s">
        <v>7</v>
      </c>
      <c r="C238" s="2" t="s">
        <v>424</v>
      </c>
      <c r="D238" s="2" t="s">
        <v>165</v>
      </c>
      <c r="E238" s="2" t="s">
        <v>19</v>
      </c>
      <c r="F238" s="33">
        <v>5.5858436244062801</v>
      </c>
      <c r="G238" s="33">
        <f>ABS(Table2[[#This Row],[Raw_revenu_per_Hr]])</f>
        <v>182.121952259165</v>
      </c>
      <c r="H238" s="33">
        <v>-182.121952259165</v>
      </c>
      <c r="I238" s="33">
        <f>ABS(Table2[[#This Row],[Raw_maintenance_Cost_MTBF]])</f>
        <v>202.03239556692299</v>
      </c>
      <c r="J238" s="33">
        <v>-202.03239556692299</v>
      </c>
      <c r="K238" s="37">
        <v>0.35</v>
      </c>
      <c r="L238" s="3">
        <f t="shared" si="13"/>
        <v>7</v>
      </c>
      <c r="M238" s="17" t="s">
        <v>189</v>
      </c>
      <c r="N238" s="2" t="s">
        <v>118</v>
      </c>
      <c r="O238" s="2" t="s">
        <v>179</v>
      </c>
      <c r="P238" s="33">
        <f>_xlfn.XLOOKUP(C238, Financial_Variance!B:B, Financial_Variance!H:H, 0)</f>
        <v>0</v>
      </c>
      <c r="Q238" s="33">
        <f t="shared" si="14"/>
        <v>-210.12446717817599</v>
      </c>
      <c r="R238" s="2" t="str">
        <f t="shared" si="15"/>
        <v>High</v>
      </c>
    </row>
    <row r="239" spans="1:18" ht="16.350000000000001" customHeight="1" x14ac:dyDescent="0.45">
      <c r="A239" s="4">
        <f t="shared" si="16"/>
        <v>46026</v>
      </c>
      <c r="B239" s="2" t="s">
        <v>7</v>
      </c>
      <c r="C239" s="2" t="s">
        <v>425</v>
      </c>
      <c r="D239" s="2" t="s">
        <v>165</v>
      </c>
      <c r="E239" s="2" t="s">
        <v>19</v>
      </c>
      <c r="F239" s="33">
        <v>5.6052634271099704</v>
      </c>
      <c r="G239" s="33">
        <f>ABS(Table2[[#This Row],[Raw_revenu_per_Hr]])</f>
        <v>183.8563877725</v>
      </c>
      <c r="H239" s="33">
        <v>-183.8563877725</v>
      </c>
      <c r="I239" s="33">
        <f>ABS(Table2[[#This Row],[Raw_maintenance_Cost_MTBF]])</f>
        <v>204.05541346973499</v>
      </c>
      <c r="J239" s="33">
        <v>-204.05541346973499</v>
      </c>
      <c r="K239" s="37">
        <v>0.39</v>
      </c>
      <c r="L239" s="3">
        <f t="shared" si="13"/>
        <v>6</v>
      </c>
      <c r="M239" s="17" t="s">
        <v>189</v>
      </c>
      <c r="N239" s="2" t="s">
        <v>136</v>
      </c>
      <c r="O239" s="2" t="s">
        <v>172</v>
      </c>
      <c r="P239" s="33">
        <f>_xlfn.XLOOKUP(C239, Financial_Variance!B:B, Financial_Variance!H:H, 0)</f>
        <v>0</v>
      </c>
      <c r="Q239" s="33">
        <f t="shared" si="14"/>
        <v>-212.14748508098799</v>
      </c>
      <c r="R239" s="2" t="str">
        <f t="shared" si="15"/>
        <v>High</v>
      </c>
    </row>
    <row r="240" spans="1:18" ht="16.350000000000001" customHeight="1" x14ac:dyDescent="0.45">
      <c r="A240" s="4">
        <f t="shared" si="16"/>
        <v>46026</v>
      </c>
      <c r="B240" s="2" t="s">
        <v>7</v>
      </c>
      <c r="C240" s="2" t="s">
        <v>426</v>
      </c>
      <c r="D240" s="2" t="s">
        <v>166</v>
      </c>
      <c r="E240" s="2" t="s">
        <v>19</v>
      </c>
      <c r="F240" s="33">
        <v>5.6246832298136598</v>
      </c>
      <c r="G240" s="33">
        <f>ABS(Table2[[#This Row],[Raw_revenu_per_Hr]])</f>
        <v>185.590823285836</v>
      </c>
      <c r="H240" s="33">
        <v>-185.590823285836</v>
      </c>
      <c r="I240" s="33">
        <f>ABS(Table2[[#This Row],[Raw_maintenance_Cost_MTBF]])</f>
        <v>206.07843137254801</v>
      </c>
      <c r="J240" s="33">
        <v>-206.07843137254801</v>
      </c>
      <c r="K240" s="37">
        <v>0.31</v>
      </c>
      <c r="L240" s="3">
        <f t="shared" si="13"/>
        <v>7</v>
      </c>
      <c r="M240" s="17" t="s">
        <v>189</v>
      </c>
      <c r="N240" s="2" t="s">
        <v>102</v>
      </c>
      <c r="O240" s="2" t="s">
        <v>169</v>
      </c>
      <c r="P240" s="33">
        <f>_xlfn.XLOOKUP(C240, Financial_Variance!B:B, Financial_Variance!H:H, 0)</f>
        <v>0</v>
      </c>
      <c r="Q240" s="33">
        <f t="shared" si="14"/>
        <v>-214.170502983803</v>
      </c>
      <c r="R240" s="2" t="str">
        <f t="shared" si="15"/>
        <v>High</v>
      </c>
    </row>
    <row r="241" spans="1:18" ht="16.350000000000001" customHeight="1" x14ac:dyDescent="0.45">
      <c r="A241" s="4">
        <f t="shared" si="16"/>
        <v>46026</v>
      </c>
      <c r="B241" s="2" t="s">
        <v>7</v>
      </c>
      <c r="C241" s="2" t="s">
        <v>427</v>
      </c>
      <c r="D241" s="2" t="s">
        <v>166</v>
      </c>
      <c r="E241" s="2" t="s">
        <v>19</v>
      </c>
      <c r="F241" s="33">
        <v>5.64410303251735</v>
      </c>
      <c r="G241" s="33">
        <f>ABS(Table2[[#This Row],[Raw_revenu_per_Hr]])</f>
        <v>187.32525879917199</v>
      </c>
      <c r="H241" s="33">
        <v>-187.32525879917199</v>
      </c>
      <c r="I241" s="33">
        <f>ABS(Table2[[#This Row],[Raw_maintenance_Cost_MTBF]])</f>
        <v>208.101449275362</v>
      </c>
      <c r="J241" s="33">
        <v>-208.101449275362</v>
      </c>
      <c r="K241" s="37">
        <v>0.25</v>
      </c>
      <c r="L241" s="3">
        <f t="shared" si="13"/>
        <v>8</v>
      </c>
      <c r="M241" s="17" t="s">
        <v>190</v>
      </c>
      <c r="N241" s="2" t="s">
        <v>117</v>
      </c>
      <c r="O241" s="2" t="s">
        <v>175</v>
      </c>
      <c r="P241" s="33">
        <f>_xlfn.XLOOKUP(C241, Financial_Variance!B:B, Financial_Variance!H:H, 0)</f>
        <v>0</v>
      </c>
      <c r="Q241" s="33">
        <f t="shared" si="14"/>
        <v>-216.193520886615</v>
      </c>
      <c r="R241" s="2" t="str">
        <f t="shared" si="15"/>
        <v>Critical</v>
      </c>
    </row>
    <row r="242" spans="1:18" ht="16.350000000000001" customHeight="1" x14ac:dyDescent="0.45">
      <c r="A242" s="4">
        <f t="shared" si="16"/>
        <v>46026</v>
      </c>
      <c r="B242" s="2" t="s">
        <v>7</v>
      </c>
      <c r="C242" s="2" t="s">
        <v>428</v>
      </c>
      <c r="D242" s="2" t="s">
        <v>166</v>
      </c>
      <c r="E242" s="2" t="s">
        <v>19</v>
      </c>
      <c r="F242" s="33">
        <v>5.6635228352210403</v>
      </c>
      <c r="G242" s="33">
        <f>ABS(Table2[[#This Row],[Raw_revenu_per_Hr]])</f>
        <v>189.05969431250799</v>
      </c>
      <c r="H242" s="33">
        <v>-189.05969431250799</v>
      </c>
      <c r="I242" s="33">
        <f>ABS(Table2[[#This Row],[Raw_maintenance_Cost_MTBF]])</f>
        <v>210.12446717817599</v>
      </c>
      <c r="J242" s="33">
        <v>-210.12446717817599</v>
      </c>
      <c r="K242" s="37">
        <v>0.86</v>
      </c>
      <c r="L242" s="3">
        <f t="shared" si="13"/>
        <v>1</v>
      </c>
      <c r="M242" s="17" t="s">
        <v>190</v>
      </c>
      <c r="N242" s="2" t="s">
        <v>135</v>
      </c>
      <c r="O242" s="2" t="s">
        <v>171</v>
      </c>
      <c r="P242" s="33">
        <f>_xlfn.XLOOKUP(C242, Financial_Variance!B:B, Financial_Variance!H:H, 0)</f>
        <v>0</v>
      </c>
      <c r="Q242" s="33">
        <f t="shared" si="14"/>
        <v>-218.21653878942899</v>
      </c>
      <c r="R242" s="2" t="str">
        <f t="shared" si="15"/>
        <v>Low</v>
      </c>
    </row>
    <row r="243" spans="1:18" ht="16.350000000000001" customHeight="1" x14ac:dyDescent="0.45">
      <c r="A243" s="4">
        <f t="shared" si="16"/>
        <v>46026</v>
      </c>
      <c r="B243" s="2" t="s">
        <v>7</v>
      </c>
      <c r="C243" s="2" t="s">
        <v>429</v>
      </c>
      <c r="D243" s="2" t="s">
        <v>166</v>
      </c>
      <c r="E243" s="2" t="s">
        <v>19</v>
      </c>
      <c r="F243" s="33">
        <v>5.6829426379247296</v>
      </c>
      <c r="G243" s="33">
        <f>ABS(Table2[[#This Row],[Raw_revenu_per_Hr]])</f>
        <v>190.79412982584299</v>
      </c>
      <c r="H243" s="33">
        <v>-190.79412982584299</v>
      </c>
      <c r="I243" s="33">
        <f>ABS(Table2[[#This Row],[Raw_maintenance_Cost_MTBF]])</f>
        <v>212.14748508098799</v>
      </c>
      <c r="J243" s="33">
        <v>-212.14748508098799</v>
      </c>
      <c r="K243" s="37">
        <v>0.87</v>
      </c>
      <c r="L243" s="3">
        <f t="shared" si="13"/>
        <v>1</v>
      </c>
      <c r="M243" s="17" t="s">
        <v>190</v>
      </c>
      <c r="N243" s="2" t="s">
        <v>101</v>
      </c>
      <c r="O243" s="2" t="s">
        <v>168</v>
      </c>
      <c r="P243" s="33">
        <f>_xlfn.XLOOKUP(C243, Financial_Variance!B:B, Financial_Variance!H:H, 0)</f>
        <v>0</v>
      </c>
      <c r="Q243" s="33">
        <f t="shared" si="14"/>
        <v>-220.239556692241</v>
      </c>
      <c r="R243" s="2" t="str">
        <f t="shared" si="15"/>
        <v>Low</v>
      </c>
    </row>
    <row r="244" spans="1:18" ht="16.350000000000001" customHeight="1" x14ac:dyDescent="0.45">
      <c r="A244" s="4">
        <f t="shared" si="16"/>
        <v>46026</v>
      </c>
      <c r="B244" s="2" t="s">
        <v>7</v>
      </c>
      <c r="C244" s="2" t="s">
        <v>430</v>
      </c>
      <c r="D244" s="2" t="s">
        <v>166</v>
      </c>
      <c r="E244" s="2" t="s">
        <v>19</v>
      </c>
      <c r="F244" s="33">
        <v>5.7023624406284199</v>
      </c>
      <c r="G244" s="33">
        <f>ABS(Table2[[#This Row],[Raw_revenu_per_Hr]])</f>
        <v>192.52856533917901</v>
      </c>
      <c r="H244" s="33">
        <v>-192.52856533917901</v>
      </c>
      <c r="I244" s="33">
        <f>ABS(Table2[[#This Row],[Raw_maintenance_Cost_MTBF]])</f>
        <v>214.170502983803</v>
      </c>
      <c r="J244" s="33">
        <v>-214.170502983803</v>
      </c>
      <c r="K244" s="37">
        <v>0.77</v>
      </c>
      <c r="L244" s="3">
        <f t="shared" si="13"/>
        <v>2</v>
      </c>
      <c r="M244" s="17" t="s">
        <v>190</v>
      </c>
      <c r="N244" s="2" t="s">
        <v>116</v>
      </c>
      <c r="O244" s="2" t="s">
        <v>173</v>
      </c>
      <c r="P244" s="33">
        <f>_xlfn.XLOOKUP(C244, Financial_Variance!B:B, Financial_Variance!H:H, 0)</f>
        <v>0</v>
      </c>
      <c r="Q244" s="33">
        <f t="shared" si="14"/>
        <v>-222.26257459505501</v>
      </c>
      <c r="R244" s="2" t="str">
        <f t="shared" si="15"/>
        <v>Low</v>
      </c>
    </row>
    <row r="245" spans="1:18" ht="16.350000000000001" customHeight="1" x14ac:dyDescent="0.45">
      <c r="A245" s="4">
        <f t="shared" si="16"/>
        <v>46026</v>
      </c>
      <c r="B245" s="2" t="s">
        <v>7</v>
      </c>
      <c r="C245" s="2" t="s">
        <v>431</v>
      </c>
      <c r="D245" s="2" t="s">
        <v>166</v>
      </c>
      <c r="E245" s="2" t="s">
        <v>19</v>
      </c>
      <c r="F245" s="33">
        <v>5.7217822433321102</v>
      </c>
      <c r="G245" s="33">
        <f>ABS(Table2[[#This Row],[Raw_revenu_per_Hr]])</f>
        <v>194.26300085251501</v>
      </c>
      <c r="H245" s="33">
        <v>-194.26300085251501</v>
      </c>
      <c r="I245" s="33">
        <f>ABS(Table2[[#This Row],[Raw_maintenance_Cost_MTBF]])</f>
        <v>216.193520886615</v>
      </c>
      <c r="J245" s="33">
        <v>-216.193520886615</v>
      </c>
      <c r="K245" s="37">
        <v>0.68</v>
      </c>
      <c r="L245" s="3">
        <f t="shared" si="13"/>
        <v>3</v>
      </c>
      <c r="M245" s="17" t="s">
        <v>190</v>
      </c>
      <c r="N245" s="2" t="s">
        <v>134</v>
      </c>
      <c r="O245" s="2" t="s">
        <v>170</v>
      </c>
      <c r="P245" s="33">
        <f>_xlfn.XLOOKUP(C245, Financial_Variance!B:B, Financial_Variance!H:H, 0)</f>
        <v>0</v>
      </c>
      <c r="Q245" s="33">
        <f t="shared" si="14"/>
        <v>-224.28559249786801</v>
      </c>
      <c r="R245" s="2" t="str">
        <f t="shared" si="15"/>
        <v>Medium</v>
      </c>
    </row>
    <row r="246" spans="1:18" ht="16.350000000000001" customHeight="1" x14ac:dyDescent="0.45">
      <c r="A246" s="4">
        <f t="shared" si="16"/>
        <v>46026</v>
      </c>
      <c r="B246" s="2" t="s">
        <v>7</v>
      </c>
      <c r="C246" s="2" t="s">
        <v>432</v>
      </c>
      <c r="D246" s="2" t="s">
        <v>166</v>
      </c>
      <c r="E246" s="2" t="s">
        <v>19</v>
      </c>
      <c r="F246" s="33">
        <v>5.7412020460358004</v>
      </c>
      <c r="G246" s="33">
        <f>ABS(Table2[[#This Row],[Raw_revenu_per_Hr]])</f>
        <v>195.997436365851</v>
      </c>
      <c r="H246" s="33">
        <v>-195.997436365851</v>
      </c>
      <c r="I246" s="33">
        <f>ABS(Table2[[#This Row],[Raw_maintenance_Cost_MTBF]])</f>
        <v>218.21653878942899</v>
      </c>
      <c r="J246" s="33">
        <v>-218.21653878942899</v>
      </c>
      <c r="K246" s="37">
        <v>0.73</v>
      </c>
      <c r="L246" s="3">
        <f t="shared" si="13"/>
        <v>3</v>
      </c>
      <c r="M246" s="17" t="s">
        <v>190</v>
      </c>
      <c r="N246" s="2" t="s">
        <v>100</v>
      </c>
      <c r="O246" s="2" t="s">
        <v>179</v>
      </c>
      <c r="P246" s="33">
        <f>_xlfn.XLOOKUP(C246, Financial_Variance!B:B, Financial_Variance!H:H, 0)</f>
        <v>0</v>
      </c>
      <c r="Q246" s="33">
        <f t="shared" si="14"/>
        <v>-226.308610400682</v>
      </c>
      <c r="R246" s="2" t="str">
        <f t="shared" si="15"/>
        <v>Medium</v>
      </c>
    </row>
    <row r="247" spans="1:18" ht="16.350000000000001" customHeight="1" x14ac:dyDescent="0.45">
      <c r="A247" s="4">
        <f t="shared" si="16"/>
        <v>46026</v>
      </c>
      <c r="B247" s="2" t="s">
        <v>7</v>
      </c>
      <c r="C247" s="2" t="s">
        <v>433</v>
      </c>
      <c r="D247" s="2" t="s">
        <v>166</v>
      </c>
      <c r="E247" s="2" t="s">
        <v>19</v>
      </c>
      <c r="F247" s="33">
        <v>5.7606218487394898</v>
      </c>
      <c r="G247" s="33">
        <f>ABS(Table2[[#This Row],[Raw_revenu_per_Hr]])</f>
        <v>197.731871879187</v>
      </c>
      <c r="H247" s="33">
        <v>-197.731871879187</v>
      </c>
      <c r="I247" s="33">
        <f>ABS(Table2[[#This Row],[Raw_maintenance_Cost_MTBF]])</f>
        <v>220.239556692241</v>
      </c>
      <c r="J247" s="33">
        <v>-220.239556692241</v>
      </c>
      <c r="K247" s="37">
        <v>0.68</v>
      </c>
      <c r="L247" s="3">
        <f t="shared" si="13"/>
        <v>3</v>
      </c>
      <c r="M247" s="17" t="s">
        <v>191</v>
      </c>
      <c r="N247" s="2" t="s">
        <v>112</v>
      </c>
      <c r="O247" s="2" t="s">
        <v>172</v>
      </c>
      <c r="P247" s="33">
        <f>_xlfn.XLOOKUP(C247, Financial_Variance!B:B, Financial_Variance!H:H, 0)</f>
        <v>0</v>
      </c>
      <c r="Q247" s="33">
        <f t="shared" si="14"/>
        <v>-228.33162830349599</v>
      </c>
      <c r="R247" s="2" t="str">
        <f t="shared" si="15"/>
        <v>Medium</v>
      </c>
    </row>
    <row r="248" spans="1:18" ht="16.350000000000001" customHeight="1" x14ac:dyDescent="0.45">
      <c r="A248" s="4">
        <f t="shared" si="16"/>
        <v>46026</v>
      </c>
      <c r="B248" s="2" t="s">
        <v>7</v>
      </c>
      <c r="C248" s="2" t="s">
        <v>434</v>
      </c>
      <c r="D248" s="2" t="s">
        <v>166</v>
      </c>
      <c r="E248" s="2" t="s">
        <v>19</v>
      </c>
      <c r="F248" s="33">
        <v>5.7800416514431801</v>
      </c>
      <c r="G248" s="33">
        <f>ABS(Table2[[#This Row],[Raw_revenu_per_Hr]])</f>
        <v>199.466307392522</v>
      </c>
      <c r="H248" s="33">
        <v>-199.466307392522</v>
      </c>
      <c r="I248" s="33">
        <f>ABS(Table2[[#This Row],[Raw_maintenance_Cost_MTBF]])</f>
        <v>222.26257459505501</v>
      </c>
      <c r="J248" s="33">
        <v>-222.26257459505501</v>
      </c>
      <c r="K248" s="37">
        <v>0.62</v>
      </c>
      <c r="L248" s="3">
        <f t="shared" si="13"/>
        <v>4</v>
      </c>
      <c r="M248" s="17" t="s">
        <v>191</v>
      </c>
      <c r="N248" s="2" t="s">
        <v>133</v>
      </c>
      <c r="O248" s="2" t="s">
        <v>169</v>
      </c>
      <c r="P248" s="33">
        <f>_xlfn.XLOOKUP(C248, Financial_Variance!B:B, Financial_Variance!H:H, 0)</f>
        <v>0</v>
      </c>
      <c r="Q248" s="33">
        <f t="shared" si="14"/>
        <v>-230.35464620630799</v>
      </c>
      <c r="R248" s="2" t="str">
        <f t="shared" si="15"/>
        <v>Medium</v>
      </c>
    </row>
    <row r="249" spans="1:18" ht="16.350000000000001" customHeight="1" x14ac:dyDescent="0.45">
      <c r="A249" s="4">
        <f t="shared" si="16"/>
        <v>46026</v>
      </c>
      <c r="B249" s="2" t="s">
        <v>7</v>
      </c>
      <c r="C249" s="2" t="s">
        <v>435</v>
      </c>
      <c r="D249" s="2" t="s">
        <v>166</v>
      </c>
      <c r="E249" s="2" t="s">
        <v>19</v>
      </c>
      <c r="F249" s="33">
        <v>5.7994614541468801</v>
      </c>
      <c r="G249" s="33">
        <f>ABS(Table2[[#This Row],[Raw_revenu_per_Hr]])</f>
        <v>201.20074290585799</v>
      </c>
      <c r="H249" s="33">
        <v>-201.20074290585799</v>
      </c>
      <c r="I249" s="33">
        <f>ABS(Table2[[#This Row],[Raw_maintenance_Cost_MTBF]])</f>
        <v>224.28559249786801</v>
      </c>
      <c r="J249" s="33">
        <v>-224.28559249786801</v>
      </c>
      <c r="K249" s="37">
        <v>0.66</v>
      </c>
      <c r="L249" s="3">
        <f t="shared" si="13"/>
        <v>3</v>
      </c>
      <c r="M249" s="17" t="s">
        <v>191</v>
      </c>
      <c r="N249" s="2" t="s">
        <v>99</v>
      </c>
      <c r="O249" s="2" t="s">
        <v>175</v>
      </c>
      <c r="P249" s="33">
        <f>_xlfn.XLOOKUP(C249, Financial_Variance!B:B, Financial_Variance!H:H, 0)</f>
        <v>0</v>
      </c>
      <c r="Q249" s="33">
        <f t="shared" si="14"/>
        <v>-232.37766410912101</v>
      </c>
      <c r="R249" s="2" t="str">
        <f t="shared" si="15"/>
        <v>Medium</v>
      </c>
    </row>
    <row r="250" spans="1:18" ht="16.350000000000001" customHeight="1" x14ac:dyDescent="0.45">
      <c r="A250" s="4">
        <f t="shared" si="16"/>
        <v>46026</v>
      </c>
      <c r="B250" s="2" t="s">
        <v>7</v>
      </c>
      <c r="C250" s="2" t="s">
        <v>436</v>
      </c>
      <c r="D250" s="2" t="s">
        <v>166</v>
      </c>
      <c r="E250" s="2" t="s">
        <v>19</v>
      </c>
      <c r="F250" s="33">
        <v>5.8188812568505703</v>
      </c>
      <c r="G250" s="33">
        <f>ABS(Table2[[#This Row],[Raw_revenu_per_Hr]])</f>
        <v>202.93517841919399</v>
      </c>
      <c r="H250" s="33">
        <v>-202.93517841919399</v>
      </c>
      <c r="I250" s="33">
        <f>ABS(Table2[[#This Row],[Raw_maintenance_Cost_MTBF]])</f>
        <v>226.308610400682</v>
      </c>
      <c r="J250" s="33">
        <v>-226.308610400682</v>
      </c>
      <c r="K250" s="37">
        <v>0.59</v>
      </c>
      <c r="L250" s="3">
        <f t="shared" si="13"/>
        <v>4</v>
      </c>
      <c r="M250" s="17" t="s">
        <v>191</v>
      </c>
      <c r="N250" s="2" t="s">
        <v>110</v>
      </c>
      <c r="O250" s="2" t="s">
        <v>171</v>
      </c>
      <c r="P250" s="33">
        <f>_xlfn.XLOOKUP(C250, Financial_Variance!B:B, Financial_Variance!H:H, 0)</f>
        <v>0</v>
      </c>
      <c r="Q250" s="33">
        <f t="shared" si="14"/>
        <v>-234.400682011935</v>
      </c>
      <c r="R250" s="2" t="str">
        <f t="shared" si="15"/>
        <v>Medium</v>
      </c>
    </row>
    <row r="251" spans="1:18" ht="16.350000000000001" customHeight="1" x14ac:dyDescent="0.45">
      <c r="A251" s="4">
        <f t="shared" si="16"/>
        <v>46026</v>
      </c>
      <c r="B251" s="2" t="s">
        <v>7</v>
      </c>
      <c r="C251" s="2" t="s">
        <v>437</v>
      </c>
      <c r="D251" s="2" t="s">
        <v>166</v>
      </c>
      <c r="E251" s="2" t="s">
        <v>19</v>
      </c>
      <c r="F251" s="33">
        <v>5.8383010595542597</v>
      </c>
      <c r="G251" s="33">
        <f>ABS(Table2[[#This Row],[Raw_revenu_per_Hr]])</f>
        <v>204.66961393253001</v>
      </c>
      <c r="H251" s="33">
        <v>-204.66961393253001</v>
      </c>
      <c r="I251" s="33">
        <f>ABS(Table2[[#This Row],[Raw_maintenance_Cost_MTBF]])</f>
        <v>228.33162830349599</v>
      </c>
      <c r="J251" s="33">
        <v>-228.33162830349599</v>
      </c>
      <c r="K251" s="37">
        <v>0.53</v>
      </c>
      <c r="L251" s="3">
        <f t="shared" si="13"/>
        <v>5</v>
      </c>
      <c r="M251" s="17" t="s">
        <v>191</v>
      </c>
      <c r="N251" s="2" t="s">
        <v>127</v>
      </c>
      <c r="O251" s="2" t="s">
        <v>168</v>
      </c>
      <c r="P251" s="33">
        <f>_xlfn.XLOOKUP(C251, Financial_Variance!B:B, Financial_Variance!H:H, 0)</f>
        <v>0</v>
      </c>
      <c r="Q251" s="33">
        <f t="shared" si="14"/>
        <v>-236.42369991474899</v>
      </c>
      <c r="R251" s="2" t="str">
        <f t="shared" si="15"/>
        <v>High</v>
      </c>
    </row>
    <row r="252" spans="1:18" ht="16.350000000000001" customHeight="1" x14ac:dyDescent="0.45">
      <c r="A252" s="4">
        <f t="shared" si="16"/>
        <v>46026</v>
      </c>
      <c r="B252" s="2" t="s">
        <v>7</v>
      </c>
      <c r="C252" s="2" t="s">
        <v>438</v>
      </c>
      <c r="D252" s="2" t="s">
        <v>166</v>
      </c>
      <c r="E252" s="2" t="s">
        <v>19</v>
      </c>
      <c r="F252" s="33">
        <v>5.85772086225795</v>
      </c>
      <c r="G252" s="33">
        <f>ABS(Table2[[#This Row],[Raw_revenu_per_Hr]])</f>
        <v>206.40404944586501</v>
      </c>
      <c r="H252" s="33">
        <v>-206.40404944586501</v>
      </c>
      <c r="I252" s="33">
        <f>ABS(Table2[[#This Row],[Raw_maintenance_Cost_MTBF]])</f>
        <v>230.35464620630799</v>
      </c>
      <c r="J252" s="33">
        <v>-230.35464620630799</v>
      </c>
      <c r="K252" s="37">
        <v>0.49</v>
      </c>
      <c r="L252" s="3">
        <f t="shared" si="13"/>
        <v>5</v>
      </c>
      <c r="M252" s="17" t="s">
        <v>191</v>
      </c>
      <c r="N252" s="2" t="s">
        <v>98</v>
      </c>
      <c r="O252" s="2" t="s">
        <v>173</v>
      </c>
      <c r="P252" s="33">
        <f>_xlfn.XLOOKUP(C252, Financial_Variance!B:B, Financial_Variance!H:H, 0)</f>
        <v>0</v>
      </c>
      <c r="Q252" s="33">
        <f t="shared" si="14"/>
        <v>-238.44671781756099</v>
      </c>
      <c r="R252" s="2" t="str">
        <f t="shared" si="15"/>
        <v>High</v>
      </c>
    </row>
    <row r="253" spans="1:18" ht="16.350000000000001" customHeight="1" x14ac:dyDescent="0.45">
      <c r="A253" s="4">
        <f t="shared" si="16"/>
        <v>46026</v>
      </c>
      <c r="B253" s="2" t="s">
        <v>7</v>
      </c>
      <c r="C253" s="2" t="s">
        <v>439</v>
      </c>
      <c r="D253" s="2" t="s">
        <v>166</v>
      </c>
      <c r="E253" s="2" t="s">
        <v>19</v>
      </c>
      <c r="F253" s="33">
        <v>5.8771406649616402</v>
      </c>
      <c r="G253" s="33">
        <f>ABS(Table2[[#This Row],[Raw_revenu_per_Hr]])</f>
        <v>208.13848495920101</v>
      </c>
      <c r="H253" s="33">
        <v>-208.13848495920101</v>
      </c>
      <c r="I253" s="33">
        <f>ABS(Table2[[#This Row],[Raw_maintenance_Cost_MTBF]])</f>
        <v>232.37766410912101</v>
      </c>
      <c r="J253" s="33">
        <v>-232.37766410912101</v>
      </c>
      <c r="K253" s="37">
        <v>0.52</v>
      </c>
      <c r="L253" s="3">
        <f t="shared" si="13"/>
        <v>5</v>
      </c>
      <c r="M253" s="17" t="s">
        <v>191</v>
      </c>
      <c r="N253" s="2" t="s">
        <v>109</v>
      </c>
      <c r="O253" s="2" t="s">
        <v>170</v>
      </c>
      <c r="P253" s="33">
        <f>_xlfn.XLOOKUP(C253, Financial_Variance!B:B, Financial_Variance!H:H, 0)</f>
        <v>0</v>
      </c>
      <c r="Q253" s="33">
        <f t="shared" si="14"/>
        <v>-240.46973572037501</v>
      </c>
      <c r="R253" s="2" t="str">
        <f t="shared" si="15"/>
        <v>High</v>
      </c>
    </row>
    <row r="254" spans="1:18" ht="16.350000000000001" customHeight="1" x14ac:dyDescent="0.45">
      <c r="A254" s="4">
        <f t="shared" si="16"/>
        <v>46026</v>
      </c>
      <c r="B254" s="2" t="s">
        <v>8</v>
      </c>
      <c r="C254" s="2" t="s">
        <v>440</v>
      </c>
      <c r="D254" s="2" t="s">
        <v>167</v>
      </c>
      <c r="E254" s="2" t="s">
        <v>182</v>
      </c>
      <c r="F254" s="33">
        <v>5.8965604676653296</v>
      </c>
      <c r="G254" s="33">
        <f>ABS(Table2[[#This Row],[Raw_revenu_per_Hr]])</f>
        <v>209.872920472537</v>
      </c>
      <c r="H254" s="33">
        <v>-209.872920472537</v>
      </c>
      <c r="I254" s="33">
        <f>ABS(Table2[[#This Row],[Raw_maintenance_Cost_MTBF]])</f>
        <v>234.400682011935</v>
      </c>
      <c r="J254" s="33">
        <v>-234.400682011935</v>
      </c>
      <c r="K254" s="37">
        <v>0.47</v>
      </c>
      <c r="L254" s="3">
        <f t="shared" si="13"/>
        <v>5</v>
      </c>
      <c r="M254" s="17" t="s">
        <v>187</v>
      </c>
      <c r="N254" s="2" t="s">
        <v>126</v>
      </c>
      <c r="O254" s="2" t="s">
        <v>179</v>
      </c>
      <c r="P254" s="33">
        <f>_xlfn.XLOOKUP(C254, Financial_Variance!B:B, Financial_Variance!H:H, 0)</f>
        <v>0</v>
      </c>
      <c r="Q254" s="33">
        <f t="shared" si="14"/>
        <v>-242.49275362318801</v>
      </c>
      <c r="R254" s="2" t="str">
        <f t="shared" si="15"/>
        <v>High</v>
      </c>
    </row>
    <row r="255" spans="1:18" ht="16.350000000000001" customHeight="1" x14ac:dyDescent="0.45">
      <c r="A255" s="4">
        <f t="shared" si="16"/>
        <v>46026</v>
      </c>
      <c r="B255" s="2" t="s">
        <v>8</v>
      </c>
      <c r="C255" s="2" t="s">
        <v>441</v>
      </c>
      <c r="D255" s="2" t="s">
        <v>167</v>
      </c>
      <c r="E255" s="2" t="s">
        <v>183</v>
      </c>
      <c r="F255" s="33">
        <v>5.9159802703690199</v>
      </c>
      <c r="G255" s="33">
        <f>ABS(Table2[[#This Row],[Raw_revenu_per_Hr]])</f>
        <v>211.607355985873</v>
      </c>
      <c r="H255" s="33">
        <v>-211.607355985873</v>
      </c>
      <c r="I255" s="33">
        <f>ABS(Table2[[#This Row],[Raw_maintenance_Cost_MTBF]])</f>
        <v>236.42369991474899</v>
      </c>
      <c r="J255" s="33">
        <v>-236.42369991474899</v>
      </c>
      <c r="K255" s="37">
        <v>0.42</v>
      </c>
      <c r="L255" s="3">
        <f t="shared" si="13"/>
        <v>6</v>
      </c>
      <c r="M255" s="17" t="s">
        <v>187</v>
      </c>
      <c r="N255" s="2" t="s">
        <v>97</v>
      </c>
      <c r="O255" s="2" t="s">
        <v>172</v>
      </c>
      <c r="P255" s="33">
        <f>_xlfn.XLOOKUP(C255, Financial_Variance!B:B, Financial_Variance!H:H, 0)</f>
        <v>0</v>
      </c>
      <c r="Q255" s="33">
        <f t="shared" si="14"/>
        <v>-244.515771526002</v>
      </c>
      <c r="R255" s="2" t="str">
        <f t="shared" si="15"/>
        <v>High</v>
      </c>
    </row>
    <row r="256" spans="1:18" ht="16.350000000000001" customHeight="1" x14ac:dyDescent="0.45">
      <c r="A256" s="4">
        <f t="shared" si="16"/>
        <v>46026</v>
      </c>
      <c r="B256" s="2" t="s">
        <v>8</v>
      </c>
      <c r="C256" s="2" t="s">
        <v>442</v>
      </c>
      <c r="D256" s="2" t="s">
        <v>167</v>
      </c>
      <c r="E256" s="2" t="s">
        <v>183</v>
      </c>
      <c r="F256" s="33">
        <v>5.9354000730727101</v>
      </c>
      <c r="G256" s="33">
        <f>ABS(Table2[[#This Row],[Raw_revenu_per_Hr]])</f>
        <v>213.341791499208</v>
      </c>
      <c r="H256" s="33">
        <v>-213.341791499208</v>
      </c>
      <c r="I256" s="33">
        <f>ABS(Table2[[#This Row],[Raw_maintenance_Cost_MTBF]])</f>
        <v>238.44671781756099</v>
      </c>
      <c r="J256" s="33">
        <v>-238.44671781756099</v>
      </c>
      <c r="K256" s="37">
        <v>0.48</v>
      </c>
      <c r="L256" s="3">
        <f t="shared" si="13"/>
        <v>5</v>
      </c>
      <c r="M256" s="17" t="s">
        <v>187</v>
      </c>
      <c r="N256" s="2" t="s">
        <v>108</v>
      </c>
      <c r="O256" s="2" t="s">
        <v>169</v>
      </c>
      <c r="P256" s="33">
        <f>_xlfn.XLOOKUP(C256, Financial_Variance!B:B, Financial_Variance!H:H, 0)</f>
        <v>0</v>
      </c>
      <c r="Q256" s="33">
        <f t="shared" si="14"/>
        <v>-246.538789428814</v>
      </c>
      <c r="R256" s="2" t="str">
        <f t="shared" si="15"/>
        <v>High</v>
      </c>
    </row>
    <row r="257" spans="1:18" ht="16.350000000000001" customHeight="1" x14ac:dyDescent="0.45">
      <c r="A257" s="4">
        <f t="shared" si="16"/>
        <v>46026</v>
      </c>
      <c r="B257" s="2" t="s">
        <v>8</v>
      </c>
      <c r="C257" s="2" t="s">
        <v>443</v>
      </c>
      <c r="D257" s="2" t="s">
        <v>167</v>
      </c>
      <c r="E257" s="2" t="s">
        <v>184</v>
      </c>
      <c r="F257" s="33">
        <v>5.9548198757764004</v>
      </c>
      <c r="G257" s="33">
        <f>ABS(Table2[[#This Row],[Raw_revenu_per_Hr]])</f>
        <v>215.076227012544</v>
      </c>
      <c r="H257" s="33">
        <v>-215.076227012544</v>
      </c>
      <c r="I257" s="33">
        <f>ABS(Table2[[#This Row],[Raw_maintenance_Cost_MTBF]])</f>
        <v>240.46973572037501</v>
      </c>
      <c r="J257" s="33">
        <v>-240.46973572037501</v>
      </c>
      <c r="K257" s="37">
        <v>0.4</v>
      </c>
      <c r="L257" s="3">
        <f t="shared" si="13"/>
        <v>6</v>
      </c>
      <c r="M257" s="17" t="s">
        <v>187</v>
      </c>
      <c r="N257" s="2" t="s">
        <v>125</v>
      </c>
      <c r="O257" s="2" t="s">
        <v>175</v>
      </c>
      <c r="P257" s="33">
        <f>_xlfn.XLOOKUP(C257, Financial_Variance!B:B, Financial_Variance!H:H, 0)</f>
        <v>0</v>
      </c>
      <c r="Q257" s="33">
        <f t="shared" si="14"/>
        <v>-248.56180733162799</v>
      </c>
      <c r="R257" s="2" t="str">
        <f t="shared" si="15"/>
        <v>High</v>
      </c>
    </row>
    <row r="258" spans="1:18" ht="16.350000000000001" customHeight="1" x14ac:dyDescent="0.45">
      <c r="A258" s="4">
        <f t="shared" si="16"/>
        <v>46026</v>
      </c>
      <c r="B258" s="2" t="s">
        <v>8</v>
      </c>
      <c r="C258" s="2" t="s">
        <v>444</v>
      </c>
      <c r="D258" s="2" t="s">
        <v>167</v>
      </c>
      <c r="E258" s="2" t="s">
        <v>185</v>
      </c>
      <c r="F258" s="33">
        <v>5.9742396784800897</v>
      </c>
      <c r="G258" s="33">
        <f>ABS(Table2[[#This Row],[Raw_revenu_per_Hr]])</f>
        <v>216.81066252587999</v>
      </c>
      <c r="H258" s="33">
        <v>-216.81066252587999</v>
      </c>
      <c r="I258" s="33">
        <f>ABS(Table2[[#This Row],[Raw_maintenance_Cost_MTBF]])</f>
        <v>242.49275362318801</v>
      </c>
      <c r="J258" s="33">
        <v>-242.49275362318801</v>
      </c>
      <c r="K258" s="37">
        <v>0.35</v>
      </c>
      <c r="L258" s="3">
        <f t="shared" ref="L258:L321" si="17">MAX(1,MIN(10,ROUND(10-(K258*10),0)))</f>
        <v>7</v>
      </c>
      <c r="M258" s="17" t="s">
        <v>187</v>
      </c>
      <c r="N258" s="2" t="s">
        <v>96</v>
      </c>
      <c r="O258" s="2" t="s">
        <v>171</v>
      </c>
      <c r="P258" s="33">
        <f>_xlfn.XLOOKUP(C258, Financial_Variance!B:B, Financial_Variance!H:H, 0)</f>
        <v>0</v>
      </c>
      <c r="Q258" s="33">
        <f t="shared" ref="Q258:Q321" si="18">P273-I262</f>
        <v>-250.58482523444101</v>
      </c>
      <c r="R258" s="2" t="str">
        <f t="shared" ref="R258:R321" si="19">IF(L258&lt;=2,"Low",IF(L258&lt;=4,"Medium",IF(L258&lt;=7,"High","Critical")))</f>
        <v>High</v>
      </c>
    </row>
    <row r="259" spans="1:18" ht="16.350000000000001" customHeight="1" x14ac:dyDescent="0.45">
      <c r="A259" s="4">
        <f t="shared" ref="A259:A322" si="20">DATE(2026,1,1)+INT((ROW()-2)/70)</f>
        <v>46026</v>
      </c>
      <c r="B259" s="2" t="s">
        <v>8</v>
      </c>
      <c r="C259" s="2" t="s">
        <v>445</v>
      </c>
      <c r="D259" s="2" t="s">
        <v>167</v>
      </c>
      <c r="E259" s="2" t="s">
        <v>183</v>
      </c>
      <c r="F259" s="33">
        <v>5.99365948118378</v>
      </c>
      <c r="G259" s="33">
        <f>ABS(Table2[[#This Row],[Raw_revenu_per_Hr]])</f>
        <v>218.54509803921599</v>
      </c>
      <c r="H259" s="33">
        <v>-218.54509803921599</v>
      </c>
      <c r="I259" s="33">
        <f>ABS(Table2[[#This Row],[Raw_maintenance_Cost_MTBF]])</f>
        <v>244.515771526002</v>
      </c>
      <c r="J259" s="33">
        <v>-244.515771526002</v>
      </c>
      <c r="K259" s="37">
        <v>0.39</v>
      </c>
      <c r="L259" s="3">
        <f t="shared" si="17"/>
        <v>6</v>
      </c>
      <c r="M259" s="17" t="s">
        <v>187</v>
      </c>
      <c r="N259" s="2" t="s">
        <v>107</v>
      </c>
      <c r="O259" s="2" t="s">
        <v>168</v>
      </c>
      <c r="P259" s="33">
        <f>_xlfn.XLOOKUP(C259, Financial_Variance!B:B, Financial_Variance!H:H, 0)</f>
        <v>0</v>
      </c>
      <c r="Q259" s="33">
        <f t="shared" si="18"/>
        <v>-252.607843137255</v>
      </c>
      <c r="R259" s="2" t="str">
        <f t="shared" si="19"/>
        <v>High</v>
      </c>
    </row>
    <row r="260" spans="1:18" ht="16.350000000000001" customHeight="1" x14ac:dyDescent="0.45">
      <c r="A260" s="4">
        <f t="shared" si="20"/>
        <v>46026</v>
      </c>
      <c r="B260" s="2" t="s">
        <v>8</v>
      </c>
      <c r="C260" s="2" t="s">
        <v>446</v>
      </c>
      <c r="D260" s="2" t="s">
        <v>167</v>
      </c>
      <c r="E260" s="2" t="s">
        <v>183</v>
      </c>
      <c r="F260" s="33">
        <v>6.0130792838874703</v>
      </c>
      <c r="G260" s="33">
        <f>ABS(Table2[[#This Row],[Raw_revenu_per_Hr]])</f>
        <v>220.27953355255201</v>
      </c>
      <c r="H260" s="33">
        <v>-220.27953355255201</v>
      </c>
      <c r="I260" s="33">
        <f>ABS(Table2[[#This Row],[Raw_maintenance_Cost_MTBF]])</f>
        <v>246.538789428814</v>
      </c>
      <c r="J260" s="33">
        <v>-246.538789428814</v>
      </c>
      <c r="K260" s="37">
        <v>0.31</v>
      </c>
      <c r="L260" s="3">
        <f t="shared" si="17"/>
        <v>7</v>
      </c>
      <c r="M260" s="17" t="s">
        <v>187</v>
      </c>
      <c r="N260" s="2" t="s">
        <v>124</v>
      </c>
      <c r="O260" s="2" t="s">
        <v>173</v>
      </c>
      <c r="P260" s="33">
        <f>_xlfn.XLOOKUP(C260, Financial_Variance!B:B, Financial_Variance!H:H, 0)</f>
        <v>0</v>
      </c>
      <c r="Q260" s="33">
        <f t="shared" si="18"/>
        <v>-254.63086104006899</v>
      </c>
      <c r="R260" s="2" t="str">
        <f t="shared" si="19"/>
        <v>High</v>
      </c>
    </row>
    <row r="261" spans="1:18" ht="16.350000000000001" customHeight="1" x14ac:dyDescent="0.45">
      <c r="A261" s="4">
        <f t="shared" si="20"/>
        <v>46026</v>
      </c>
      <c r="B261" s="2" t="s">
        <v>8</v>
      </c>
      <c r="C261" s="2" t="s">
        <v>447</v>
      </c>
      <c r="D261" s="2" t="s">
        <v>167</v>
      </c>
      <c r="E261" s="2" t="s">
        <v>186</v>
      </c>
      <c r="F261" s="33">
        <v>6.0324990865911596</v>
      </c>
      <c r="G261" s="33">
        <f>ABS(Table2[[#This Row],[Raw_revenu_per_Hr]])</f>
        <v>222.01396906588701</v>
      </c>
      <c r="H261" s="33">
        <v>-222.01396906588701</v>
      </c>
      <c r="I261" s="33">
        <f>ABS(Table2[[#This Row],[Raw_maintenance_Cost_MTBF]])</f>
        <v>248.56180733162799</v>
      </c>
      <c r="J261" s="33">
        <v>-248.56180733162799</v>
      </c>
      <c r="K261" s="37">
        <v>0.25</v>
      </c>
      <c r="L261" s="3">
        <f t="shared" si="17"/>
        <v>8</v>
      </c>
      <c r="M261" s="17" t="s">
        <v>187</v>
      </c>
      <c r="N261" s="2" t="s">
        <v>95</v>
      </c>
      <c r="O261" s="2" t="s">
        <v>170</v>
      </c>
      <c r="P261" s="33">
        <f>_xlfn.XLOOKUP(C261, Financial_Variance!B:B, Financial_Variance!H:H, 0)</f>
        <v>0</v>
      </c>
      <c r="Q261" s="33">
        <f t="shared" si="18"/>
        <v>-256.65387894288102</v>
      </c>
      <c r="R261" s="2" t="str">
        <f t="shared" si="19"/>
        <v>Critical</v>
      </c>
    </row>
    <row r="262" spans="1:18" ht="16.350000000000001" customHeight="1" x14ac:dyDescent="0.45">
      <c r="A262" s="4">
        <f t="shared" si="20"/>
        <v>46026</v>
      </c>
      <c r="B262" s="2" t="s">
        <v>8</v>
      </c>
      <c r="C262" s="2" t="s">
        <v>448</v>
      </c>
      <c r="D262" s="2" t="s">
        <v>167</v>
      </c>
      <c r="E262" s="2" t="s">
        <v>183</v>
      </c>
      <c r="F262" s="33">
        <v>6.0519188892948499</v>
      </c>
      <c r="G262" s="33">
        <f>ABS(Table2[[#This Row],[Raw_revenu_per_Hr]])</f>
        <v>223.74840457922301</v>
      </c>
      <c r="H262" s="33">
        <v>-223.74840457922301</v>
      </c>
      <c r="I262" s="33">
        <f>ABS(Table2[[#This Row],[Raw_maintenance_Cost_MTBF]])</f>
        <v>250.58482523444101</v>
      </c>
      <c r="J262" s="33">
        <v>-250.58482523444101</v>
      </c>
      <c r="K262" s="37">
        <v>0.86</v>
      </c>
      <c r="L262" s="3">
        <f t="shared" si="17"/>
        <v>1</v>
      </c>
      <c r="M262" s="17" t="s">
        <v>187</v>
      </c>
      <c r="N262" s="2" t="s">
        <v>106</v>
      </c>
      <c r="O262" s="2" t="s">
        <v>179</v>
      </c>
      <c r="P262" s="33">
        <f>_xlfn.XLOOKUP(C262, Financial_Variance!B:B, Financial_Variance!H:H, 0)</f>
        <v>0</v>
      </c>
      <c r="Q262" s="33">
        <f t="shared" si="18"/>
        <v>-258.67689684569501</v>
      </c>
      <c r="R262" s="2" t="str">
        <f t="shared" si="19"/>
        <v>Low</v>
      </c>
    </row>
    <row r="263" spans="1:18" ht="16.350000000000001" customHeight="1" x14ac:dyDescent="0.45">
      <c r="A263" s="4">
        <f t="shared" si="20"/>
        <v>46026</v>
      </c>
      <c r="B263" s="2" t="s">
        <v>8</v>
      </c>
      <c r="C263" s="2" t="s">
        <v>449</v>
      </c>
      <c r="D263" s="2" t="s">
        <v>167</v>
      </c>
      <c r="E263" s="2" t="s">
        <v>183</v>
      </c>
      <c r="F263" s="33">
        <v>6.0713386919985401</v>
      </c>
      <c r="G263" s="33">
        <f>ABS(Table2[[#This Row],[Raw_revenu_per_Hr]])</f>
        <v>225.482840092559</v>
      </c>
      <c r="H263" s="33">
        <v>-225.482840092559</v>
      </c>
      <c r="I263" s="33">
        <f>ABS(Table2[[#This Row],[Raw_maintenance_Cost_MTBF]])</f>
        <v>252.607843137255</v>
      </c>
      <c r="J263" s="33">
        <v>-252.607843137255</v>
      </c>
      <c r="K263" s="37">
        <v>0.87</v>
      </c>
      <c r="L263" s="3">
        <f t="shared" si="17"/>
        <v>1</v>
      </c>
      <c r="M263" s="17" t="s">
        <v>187</v>
      </c>
      <c r="N263" s="2" t="s">
        <v>122</v>
      </c>
      <c r="O263" s="2" t="s">
        <v>172</v>
      </c>
      <c r="P263" s="33">
        <f>_xlfn.XLOOKUP(C263, Financial_Variance!B:B, Financial_Variance!H:H, 0)</f>
        <v>0</v>
      </c>
      <c r="Q263" s="33">
        <f t="shared" si="18"/>
        <v>-260.69991474850701</v>
      </c>
      <c r="R263" s="2" t="str">
        <f t="shared" si="19"/>
        <v>Low</v>
      </c>
    </row>
    <row r="264" spans="1:18" ht="16.350000000000001" customHeight="1" x14ac:dyDescent="0.45">
      <c r="A264" s="4">
        <f t="shared" si="20"/>
        <v>46026</v>
      </c>
      <c r="B264" s="2" t="s">
        <v>9</v>
      </c>
      <c r="C264" s="2" t="s">
        <v>450</v>
      </c>
      <c r="D264" s="2" t="s">
        <v>15</v>
      </c>
      <c r="E264" s="2" t="s">
        <v>20</v>
      </c>
      <c r="F264" s="33">
        <v>6.0907584947022304</v>
      </c>
      <c r="G264" s="33">
        <f>ABS(Table2[[#This Row],[Raw_revenu_per_Hr]])</f>
        <v>227.217275605895</v>
      </c>
      <c r="H264" s="33">
        <v>-227.217275605895</v>
      </c>
      <c r="I264" s="33">
        <f>ABS(Table2[[#This Row],[Raw_maintenance_Cost_MTBF]])</f>
        <v>254.63086104006899</v>
      </c>
      <c r="J264" s="33">
        <v>-254.63086104006899</v>
      </c>
      <c r="K264" s="37">
        <v>0.77</v>
      </c>
      <c r="L264" s="3">
        <f t="shared" si="17"/>
        <v>2</v>
      </c>
      <c r="M264" s="17" t="s">
        <v>187</v>
      </c>
      <c r="N264" s="2" t="s">
        <v>140</v>
      </c>
      <c r="O264" s="2" t="s">
        <v>169</v>
      </c>
      <c r="P264" s="33">
        <f>_xlfn.XLOOKUP(C264, Financial_Variance!B:B, Financial_Variance!H:H, 0)</f>
        <v>0</v>
      </c>
      <c r="Q264" s="33">
        <f t="shared" si="18"/>
        <v>-262.72293265132203</v>
      </c>
      <c r="R264" s="2" t="str">
        <f t="shared" si="19"/>
        <v>Low</v>
      </c>
    </row>
    <row r="265" spans="1:18" ht="16.350000000000001" customHeight="1" x14ac:dyDescent="0.45">
      <c r="A265" s="4">
        <f t="shared" si="20"/>
        <v>46026</v>
      </c>
      <c r="B265" s="2" t="s">
        <v>10</v>
      </c>
      <c r="C265" s="2" t="s">
        <v>451</v>
      </c>
      <c r="D265" s="2" t="s">
        <v>16</v>
      </c>
      <c r="E265" s="2" t="s">
        <v>21</v>
      </c>
      <c r="F265" s="33">
        <v>6.1101782974059198</v>
      </c>
      <c r="G265" s="33">
        <f>ABS(Table2[[#This Row],[Raw_revenu_per_Hr]])</f>
        <v>228.95171111923</v>
      </c>
      <c r="H265" s="33">
        <v>-228.95171111923</v>
      </c>
      <c r="I265" s="33">
        <f>ABS(Table2[[#This Row],[Raw_maintenance_Cost_MTBF]])</f>
        <v>256.65387894288102</v>
      </c>
      <c r="J265" s="33">
        <v>-256.65387894288102</v>
      </c>
      <c r="K265" s="37">
        <v>0.68</v>
      </c>
      <c r="L265" s="3">
        <f t="shared" si="17"/>
        <v>3</v>
      </c>
      <c r="M265" s="17" t="s">
        <v>187</v>
      </c>
      <c r="N265" s="2" t="s">
        <v>105</v>
      </c>
      <c r="O265" s="2" t="s">
        <v>175</v>
      </c>
      <c r="P265" s="33">
        <f>_xlfn.XLOOKUP(C265, Financial_Variance!B:B, Financial_Variance!H:H, 0)</f>
        <v>0</v>
      </c>
      <c r="Q265" s="33">
        <f t="shared" si="18"/>
        <v>-264.74595055413403</v>
      </c>
      <c r="R265" s="2" t="str">
        <f t="shared" si="19"/>
        <v>Medium</v>
      </c>
    </row>
    <row r="266" spans="1:18" ht="16.350000000000001" customHeight="1" x14ac:dyDescent="0.45">
      <c r="A266" s="4">
        <f t="shared" si="20"/>
        <v>46026</v>
      </c>
      <c r="B266" s="2" t="s">
        <v>11</v>
      </c>
      <c r="C266" s="2" t="s">
        <v>452</v>
      </c>
      <c r="D266" s="2" t="s">
        <v>17</v>
      </c>
      <c r="E266" s="2" t="s">
        <v>22</v>
      </c>
      <c r="F266" s="33">
        <v>6.12959810010961</v>
      </c>
      <c r="G266" s="33">
        <f>ABS(Table2[[#This Row],[Raw_revenu_per_Hr]])</f>
        <v>230.68614663256599</v>
      </c>
      <c r="H266" s="33">
        <v>-230.68614663256599</v>
      </c>
      <c r="I266" s="33">
        <f>ABS(Table2[[#This Row],[Raw_maintenance_Cost_MTBF]])</f>
        <v>258.67689684569501</v>
      </c>
      <c r="J266" s="33">
        <v>-258.67689684569501</v>
      </c>
      <c r="K266" s="37">
        <v>0.73</v>
      </c>
      <c r="L266" s="3">
        <f t="shared" si="17"/>
        <v>3</v>
      </c>
      <c r="M266" s="17" t="s">
        <v>189</v>
      </c>
      <c r="N266" s="2" t="s">
        <v>120</v>
      </c>
      <c r="O266" s="2" t="s">
        <v>171</v>
      </c>
      <c r="P266" s="33">
        <f>_xlfn.XLOOKUP(C266, Financial_Variance!B:B, Financial_Variance!H:H, 0)</f>
        <v>0</v>
      </c>
      <c r="Q266" s="33">
        <f t="shared" si="18"/>
        <v>-266.76896845694802</v>
      </c>
      <c r="R266" s="2" t="str">
        <f t="shared" si="19"/>
        <v>Medium</v>
      </c>
    </row>
    <row r="267" spans="1:18" ht="16.350000000000001" customHeight="1" x14ac:dyDescent="0.45">
      <c r="A267" s="4">
        <f t="shared" si="20"/>
        <v>46026</v>
      </c>
      <c r="B267" s="2" t="s">
        <v>11</v>
      </c>
      <c r="C267" s="2" t="s">
        <v>453</v>
      </c>
      <c r="D267" s="2" t="s">
        <v>17</v>
      </c>
      <c r="E267" s="2" t="s">
        <v>183</v>
      </c>
      <c r="F267" s="33">
        <v>6.1490179028133003</v>
      </c>
      <c r="G267" s="33">
        <f>ABS(Table2[[#This Row],[Raw_revenu_per_Hr]])</f>
        <v>232.42058214590199</v>
      </c>
      <c r="H267" s="33">
        <v>-232.42058214590199</v>
      </c>
      <c r="I267" s="33">
        <f>ABS(Table2[[#This Row],[Raw_maintenance_Cost_MTBF]])</f>
        <v>260.69991474850701</v>
      </c>
      <c r="J267" s="33">
        <v>-260.69991474850701</v>
      </c>
      <c r="K267" s="37">
        <v>0.68</v>
      </c>
      <c r="L267" s="3">
        <f t="shared" si="17"/>
        <v>3</v>
      </c>
      <c r="M267" s="17" t="s">
        <v>189</v>
      </c>
      <c r="N267" s="2" t="s">
        <v>138</v>
      </c>
      <c r="O267" s="2" t="s">
        <v>168</v>
      </c>
      <c r="P267" s="33">
        <f>_xlfn.XLOOKUP(C267, Financial_Variance!B:B, Financial_Variance!H:H, 0)</f>
        <v>0</v>
      </c>
      <c r="Q267" s="33">
        <f t="shared" si="18"/>
        <v>-268.79198635976098</v>
      </c>
      <c r="R267" s="2" t="str">
        <f t="shared" si="19"/>
        <v>Medium</v>
      </c>
    </row>
    <row r="268" spans="1:18" ht="16.350000000000001" customHeight="1" x14ac:dyDescent="0.45">
      <c r="A268" s="4">
        <f t="shared" si="20"/>
        <v>46026</v>
      </c>
      <c r="B268" s="2" t="s">
        <v>11</v>
      </c>
      <c r="C268" s="2" t="s">
        <v>454</v>
      </c>
      <c r="D268" s="2" t="s">
        <v>17</v>
      </c>
      <c r="E268" s="2" t="s">
        <v>183</v>
      </c>
      <c r="F268" s="33">
        <v>6.1684377055169897</v>
      </c>
      <c r="G268" s="33">
        <f>ABS(Table2[[#This Row],[Raw_revenu_per_Hr]])</f>
        <v>234.15501765923801</v>
      </c>
      <c r="H268" s="33">
        <v>-234.15501765923801</v>
      </c>
      <c r="I268" s="33">
        <f>ABS(Table2[[#This Row],[Raw_maintenance_Cost_MTBF]])</f>
        <v>262.72293265132203</v>
      </c>
      <c r="J268" s="33">
        <v>-262.72293265132203</v>
      </c>
      <c r="K268" s="37">
        <v>0.62</v>
      </c>
      <c r="L268" s="3">
        <f t="shared" si="17"/>
        <v>4</v>
      </c>
      <c r="M268" s="17" t="s">
        <v>188</v>
      </c>
      <c r="N268" s="2" t="s">
        <v>104</v>
      </c>
      <c r="O268" s="2" t="s">
        <v>173</v>
      </c>
      <c r="P268" s="33">
        <f>_xlfn.XLOOKUP(C268, Financial_Variance!B:B, Financial_Variance!H:H, 0)</f>
        <v>0</v>
      </c>
      <c r="Q268" s="33">
        <f t="shared" si="18"/>
        <v>-270.81500426257497</v>
      </c>
      <c r="R268" s="2" t="str">
        <f t="shared" si="19"/>
        <v>Medium</v>
      </c>
    </row>
    <row r="269" spans="1:18" ht="16.350000000000001" customHeight="1" x14ac:dyDescent="0.45">
      <c r="A269" s="4">
        <f t="shared" si="20"/>
        <v>46026</v>
      </c>
      <c r="B269" s="2" t="s">
        <v>11</v>
      </c>
      <c r="C269" s="2" t="s">
        <v>455</v>
      </c>
      <c r="D269" s="2" t="s">
        <v>17</v>
      </c>
      <c r="E269" s="2" t="s">
        <v>184</v>
      </c>
      <c r="F269" s="33">
        <v>6.1878575082206799</v>
      </c>
      <c r="G269" s="33">
        <f>ABS(Table2[[#This Row],[Raw_revenu_per_Hr]])</f>
        <v>235.88945317257301</v>
      </c>
      <c r="H269" s="33">
        <v>-235.88945317257301</v>
      </c>
      <c r="I269" s="33">
        <f>ABS(Table2[[#This Row],[Raw_maintenance_Cost_MTBF]])</f>
        <v>264.74595055413403</v>
      </c>
      <c r="J269" s="33">
        <v>-264.74595055413403</v>
      </c>
      <c r="K269" s="37">
        <v>0.66</v>
      </c>
      <c r="L269" s="3">
        <f t="shared" si="17"/>
        <v>3</v>
      </c>
      <c r="M269" s="17" t="s">
        <v>189</v>
      </c>
      <c r="N269" s="2" t="s">
        <v>119</v>
      </c>
      <c r="O269" s="2" t="s">
        <v>170</v>
      </c>
      <c r="P269" s="33">
        <f>_xlfn.XLOOKUP(C269, Financial_Variance!B:B, Financial_Variance!H:H, 0)</f>
        <v>0</v>
      </c>
      <c r="Q269" s="33">
        <f t="shared" si="18"/>
        <v>-272.83802216538697</v>
      </c>
      <c r="R269" s="2" t="str">
        <f t="shared" si="19"/>
        <v>Medium</v>
      </c>
    </row>
    <row r="270" spans="1:18" ht="16.350000000000001" customHeight="1" x14ac:dyDescent="0.45">
      <c r="A270" s="4">
        <f t="shared" si="20"/>
        <v>46026</v>
      </c>
      <c r="B270" s="2" t="s">
        <v>11</v>
      </c>
      <c r="C270" s="2" t="s">
        <v>456</v>
      </c>
      <c r="D270" s="2" t="s">
        <v>17</v>
      </c>
      <c r="E270" s="2" t="s">
        <v>185</v>
      </c>
      <c r="F270" s="33">
        <v>6.2072773109243702</v>
      </c>
      <c r="G270" s="33">
        <f>ABS(Table2[[#This Row],[Raw_revenu_per_Hr]])</f>
        <v>237.62388868590901</v>
      </c>
      <c r="H270" s="33">
        <v>-237.62388868590901</v>
      </c>
      <c r="I270" s="33">
        <f>ABS(Table2[[#This Row],[Raw_maintenance_Cost_MTBF]])</f>
        <v>266.76896845694802</v>
      </c>
      <c r="J270" s="33">
        <v>-266.76896845694802</v>
      </c>
      <c r="K270" s="37">
        <v>0.59</v>
      </c>
      <c r="L270" s="3">
        <f t="shared" si="17"/>
        <v>4</v>
      </c>
      <c r="M270" s="17" t="s">
        <v>188</v>
      </c>
      <c r="N270" s="2" t="s">
        <v>137</v>
      </c>
      <c r="O270" s="2" t="s">
        <v>179</v>
      </c>
      <c r="P270" s="33">
        <f>_xlfn.XLOOKUP(C270, Financial_Variance!B:B, Financial_Variance!H:H, 0)</f>
        <v>0</v>
      </c>
      <c r="Q270" s="33">
        <f t="shared" si="18"/>
        <v>-274.86104006820102</v>
      </c>
      <c r="R270" s="2" t="str">
        <f t="shared" si="19"/>
        <v>Medium</v>
      </c>
    </row>
    <row r="271" spans="1:18" ht="16.350000000000001" customHeight="1" x14ac:dyDescent="0.45">
      <c r="A271" s="4">
        <f t="shared" si="20"/>
        <v>46026</v>
      </c>
      <c r="B271" s="2" t="s">
        <v>11</v>
      </c>
      <c r="C271" s="2" t="s">
        <v>457</v>
      </c>
      <c r="D271" s="2" t="s">
        <v>17</v>
      </c>
      <c r="E271" s="2" t="s">
        <v>186</v>
      </c>
      <c r="F271" s="33">
        <v>6.2266971136280604</v>
      </c>
      <c r="G271" s="33">
        <f>ABS(Table2[[#This Row],[Raw_revenu_per_Hr]])</f>
        <v>239.358324199245</v>
      </c>
      <c r="H271" s="33">
        <v>-239.358324199245</v>
      </c>
      <c r="I271" s="33">
        <f>ABS(Table2[[#This Row],[Raw_maintenance_Cost_MTBF]])</f>
        <v>268.79198635976098</v>
      </c>
      <c r="J271" s="33">
        <v>-268.79198635976098</v>
      </c>
      <c r="K271" s="37">
        <v>0.53</v>
      </c>
      <c r="L271" s="3">
        <f t="shared" si="17"/>
        <v>5</v>
      </c>
      <c r="M271" s="17" t="s">
        <v>188</v>
      </c>
      <c r="N271" s="2" t="s">
        <v>103</v>
      </c>
      <c r="O271" s="2" t="s">
        <v>172</v>
      </c>
      <c r="P271" s="33">
        <f>_xlfn.XLOOKUP(C271, Financial_Variance!B:B, Financial_Variance!H:H, 0)</f>
        <v>0</v>
      </c>
      <c r="Q271" s="33">
        <f t="shared" si="18"/>
        <v>-276.88405797101399</v>
      </c>
      <c r="R271" s="2" t="str">
        <f t="shared" si="19"/>
        <v>High</v>
      </c>
    </row>
    <row r="272" spans="1:18" ht="16.350000000000001" customHeight="1" x14ac:dyDescent="0.45">
      <c r="A272" s="4">
        <f t="shared" si="20"/>
        <v>46026</v>
      </c>
      <c r="B272" s="2" t="s">
        <v>11</v>
      </c>
      <c r="C272" s="2" t="s">
        <v>458</v>
      </c>
      <c r="D272" s="2" t="s">
        <v>17</v>
      </c>
      <c r="E272" s="2" t="s">
        <v>183</v>
      </c>
      <c r="F272" s="33">
        <v>6.2461169163317498</v>
      </c>
      <c r="G272" s="33">
        <f>ABS(Table2[[#This Row],[Raw_revenu_per_Hr]])</f>
        <v>241.092759712581</v>
      </c>
      <c r="H272" s="33">
        <v>-241.092759712581</v>
      </c>
      <c r="I272" s="33">
        <f>ABS(Table2[[#This Row],[Raw_maintenance_Cost_MTBF]])</f>
        <v>270.81500426257497</v>
      </c>
      <c r="J272" s="33">
        <v>-270.81500426257497</v>
      </c>
      <c r="K272" s="37">
        <v>0.49</v>
      </c>
      <c r="L272" s="3">
        <f t="shared" si="17"/>
        <v>5</v>
      </c>
      <c r="M272" s="17" t="s">
        <v>190</v>
      </c>
      <c r="N272" s="2" t="s">
        <v>118</v>
      </c>
      <c r="O272" s="2" t="s">
        <v>169</v>
      </c>
      <c r="P272" s="33">
        <f>_xlfn.XLOOKUP(C272, Financial_Variance!B:B, Financial_Variance!H:H, 0)</f>
        <v>0</v>
      </c>
      <c r="Q272" s="33">
        <f t="shared" si="18"/>
        <v>-278.90707587382798</v>
      </c>
      <c r="R272" s="2" t="str">
        <f t="shared" si="19"/>
        <v>High</v>
      </c>
    </row>
    <row r="273" spans="1:18" ht="16.350000000000001" customHeight="1" x14ac:dyDescent="0.45">
      <c r="A273" s="4">
        <f t="shared" si="20"/>
        <v>46026</v>
      </c>
      <c r="B273" s="2" t="s">
        <v>11</v>
      </c>
      <c r="C273" s="2" t="s">
        <v>459</v>
      </c>
      <c r="D273" s="2" t="s">
        <v>17</v>
      </c>
      <c r="E273" s="2" t="s">
        <v>183</v>
      </c>
      <c r="F273" s="33">
        <v>6.2655367190354401</v>
      </c>
      <c r="G273" s="33">
        <f>ABS(Table2[[#This Row],[Raw_revenu_per_Hr]])</f>
        <v>242.827195225917</v>
      </c>
      <c r="H273" s="33">
        <v>-242.827195225917</v>
      </c>
      <c r="I273" s="33">
        <f>ABS(Table2[[#This Row],[Raw_maintenance_Cost_MTBF]])</f>
        <v>272.83802216538697</v>
      </c>
      <c r="J273" s="33">
        <v>-272.83802216538697</v>
      </c>
      <c r="K273" s="37">
        <v>0.52</v>
      </c>
      <c r="L273" s="3">
        <f t="shared" si="17"/>
        <v>5</v>
      </c>
      <c r="M273" s="17" t="s">
        <v>188</v>
      </c>
      <c r="N273" s="2" t="s">
        <v>136</v>
      </c>
      <c r="O273" s="2" t="s">
        <v>175</v>
      </c>
      <c r="P273" s="33">
        <f>_xlfn.XLOOKUP(C273, Financial_Variance!B:B, Financial_Variance!H:H, 0)</f>
        <v>0</v>
      </c>
      <c r="Q273" s="33">
        <f t="shared" si="18"/>
        <v>-280.93009377663998</v>
      </c>
      <c r="R273" s="2" t="str">
        <f t="shared" si="19"/>
        <v>High</v>
      </c>
    </row>
    <row r="274" spans="1:18" ht="16.350000000000001" customHeight="1" x14ac:dyDescent="0.45">
      <c r="A274" s="4">
        <f t="shared" si="20"/>
        <v>46026</v>
      </c>
      <c r="B274" s="2" t="s">
        <v>11</v>
      </c>
      <c r="C274" s="2" t="s">
        <v>460</v>
      </c>
      <c r="D274" s="2" t="s">
        <v>17</v>
      </c>
      <c r="E274" s="2" t="s">
        <v>22</v>
      </c>
      <c r="F274" s="33">
        <v>6.2849565217391303</v>
      </c>
      <c r="G274" s="33">
        <f>ABS(Table2[[#This Row],[Raw_revenu_per_Hr]])</f>
        <v>244.561630739252</v>
      </c>
      <c r="H274" s="33">
        <v>-244.561630739252</v>
      </c>
      <c r="I274" s="33">
        <f>ABS(Table2[[#This Row],[Raw_maintenance_Cost_MTBF]])</f>
        <v>274.86104006820102</v>
      </c>
      <c r="J274" s="33">
        <v>-274.86104006820102</v>
      </c>
      <c r="K274" s="37">
        <v>0.47</v>
      </c>
      <c r="L274" s="3">
        <f t="shared" si="17"/>
        <v>5</v>
      </c>
      <c r="M274" s="17" t="s">
        <v>188</v>
      </c>
      <c r="N274" s="2" t="s">
        <v>102</v>
      </c>
      <c r="O274" s="2" t="s">
        <v>171</v>
      </c>
      <c r="P274" s="33">
        <f>_xlfn.XLOOKUP(C274, Financial_Variance!B:B, Financial_Variance!H:H, 0)</f>
        <v>0</v>
      </c>
      <c r="Q274" s="33">
        <f t="shared" si="18"/>
        <v>-282.95311167945403</v>
      </c>
      <c r="R274" s="2" t="str">
        <f t="shared" si="19"/>
        <v>High</v>
      </c>
    </row>
    <row r="275" spans="1:18" ht="16.350000000000001" customHeight="1" x14ac:dyDescent="0.45">
      <c r="A275" s="4">
        <f t="shared" si="20"/>
        <v>46026</v>
      </c>
      <c r="B275" s="2" t="s">
        <v>12</v>
      </c>
      <c r="C275" s="2" t="s">
        <v>461</v>
      </c>
      <c r="D275" s="2" t="s">
        <v>18</v>
      </c>
      <c r="E275" s="2" t="s">
        <v>23</v>
      </c>
      <c r="F275" s="33">
        <v>6.3043763244428197</v>
      </c>
      <c r="G275" s="33">
        <f>ABS(Table2[[#This Row],[Raw_revenu_per_Hr]])</f>
        <v>246.29606625258799</v>
      </c>
      <c r="H275" s="33">
        <v>-246.29606625258799</v>
      </c>
      <c r="I275" s="33">
        <f>ABS(Table2[[#This Row],[Raw_maintenance_Cost_MTBF]])</f>
        <v>276.88405797101399</v>
      </c>
      <c r="J275" s="33">
        <v>-276.88405797101399</v>
      </c>
      <c r="K275" s="37">
        <v>0.42</v>
      </c>
      <c r="L275" s="3">
        <f t="shared" si="17"/>
        <v>6</v>
      </c>
      <c r="M275" s="17" t="s">
        <v>191</v>
      </c>
      <c r="N275" s="2" t="s">
        <v>117</v>
      </c>
      <c r="O275" s="2" t="s">
        <v>168</v>
      </c>
      <c r="P275" s="33">
        <f>_xlfn.XLOOKUP(C275, Financial_Variance!B:B, Financial_Variance!H:H, 0)</f>
        <v>0</v>
      </c>
      <c r="Q275" s="33">
        <f t="shared" si="18"/>
        <v>-284.97612958226802</v>
      </c>
      <c r="R275" s="2" t="str">
        <f t="shared" si="19"/>
        <v>High</v>
      </c>
    </row>
    <row r="276" spans="1:18" ht="16.350000000000001" customHeight="1" x14ac:dyDescent="0.45">
      <c r="A276" s="4">
        <f t="shared" si="20"/>
        <v>46026</v>
      </c>
      <c r="B276" s="2" t="s">
        <v>12</v>
      </c>
      <c r="C276" s="2" t="s">
        <v>462</v>
      </c>
      <c r="D276" s="2" t="s">
        <v>18</v>
      </c>
      <c r="E276" s="2" t="s">
        <v>23</v>
      </c>
      <c r="F276" s="33">
        <v>6.32379612714651</v>
      </c>
      <c r="G276" s="33">
        <f>ABS(Table2[[#This Row],[Raw_revenu_per_Hr]])</f>
        <v>248.03050176592399</v>
      </c>
      <c r="H276" s="33">
        <v>-248.03050176592399</v>
      </c>
      <c r="I276" s="33">
        <f>ABS(Table2[[#This Row],[Raw_maintenance_Cost_MTBF]])</f>
        <v>278.90707587382798</v>
      </c>
      <c r="J276" s="33">
        <v>-278.90707587382798</v>
      </c>
      <c r="K276" s="37">
        <v>0.48</v>
      </c>
      <c r="L276" s="3">
        <f t="shared" si="17"/>
        <v>5</v>
      </c>
      <c r="M276" s="17" t="s">
        <v>187</v>
      </c>
      <c r="N276" s="2" t="s">
        <v>135</v>
      </c>
      <c r="O276" s="2" t="s">
        <v>173</v>
      </c>
      <c r="P276" s="33">
        <f>_xlfn.XLOOKUP(C276, Financial_Variance!B:B, Financial_Variance!H:H, 0)</f>
        <v>0</v>
      </c>
      <c r="Q276" s="33">
        <f t="shared" si="18"/>
        <v>-286.99914748508002</v>
      </c>
      <c r="R276" s="2" t="str">
        <f t="shared" si="19"/>
        <v>High</v>
      </c>
    </row>
    <row r="277" spans="1:18" ht="16.350000000000001" customHeight="1" x14ac:dyDescent="0.45">
      <c r="A277" s="4">
        <f t="shared" si="20"/>
        <v>46026</v>
      </c>
      <c r="B277" s="2" t="s">
        <v>12</v>
      </c>
      <c r="C277" s="2" t="s">
        <v>463</v>
      </c>
      <c r="D277" s="2" t="s">
        <v>18</v>
      </c>
      <c r="E277" s="2" t="s">
        <v>23</v>
      </c>
      <c r="F277" s="33">
        <v>6.3432159298502002</v>
      </c>
      <c r="G277" s="33">
        <f>ABS(Table2[[#This Row],[Raw_revenu_per_Hr]])</f>
        <v>249.76493727926001</v>
      </c>
      <c r="H277" s="33">
        <v>-249.76493727926001</v>
      </c>
      <c r="I277" s="33">
        <f>ABS(Table2[[#This Row],[Raw_maintenance_Cost_MTBF]])</f>
        <v>280.93009377663998</v>
      </c>
      <c r="J277" s="33">
        <v>-280.93009377663998</v>
      </c>
      <c r="K277" s="37">
        <v>0.4</v>
      </c>
      <c r="L277" s="3">
        <f t="shared" si="17"/>
        <v>6</v>
      </c>
      <c r="M277" s="17" t="s">
        <v>187</v>
      </c>
      <c r="N277" s="2" t="s">
        <v>101</v>
      </c>
      <c r="O277" s="2" t="s">
        <v>170</v>
      </c>
      <c r="P277" s="33">
        <f>_xlfn.XLOOKUP(C277, Financial_Variance!B:B, Financial_Variance!H:H, 0)</f>
        <v>0</v>
      </c>
      <c r="Q277" s="33">
        <f t="shared" si="18"/>
        <v>-289.02216538789497</v>
      </c>
      <c r="R277" s="2" t="str">
        <f t="shared" si="19"/>
        <v>High</v>
      </c>
    </row>
    <row r="278" spans="1:18" ht="16.350000000000001" customHeight="1" x14ac:dyDescent="0.45">
      <c r="A278" s="4">
        <f t="shared" si="20"/>
        <v>46026</v>
      </c>
      <c r="B278" s="2" t="s">
        <v>7</v>
      </c>
      <c r="C278" s="2" t="s">
        <v>464</v>
      </c>
      <c r="D278" s="2" t="s">
        <v>14</v>
      </c>
      <c r="E278" s="2" t="s">
        <v>181</v>
      </c>
      <c r="F278" s="33">
        <v>6.3626357325538896</v>
      </c>
      <c r="G278" s="33">
        <f>ABS(Table2[[#This Row],[Raw_revenu_per_Hr]])</f>
        <v>251.49937279259501</v>
      </c>
      <c r="H278" s="33">
        <v>-251.49937279259501</v>
      </c>
      <c r="I278" s="33">
        <f>ABS(Table2[[#This Row],[Raw_maintenance_Cost_MTBF]])</f>
        <v>282.95311167945403</v>
      </c>
      <c r="J278" s="33">
        <v>-282.95311167945403</v>
      </c>
      <c r="K278" s="37">
        <v>0.35</v>
      </c>
      <c r="L278" s="3">
        <f t="shared" si="17"/>
        <v>7</v>
      </c>
      <c r="M278" s="17" t="s">
        <v>187</v>
      </c>
      <c r="N278" s="2" t="s">
        <v>116</v>
      </c>
      <c r="O278" s="2" t="s">
        <v>179</v>
      </c>
      <c r="P278" s="33">
        <f>_xlfn.XLOOKUP(C278, Financial_Variance!B:B, Financial_Variance!H:H, 0)</f>
        <v>0</v>
      </c>
      <c r="Q278" s="33">
        <f t="shared" si="18"/>
        <v>-291.04518329070697</v>
      </c>
      <c r="R278" s="2" t="str">
        <f t="shared" si="19"/>
        <v>High</v>
      </c>
    </row>
    <row r="279" spans="1:18" ht="16.350000000000001" customHeight="1" x14ac:dyDescent="0.45">
      <c r="A279" s="4">
        <f t="shared" si="20"/>
        <v>46026</v>
      </c>
      <c r="B279" s="2" t="s">
        <v>7</v>
      </c>
      <c r="C279" s="2" t="s">
        <v>465</v>
      </c>
      <c r="D279" s="2" t="s">
        <v>14</v>
      </c>
      <c r="E279" s="2" t="s">
        <v>181</v>
      </c>
      <c r="F279" s="33">
        <v>6.3820555352575798</v>
      </c>
      <c r="G279" s="33">
        <f>ABS(Table2[[#This Row],[Raw_revenu_per_Hr]])</f>
        <v>253.23380830593101</v>
      </c>
      <c r="H279" s="33">
        <v>-253.23380830593101</v>
      </c>
      <c r="I279" s="33">
        <f>ABS(Table2[[#This Row],[Raw_maintenance_Cost_MTBF]])</f>
        <v>284.97612958226802</v>
      </c>
      <c r="J279" s="33">
        <v>-284.97612958226802</v>
      </c>
      <c r="K279" s="37">
        <v>0.39</v>
      </c>
      <c r="L279" s="3">
        <f t="shared" si="17"/>
        <v>6</v>
      </c>
      <c r="M279" s="17" t="s">
        <v>187</v>
      </c>
      <c r="N279" s="2" t="s">
        <v>134</v>
      </c>
      <c r="O279" s="2" t="s">
        <v>172</v>
      </c>
      <c r="P279" s="33">
        <f>_xlfn.XLOOKUP(C279, Financial_Variance!B:B, Financial_Variance!H:H, 0)</f>
        <v>0</v>
      </c>
      <c r="Q279" s="33">
        <f t="shared" si="18"/>
        <v>-293.06820119352102</v>
      </c>
      <c r="R279" s="2" t="str">
        <f t="shared" si="19"/>
        <v>High</v>
      </c>
    </row>
    <row r="280" spans="1:18" ht="16.350000000000001" customHeight="1" x14ac:dyDescent="0.45">
      <c r="A280" s="4">
        <f t="shared" si="20"/>
        <v>46026</v>
      </c>
      <c r="B280" s="2" t="s">
        <v>7</v>
      </c>
      <c r="C280" s="2" t="s">
        <v>466</v>
      </c>
      <c r="D280" s="2" t="s">
        <v>14</v>
      </c>
      <c r="E280" s="2" t="s">
        <v>181</v>
      </c>
      <c r="F280" s="33">
        <v>6.4014753379612701</v>
      </c>
      <c r="G280" s="33">
        <f>ABS(Table2[[#This Row],[Raw_revenu_per_Hr]])</f>
        <v>254.968243819267</v>
      </c>
      <c r="H280" s="33">
        <v>-254.968243819267</v>
      </c>
      <c r="I280" s="33">
        <f>ABS(Table2[[#This Row],[Raw_maintenance_Cost_MTBF]])</f>
        <v>286.99914748508002</v>
      </c>
      <c r="J280" s="33">
        <v>-286.99914748508002</v>
      </c>
      <c r="K280" s="37">
        <v>0.31</v>
      </c>
      <c r="L280" s="3">
        <f t="shared" si="17"/>
        <v>7</v>
      </c>
      <c r="M280" s="17" t="s">
        <v>187</v>
      </c>
      <c r="N280" s="2" t="s">
        <v>100</v>
      </c>
      <c r="O280" s="2" t="s">
        <v>169</v>
      </c>
      <c r="P280" s="33">
        <f>_xlfn.XLOOKUP(C280, Financial_Variance!B:B, Financial_Variance!H:H, 0)</f>
        <v>0</v>
      </c>
      <c r="Q280" s="33">
        <f t="shared" si="18"/>
        <v>-295.09121909633302</v>
      </c>
      <c r="R280" s="2" t="str">
        <f t="shared" si="19"/>
        <v>High</v>
      </c>
    </row>
    <row r="281" spans="1:18" ht="16.350000000000001" customHeight="1" x14ac:dyDescent="0.45">
      <c r="A281" s="4">
        <f t="shared" si="20"/>
        <v>46026</v>
      </c>
      <c r="B281" s="2" t="s">
        <v>7</v>
      </c>
      <c r="C281" s="2" t="s">
        <v>467</v>
      </c>
      <c r="D281" s="2" t="s">
        <v>14</v>
      </c>
      <c r="E281" s="2" t="s">
        <v>181</v>
      </c>
      <c r="F281" s="33">
        <v>6.4208951406649604</v>
      </c>
      <c r="G281" s="33">
        <f>ABS(Table2[[#This Row],[Raw_revenu_per_Hr]])</f>
        <v>256.702679332603</v>
      </c>
      <c r="H281" s="33">
        <v>-256.702679332603</v>
      </c>
      <c r="I281" s="33">
        <f>ABS(Table2[[#This Row],[Raw_maintenance_Cost_MTBF]])</f>
        <v>289.02216538789497</v>
      </c>
      <c r="J281" s="33">
        <v>-289.02216538789497</v>
      </c>
      <c r="K281" s="37">
        <v>0.25</v>
      </c>
      <c r="L281" s="3">
        <f t="shared" si="17"/>
        <v>8</v>
      </c>
      <c r="M281" s="17" t="s">
        <v>187</v>
      </c>
      <c r="N281" s="2" t="s">
        <v>112</v>
      </c>
      <c r="O281" s="2" t="s">
        <v>175</v>
      </c>
      <c r="P281" s="33">
        <f>_xlfn.XLOOKUP(C281, Financial_Variance!B:B, Financial_Variance!H:H, 0)</f>
        <v>0</v>
      </c>
      <c r="Q281" s="33">
        <f t="shared" si="18"/>
        <v>-297.11423699914798</v>
      </c>
      <c r="R281" s="2" t="str">
        <f t="shared" si="19"/>
        <v>Critical</v>
      </c>
    </row>
    <row r="282" spans="1:18" ht="16.350000000000001" customHeight="1" x14ac:dyDescent="0.45">
      <c r="A282" s="4">
        <f t="shared" si="20"/>
        <v>46027</v>
      </c>
      <c r="B282" s="2" t="s">
        <v>7</v>
      </c>
      <c r="C282" s="2" t="s">
        <v>468</v>
      </c>
      <c r="D282" s="2" t="s">
        <v>14</v>
      </c>
      <c r="E282" s="2" t="s">
        <v>181</v>
      </c>
      <c r="F282" s="33">
        <v>6.4403149433686497</v>
      </c>
      <c r="G282" s="33">
        <f>ABS(Table2[[#This Row],[Raw_revenu_per_Hr]])</f>
        <v>258.43711484593803</v>
      </c>
      <c r="H282" s="33">
        <v>-258.43711484593803</v>
      </c>
      <c r="I282" s="33">
        <f>ABS(Table2[[#This Row],[Raw_maintenance_Cost_MTBF]])</f>
        <v>291.04518329070697</v>
      </c>
      <c r="J282" s="33">
        <v>-291.04518329070697</v>
      </c>
      <c r="K282" s="37">
        <v>0.86</v>
      </c>
      <c r="L282" s="3">
        <f t="shared" si="17"/>
        <v>1</v>
      </c>
      <c r="M282" s="17" t="s">
        <v>187</v>
      </c>
      <c r="N282" s="2" t="s">
        <v>133</v>
      </c>
      <c r="O282" s="2" t="s">
        <v>171</v>
      </c>
      <c r="P282" s="33">
        <f>_xlfn.XLOOKUP(C282, Financial_Variance!B:B, Financial_Variance!H:H, 0)</f>
        <v>0</v>
      </c>
      <c r="Q282" s="33">
        <f t="shared" si="18"/>
        <v>-299.13725490195998</v>
      </c>
      <c r="R282" s="2" t="str">
        <f t="shared" si="19"/>
        <v>Low</v>
      </c>
    </row>
    <row r="283" spans="1:18" ht="16.350000000000001" customHeight="1" x14ac:dyDescent="0.45">
      <c r="A283" s="4">
        <f t="shared" si="20"/>
        <v>46027</v>
      </c>
      <c r="B283" s="2" t="s">
        <v>7</v>
      </c>
      <c r="C283" s="2" t="s">
        <v>469</v>
      </c>
      <c r="D283" s="2" t="s">
        <v>14</v>
      </c>
      <c r="E283" s="2" t="s">
        <v>181</v>
      </c>
      <c r="F283" s="33">
        <v>6.45973474607234</v>
      </c>
      <c r="G283" s="33">
        <f>ABS(Table2[[#This Row],[Raw_revenu_per_Hr]])</f>
        <v>260.17155035927402</v>
      </c>
      <c r="H283" s="33">
        <v>-260.17155035927402</v>
      </c>
      <c r="I283" s="33">
        <f>ABS(Table2[[#This Row],[Raw_maintenance_Cost_MTBF]])</f>
        <v>293.06820119352102</v>
      </c>
      <c r="J283" s="33">
        <v>-293.06820119352102</v>
      </c>
      <c r="K283" s="37">
        <v>0.87</v>
      </c>
      <c r="L283" s="3">
        <f t="shared" si="17"/>
        <v>1</v>
      </c>
      <c r="M283" s="17" t="s">
        <v>187</v>
      </c>
      <c r="N283" s="2" t="s">
        <v>99</v>
      </c>
      <c r="O283" s="2" t="s">
        <v>168</v>
      </c>
      <c r="P283" s="33">
        <f>_xlfn.XLOOKUP(C283, Financial_Variance!B:B, Financial_Variance!H:H, 0)</f>
        <v>0</v>
      </c>
      <c r="Q283" s="33">
        <f t="shared" si="18"/>
        <v>-301.16027280477402</v>
      </c>
      <c r="R283" s="2" t="str">
        <f t="shared" si="19"/>
        <v>Low</v>
      </c>
    </row>
    <row r="284" spans="1:18" ht="16.350000000000001" customHeight="1" x14ac:dyDescent="0.45">
      <c r="A284" s="4">
        <f t="shared" si="20"/>
        <v>46027</v>
      </c>
      <c r="B284" s="2" t="s">
        <v>7</v>
      </c>
      <c r="C284" s="2" t="s">
        <v>470</v>
      </c>
      <c r="D284" s="2" t="s">
        <v>14</v>
      </c>
      <c r="E284" s="2" t="s">
        <v>181</v>
      </c>
      <c r="F284" s="33">
        <v>6.4791545487760303</v>
      </c>
      <c r="G284" s="33">
        <f>ABS(Table2[[#This Row],[Raw_revenu_per_Hr]])</f>
        <v>261.90598587261002</v>
      </c>
      <c r="H284" s="33">
        <v>-261.90598587261002</v>
      </c>
      <c r="I284" s="33">
        <f>ABS(Table2[[#This Row],[Raw_maintenance_Cost_MTBF]])</f>
        <v>295.09121909633302</v>
      </c>
      <c r="J284" s="33">
        <v>-295.09121909633302</v>
      </c>
      <c r="K284" s="37">
        <v>0.77</v>
      </c>
      <c r="L284" s="3">
        <f t="shared" si="17"/>
        <v>2</v>
      </c>
      <c r="M284" s="17" t="s">
        <v>187</v>
      </c>
      <c r="N284" s="2" t="s">
        <v>110</v>
      </c>
      <c r="O284" s="2" t="s">
        <v>173</v>
      </c>
      <c r="P284" s="33">
        <f>_xlfn.XLOOKUP(C284, Financial_Variance!B:B, Financial_Variance!H:H, 0)</f>
        <v>0</v>
      </c>
      <c r="Q284" s="33">
        <f t="shared" si="18"/>
        <v>-303.18329070758801</v>
      </c>
      <c r="R284" s="2" t="str">
        <f t="shared" si="19"/>
        <v>Low</v>
      </c>
    </row>
    <row r="285" spans="1:18" ht="16.350000000000001" customHeight="1" x14ac:dyDescent="0.45">
      <c r="A285" s="4">
        <f t="shared" si="20"/>
        <v>46027</v>
      </c>
      <c r="B285" s="2" t="s">
        <v>7</v>
      </c>
      <c r="C285" s="2" t="s">
        <v>471</v>
      </c>
      <c r="D285" s="2" t="s">
        <v>14</v>
      </c>
      <c r="E285" s="2" t="s">
        <v>181</v>
      </c>
      <c r="F285" s="33">
        <v>6.4985743514797196</v>
      </c>
      <c r="G285" s="33">
        <f>ABS(Table2[[#This Row],[Raw_revenu_per_Hr]])</f>
        <v>263.64042138594601</v>
      </c>
      <c r="H285" s="33">
        <v>-263.64042138594601</v>
      </c>
      <c r="I285" s="33">
        <f>ABS(Table2[[#This Row],[Raw_maintenance_Cost_MTBF]])</f>
        <v>297.11423699914798</v>
      </c>
      <c r="J285" s="33">
        <v>-297.11423699914798</v>
      </c>
      <c r="K285" s="37">
        <v>0.68</v>
      </c>
      <c r="L285" s="3">
        <f t="shared" si="17"/>
        <v>3</v>
      </c>
      <c r="M285" s="17" t="s">
        <v>187</v>
      </c>
      <c r="N285" s="2" t="s">
        <v>127</v>
      </c>
      <c r="O285" s="2" t="s">
        <v>170</v>
      </c>
      <c r="P285" s="33">
        <f>_xlfn.XLOOKUP(C285, Financial_Variance!B:B, Financial_Variance!H:H, 0)</f>
        <v>0</v>
      </c>
      <c r="Q285" s="33">
        <f t="shared" si="18"/>
        <v>-305.20630861040001</v>
      </c>
      <c r="R285" s="2" t="str">
        <f t="shared" si="19"/>
        <v>Medium</v>
      </c>
    </row>
    <row r="286" spans="1:18" ht="16.350000000000001" customHeight="1" x14ac:dyDescent="0.45">
      <c r="A286" s="4">
        <f t="shared" si="20"/>
        <v>46027</v>
      </c>
      <c r="B286" s="2" t="s">
        <v>7</v>
      </c>
      <c r="C286" s="2" t="s">
        <v>472</v>
      </c>
      <c r="D286" s="2" t="s">
        <v>14</v>
      </c>
      <c r="E286" s="2" t="s">
        <v>181</v>
      </c>
      <c r="F286" s="33">
        <v>6.5179941541834099</v>
      </c>
      <c r="G286" s="33">
        <f>ABS(Table2[[#This Row],[Raw_revenu_per_Hr]])</f>
        <v>265.37485689928201</v>
      </c>
      <c r="H286" s="33">
        <v>-265.37485689928201</v>
      </c>
      <c r="I286" s="33">
        <f>ABS(Table2[[#This Row],[Raw_maintenance_Cost_MTBF]])</f>
        <v>299.13725490195998</v>
      </c>
      <c r="J286" s="33">
        <v>-299.13725490195998</v>
      </c>
      <c r="K286" s="37">
        <v>0.73</v>
      </c>
      <c r="L286" s="3">
        <f t="shared" si="17"/>
        <v>3</v>
      </c>
      <c r="M286" s="17" t="s">
        <v>187</v>
      </c>
      <c r="N286" s="2" t="s">
        <v>98</v>
      </c>
      <c r="O286" s="2" t="s">
        <v>179</v>
      </c>
      <c r="P286" s="33">
        <f>_xlfn.XLOOKUP(C286, Financial_Variance!B:B, Financial_Variance!H:H, 0)</f>
        <v>0</v>
      </c>
      <c r="Q286" s="33">
        <f t="shared" si="18"/>
        <v>-307.22932651321298</v>
      </c>
      <c r="R286" s="2" t="str">
        <f t="shared" si="19"/>
        <v>Medium</v>
      </c>
    </row>
    <row r="287" spans="1:18" ht="16.350000000000001" customHeight="1" x14ac:dyDescent="0.45">
      <c r="A287" s="4">
        <f t="shared" si="20"/>
        <v>46027</v>
      </c>
      <c r="B287" s="2" t="s">
        <v>7</v>
      </c>
      <c r="C287" s="2" t="s">
        <v>473</v>
      </c>
      <c r="D287" s="2" t="s">
        <v>14</v>
      </c>
      <c r="E287" s="2" t="s">
        <v>181</v>
      </c>
      <c r="F287" s="33">
        <v>6.5374139568871001</v>
      </c>
      <c r="G287" s="33">
        <f>ABS(Table2[[#This Row],[Raw_revenu_per_Hr]])</f>
        <v>267.10929241261698</v>
      </c>
      <c r="H287" s="33">
        <v>-267.10929241261698</v>
      </c>
      <c r="I287" s="33">
        <f>ABS(Table2[[#This Row],[Raw_maintenance_Cost_MTBF]])</f>
        <v>301.16027280477402</v>
      </c>
      <c r="J287" s="33">
        <v>-301.16027280477402</v>
      </c>
      <c r="K287" s="37">
        <v>0.68</v>
      </c>
      <c r="L287" s="3">
        <f t="shared" si="17"/>
        <v>3</v>
      </c>
      <c r="M287" s="17" t="s">
        <v>187</v>
      </c>
      <c r="N287" s="2" t="s">
        <v>109</v>
      </c>
      <c r="O287" s="2" t="s">
        <v>172</v>
      </c>
      <c r="P287" s="33">
        <f>_xlfn.XLOOKUP(C287, Financial_Variance!B:B, Financial_Variance!H:H, 0)</f>
        <v>0</v>
      </c>
      <c r="Q287" s="33">
        <f t="shared" si="18"/>
        <v>-309.25234441602697</v>
      </c>
      <c r="R287" s="2" t="str">
        <f t="shared" si="19"/>
        <v>Medium</v>
      </c>
    </row>
    <row r="288" spans="1:18" ht="16.350000000000001" customHeight="1" x14ac:dyDescent="0.45">
      <c r="A288" s="4">
        <f t="shared" si="20"/>
        <v>46027</v>
      </c>
      <c r="B288" s="2" t="s">
        <v>7</v>
      </c>
      <c r="C288" s="2" t="s">
        <v>474</v>
      </c>
      <c r="D288" s="2" t="s">
        <v>164</v>
      </c>
      <c r="E288" s="2" t="s">
        <v>181</v>
      </c>
      <c r="F288" s="33">
        <v>6.5568337595907904</v>
      </c>
      <c r="G288" s="33">
        <f>ABS(Table2[[#This Row],[Raw_revenu_per_Hr]])</f>
        <v>268.84372792595298</v>
      </c>
      <c r="H288" s="33">
        <v>-268.84372792595298</v>
      </c>
      <c r="I288" s="33">
        <f>ABS(Table2[[#This Row],[Raw_maintenance_Cost_MTBF]])</f>
        <v>303.18329070758801</v>
      </c>
      <c r="J288" s="33">
        <v>-303.18329070758801</v>
      </c>
      <c r="K288" s="37">
        <v>0.62</v>
      </c>
      <c r="L288" s="3">
        <f t="shared" si="17"/>
        <v>4</v>
      </c>
      <c r="M288" s="17" t="s">
        <v>187</v>
      </c>
      <c r="N288" s="2" t="s">
        <v>126</v>
      </c>
      <c r="O288" s="2" t="s">
        <v>169</v>
      </c>
      <c r="P288" s="33">
        <f>_xlfn.XLOOKUP(C288, Financial_Variance!B:B, Financial_Variance!H:H, 0)</f>
        <v>0</v>
      </c>
      <c r="Q288" s="33">
        <f t="shared" si="18"/>
        <v>-311.27536231884102</v>
      </c>
      <c r="R288" s="2" t="str">
        <f t="shared" si="19"/>
        <v>Medium</v>
      </c>
    </row>
    <row r="289" spans="1:18" ht="16.350000000000001" customHeight="1" x14ac:dyDescent="0.45">
      <c r="A289" s="4">
        <f t="shared" si="20"/>
        <v>46027</v>
      </c>
      <c r="B289" s="2" t="s">
        <v>7</v>
      </c>
      <c r="C289" s="2" t="s">
        <v>475</v>
      </c>
      <c r="D289" s="2" t="s">
        <v>164</v>
      </c>
      <c r="E289" s="2" t="s">
        <v>181</v>
      </c>
      <c r="F289" s="33">
        <v>6.5762535622944798</v>
      </c>
      <c r="G289" s="33">
        <f>ABS(Table2[[#This Row],[Raw_revenu_per_Hr]])</f>
        <v>270.57816343928903</v>
      </c>
      <c r="H289" s="33">
        <v>-270.57816343928903</v>
      </c>
      <c r="I289" s="33">
        <f>ABS(Table2[[#This Row],[Raw_maintenance_Cost_MTBF]])</f>
        <v>305.20630861040001</v>
      </c>
      <c r="J289" s="33">
        <v>-305.20630861040001</v>
      </c>
      <c r="K289" s="37">
        <v>0.66</v>
      </c>
      <c r="L289" s="3">
        <f t="shared" si="17"/>
        <v>3</v>
      </c>
      <c r="M289" s="17" t="s">
        <v>187</v>
      </c>
      <c r="N289" s="2" t="s">
        <v>97</v>
      </c>
      <c r="O289" s="2" t="s">
        <v>175</v>
      </c>
      <c r="P289" s="33">
        <f>_xlfn.XLOOKUP(C289, Financial_Variance!B:B, Financial_Variance!H:H, 0)</f>
        <v>0</v>
      </c>
      <c r="Q289" s="33">
        <f t="shared" si="18"/>
        <v>-313.29838022165302</v>
      </c>
      <c r="R289" s="2" t="str">
        <f t="shared" si="19"/>
        <v>Medium</v>
      </c>
    </row>
    <row r="290" spans="1:18" ht="16.350000000000001" customHeight="1" x14ac:dyDescent="0.45">
      <c r="A290" s="4">
        <f t="shared" si="20"/>
        <v>46027</v>
      </c>
      <c r="B290" s="2" t="s">
        <v>7</v>
      </c>
      <c r="C290" s="2" t="s">
        <v>476</v>
      </c>
      <c r="D290" s="2" t="s">
        <v>164</v>
      </c>
      <c r="E290" s="2" t="s">
        <v>181</v>
      </c>
      <c r="F290" s="33">
        <v>6.59567336499817</v>
      </c>
      <c r="G290" s="33">
        <f>ABS(Table2[[#This Row],[Raw_revenu_per_Hr]])</f>
        <v>272.31259895262502</v>
      </c>
      <c r="H290" s="33">
        <v>-272.31259895262502</v>
      </c>
      <c r="I290" s="33">
        <f>ABS(Table2[[#This Row],[Raw_maintenance_Cost_MTBF]])</f>
        <v>307.22932651321298</v>
      </c>
      <c r="J290" s="33">
        <v>-307.22932651321298</v>
      </c>
      <c r="K290" s="37">
        <v>0.59</v>
      </c>
      <c r="L290" s="3">
        <f t="shared" si="17"/>
        <v>4</v>
      </c>
      <c r="M290" s="17" t="s">
        <v>187</v>
      </c>
      <c r="N290" s="2" t="s">
        <v>108</v>
      </c>
      <c r="O290" s="2" t="s">
        <v>171</v>
      </c>
      <c r="P290" s="33">
        <f>_xlfn.XLOOKUP(C290, Financial_Variance!B:B, Financial_Variance!H:H, 0)</f>
        <v>0</v>
      </c>
      <c r="Q290" s="33">
        <f t="shared" si="18"/>
        <v>-315.32139812446798</v>
      </c>
      <c r="R290" s="2" t="str">
        <f t="shared" si="19"/>
        <v>Medium</v>
      </c>
    </row>
    <row r="291" spans="1:18" ht="16.350000000000001" customHeight="1" x14ac:dyDescent="0.45">
      <c r="A291" s="4">
        <f t="shared" si="20"/>
        <v>46027</v>
      </c>
      <c r="B291" s="2" t="s">
        <v>7</v>
      </c>
      <c r="C291" s="2" t="s">
        <v>477</v>
      </c>
      <c r="D291" s="2" t="s">
        <v>164</v>
      </c>
      <c r="E291" s="2" t="s">
        <v>181</v>
      </c>
      <c r="F291" s="33">
        <v>6.6150931677018603</v>
      </c>
      <c r="G291" s="33">
        <f>ABS(Table2[[#This Row],[Raw_revenu_per_Hr]])</f>
        <v>274.04703446596</v>
      </c>
      <c r="H291" s="33">
        <v>-274.04703446596</v>
      </c>
      <c r="I291" s="33">
        <f>ABS(Table2[[#This Row],[Raw_maintenance_Cost_MTBF]])</f>
        <v>309.25234441602697</v>
      </c>
      <c r="J291" s="33">
        <v>-309.25234441602697</v>
      </c>
      <c r="K291" s="37">
        <v>0.53</v>
      </c>
      <c r="L291" s="3">
        <f t="shared" si="17"/>
        <v>5</v>
      </c>
      <c r="M291" s="17" t="s">
        <v>187</v>
      </c>
      <c r="N291" s="2" t="s">
        <v>125</v>
      </c>
      <c r="O291" s="2" t="s">
        <v>168</v>
      </c>
      <c r="P291" s="33">
        <f>_xlfn.XLOOKUP(C291, Financial_Variance!B:B, Financial_Variance!H:H, 0)</f>
        <v>0</v>
      </c>
      <c r="Q291" s="33">
        <f t="shared" si="18"/>
        <v>-317.34441602727998</v>
      </c>
      <c r="R291" s="2" t="str">
        <f t="shared" si="19"/>
        <v>High</v>
      </c>
    </row>
    <row r="292" spans="1:18" ht="16.350000000000001" customHeight="1" x14ac:dyDescent="0.45">
      <c r="A292" s="4">
        <f t="shared" si="20"/>
        <v>46027</v>
      </c>
      <c r="B292" s="2" t="s">
        <v>7</v>
      </c>
      <c r="C292" s="2" t="s">
        <v>478</v>
      </c>
      <c r="D292" s="2" t="s">
        <v>164</v>
      </c>
      <c r="E292" s="2" t="s">
        <v>181</v>
      </c>
      <c r="F292" s="33">
        <v>6.6345129704055497</v>
      </c>
      <c r="G292" s="33">
        <f>ABS(Table2[[#This Row],[Raw_revenu_per_Hr]])</f>
        <v>275.78146997929599</v>
      </c>
      <c r="H292" s="33">
        <v>-275.78146997929599</v>
      </c>
      <c r="I292" s="33">
        <f>ABS(Table2[[#This Row],[Raw_maintenance_Cost_MTBF]])</f>
        <v>311.27536231884102</v>
      </c>
      <c r="J292" s="33">
        <v>-311.27536231884102</v>
      </c>
      <c r="K292" s="37">
        <v>0.49</v>
      </c>
      <c r="L292" s="3">
        <f t="shared" si="17"/>
        <v>5</v>
      </c>
      <c r="M292" s="17" t="s">
        <v>187</v>
      </c>
      <c r="N292" s="2" t="s">
        <v>96</v>
      </c>
      <c r="O292" s="2" t="s">
        <v>173</v>
      </c>
      <c r="P292" s="33">
        <f>_xlfn.XLOOKUP(C292, Financial_Variance!B:B, Financial_Variance!H:H, 0)</f>
        <v>0</v>
      </c>
      <c r="Q292" s="33">
        <f t="shared" si="18"/>
        <v>-319.36743393009402</v>
      </c>
      <c r="R292" s="2" t="str">
        <f t="shared" si="19"/>
        <v>High</v>
      </c>
    </row>
    <row r="293" spans="1:18" ht="16.350000000000001" customHeight="1" x14ac:dyDescent="0.45">
      <c r="A293" s="4">
        <f t="shared" si="20"/>
        <v>46027</v>
      </c>
      <c r="B293" s="2" t="s">
        <v>7</v>
      </c>
      <c r="C293" s="2" t="s">
        <v>479</v>
      </c>
      <c r="D293" s="2" t="s">
        <v>164</v>
      </c>
      <c r="E293" s="2" t="s">
        <v>181</v>
      </c>
      <c r="F293" s="33">
        <v>6.6539327731092399</v>
      </c>
      <c r="G293" s="33">
        <f>ABS(Table2[[#This Row],[Raw_revenu_per_Hr]])</f>
        <v>277.51590549263199</v>
      </c>
      <c r="H293" s="33">
        <v>-277.51590549263199</v>
      </c>
      <c r="I293" s="33">
        <f>ABS(Table2[[#This Row],[Raw_maintenance_Cost_MTBF]])</f>
        <v>313.29838022165302</v>
      </c>
      <c r="J293" s="33">
        <v>-313.29838022165302</v>
      </c>
      <c r="K293" s="37">
        <v>0.52</v>
      </c>
      <c r="L293" s="3">
        <f t="shared" si="17"/>
        <v>5</v>
      </c>
      <c r="M293" s="17" t="s">
        <v>187</v>
      </c>
      <c r="N293" s="2" t="s">
        <v>107</v>
      </c>
      <c r="O293" s="2" t="s">
        <v>170</v>
      </c>
      <c r="P293" s="33">
        <f>_xlfn.XLOOKUP(C293, Financial_Variance!B:B, Financial_Variance!H:H, 0)</f>
        <v>0</v>
      </c>
      <c r="Q293" s="33">
        <f t="shared" si="18"/>
        <v>-321.39045183290602</v>
      </c>
      <c r="R293" s="2" t="str">
        <f t="shared" si="19"/>
        <v>High</v>
      </c>
    </row>
    <row r="294" spans="1:18" ht="16.350000000000001" customHeight="1" x14ac:dyDescent="0.45">
      <c r="A294" s="4">
        <f t="shared" si="20"/>
        <v>46027</v>
      </c>
      <c r="B294" s="2" t="s">
        <v>7</v>
      </c>
      <c r="C294" s="2" t="s">
        <v>480</v>
      </c>
      <c r="D294" s="2" t="s">
        <v>164</v>
      </c>
      <c r="E294" s="2" t="s">
        <v>181</v>
      </c>
      <c r="F294" s="33">
        <v>6.6733525758129302</v>
      </c>
      <c r="G294" s="33">
        <f>ABS(Table2[[#This Row],[Raw_revenu_per_Hr]])</f>
        <v>279.25034100596798</v>
      </c>
      <c r="H294" s="33">
        <v>-279.25034100596798</v>
      </c>
      <c r="I294" s="33">
        <f>ABS(Table2[[#This Row],[Raw_maintenance_Cost_MTBF]])</f>
        <v>315.32139812446798</v>
      </c>
      <c r="J294" s="33">
        <v>-315.32139812446798</v>
      </c>
      <c r="K294" s="37">
        <v>0.47</v>
      </c>
      <c r="L294" s="3">
        <f t="shared" si="17"/>
        <v>5</v>
      </c>
      <c r="M294" s="17" t="s">
        <v>187</v>
      </c>
      <c r="N294" s="2" t="s">
        <v>124</v>
      </c>
      <c r="O294" s="2" t="s">
        <v>179</v>
      </c>
      <c r="P294" s="33">
        <f>_xlfn.XLOOKUP(C294, Financial_Variance!B:B, Financial_Variance!H:H, 0)</f>
        <v>0</v>
      </c>
      <c r="Q294" s="33">
        <f t="shared" si="18"/>
        <v>-323.41346973572001</v>
      </c>
      <c r="R294" s="2" t="str">
        <f t="shared" si="19"/>
        <v>High</v>
      </c>
    </row>
    <row r="295" spans="1:18" ht="16.350000000000001" customHeight="1" x14ac:dyDescent="0.45">
      <c r="A295" s="4">
        <f t="shared" si="20"/>
        <v>46027</v>
      </c>
      <c r="B295" s="2" t="s">
        <v>7</v>
      </c>
      <c r="C295" s="2" t="s">
        <v>481</v>
      </c>
      <c r="D295" s="2" t="s">
        <v>164</v>
      </c>
      <c r="E295" s="2" t="s">
        <v>181</v>
      </c>
      <c r="F295" s="33">
        <v>6.6927723785166204</v>
      </c>
      <c r="G295" s="33">
        <f>ABS(Table2[[#This Row],[Raw_revenu_per_Hr]])</f>
        <v>280.98477651930398</v>
      </c>
      <c r="H295" s="33">
        <v>-280.98477651930398</v>
      </c>
      <c r="I295" s="33">
        <f>ABS(Table2[[#This Row],[Raw_maintenance_Cost_MTBF]])</f>
        <v>317.34441602727998</v>
      </c>
      <c r="J295" s="33">
        <v>-317.34441602727998</v>
      </c>
      <c r="K295" s="37">
        <v>0.42</v>
      </c>
      <c r="L295" s="3">
        <f t="shared" si="17"/>
        <v>6</v>
      </c>
      <c r="M295" s="17" t="s">
        <v>187</v>
      </c>
      <c r="N295" s="2" t="s">
        <v>95</v>
      </c>
      <c r="O295" s="2" t="s">
        <v>172</v>
      </c>
      <c r="P295" s="33">
        <f>_xlfn.XLOOKUP(C295, Financial_Variance!B:B, Financial_Variance!H:H, 0)</f>
        <v>0</v>
      </c>
      <c r="Q295" s="33">
        <f t="shared" si="18"/>
        <v>-325.43648763853298</v>
      </c>
      <c r="R295" s="2" t="str">
        <f t="shared" si="19"/>
        <v>High</v>
      </c>
    </row>
    <row r="296" spans="1:18" ht="16.350000000000001" customHeight="1" x14ac:dyDescent="0.45">
      <c r="A296" s="4">
        <f t="shared" si="20"/>
        <v>46027</v>
      </c>
      <c r="B296" s="2" t="s">
        <v>7</v>
      </c>
      <c r="C296" s="2" t="s">
        <v>482</v>
      </c>
      <c r="D296" s="2" t="s">
        <v>164</v>
      </c>
      <c r="E296" s="2" t="s">
        <v>181</v>
      </c>
      <c r="F296" s="33">
        <v>6.7121921812203098</v>
      </c>
      <c r="G296" s="33">
        <f>ABS(Table2[[#This Row],[Raw_revenu_per_Hr]])</f>
        <v>282.71921203263901</v>
      </c>
      <c r="H296" s="33">
        <v>-282.71921203263901</v>
      </c>
      <c r="I296" s="33">
        <f>ABS(Table2[[#This Row],[Raw_maintenance_Cost_MTBF]])</f>
        <v>319.36743393009402</v>
      </c>
      <c r="J296" s="33">
        <v>-319.36743393009402</v>
      </c>
      <c r="K296" s="37">
        <v>0.48</v>
      </c>
      <c r="L296" s="3">
        <f t="shared" si="17"/>
        <v>5</v>
      </c>
      <c r="M296" s="17" t="s">
        <v>187</v>
      </c>
      <c r="N296" s="2" t="s">
        <v>106</v>
      </c>
      <c r="O296" s="2" t="s">
        <v>169</v>
      </c>
      <c r="P296" s="33">
        <f>_xlfn.XLOOKUP(C296, Financial_Variance!B:B, Financial_Variance!H:H, 0)</f>
        <v>0</v>
      </c>
      <c r="Q296" s="33">
        <f t="shared" si="18"/>
        <v>-327.45950554134703</v>
      </c>
      <c r="R296" s="2" t="str">
        <f t="shared" si="19"/>
        <v>High</v>
      </c>
    </row>
    <row r="297" spans="1:18" ht="16.350000000000001" customHeight="1" x14ac:dyDescent="0.45">
      <c r="A297" s="4">
        <f t="shared" si="20"/>
        <v>46027</v>
      </c>
      <c r="B297" s="2" t="s">
        <v>7</v>
      </c>
      <c r="C297" s="2" t="s">
        <v>483</v>
      </c>
      <c r="D297" s="2" t="s">
        <v>164</v>
      </c>
      <c r="E297" s="2" t="s">
        <v>181</v>
      </c>
      <c r="F297" s="33">
        <v>6.7316119839240001</v>
      </c>
      <c r="G297" s="33">
        <f>ABS(Table2[[#This Row],[Raw_revenu_per_Hr]])</f>
        <v>284.453647545975</v>
      </c>
      <c r="H297" s="33">
        <v>-284.453647545975</v>
      </c>
      <c r="I297" s="33">
        <f>ABS(Table2[[#This Row],[Raw_maintenance_Cost_MTBF]])</f>
        <v>321.39045183290602</v>
      </c>
      <c r="J297" s="33">
        <v>-321.39045183290602</v>
      </c>
      <c r="K297" s="37">
        <v>0.4</v>
      </c>
      <c r="L297" s="3">
        <f t="shared" si="17"/>
        <v>6</v>
      </c>
      <c r="M297" s="17" t="s">
        <v>187</v>
      </c>
      <c r="N297" s="2" t="s">
        <v>122</v>
      </c>
      <c r="O297" s="2" t="s">
        <v>175</v>
      </c>
      <c r="P297" s="33">
        <f>_xlfn.XLOOKUP(C297, Financial_Variance!B:B, Financial_Variance!H:H, 0)</f>
        <v>0</v>
      </c>
      <c r="Q297" s="33">
        <f t="shared" si="18"/>
        <v>-329.48252344416102</v>
      </c>
      <c r="R297" s="2" t="str">
        <f t="shared" si="19"/>
        <v>High</v>
      </c>
    </row>
    <row r="298" spans="1:18" ht="16.350000000000001" customHeight="1" x14ac:dyDescent="0.45">
      <c r="A298" s="4">
        <f t="shared" si="20"/>
        <v>46027</v>
      </c>
      <c r="B298" s="2" t="s">
        <v>7</v>
      </c>
      <c r="C298" s="2" t="s">
        <v>484</v>
      </c>
      <c r="D298" s="2" t="s">
        <v>164</v>
      </c>
      <c r="E298" s="2" t="s">
        <v>181</v>
      </c>
      <c r="F298" s="33">
        <v>6.7510317866276903</v>
      </c>
      <c r="G298" s="33">
        <f>ABS(Table2[[#This Row],[Raw_revenu_per_Hr]])</f>
        <v>286.188083059311</v>
      </c>
      <c r="H298" s="33">
        <v>-286.188083059311</v>
      </c>
      <c r="I298" s="33">
        <f>ABS(Table2[[#This Row],[Raw_maintenance_Cost_MTBF]])</f>
        <v>323.41346973572001</v>
      </c>
      <c r="J298" s="33">
        <v>-323.41346973572001</v>
      </c>
      <c r="K298" s="37">
        <v>0.35</v>
      </c>
      <c r="L298" s="3">
        <f t="shared" si="17"/>
        <v>7</v>
      </c>
      <c r="M298" s="17" t="s">
        <v>187</v>
      </c>
      <c r="N298" s="2" t="s">
        <v>140</v>
      </c>
      <c r="O298" s="2" t="s">
        <v>171</v>
      </c>
      <c r="P298" s="33">
        <f>_xlfn.XLOOKUP(C298, Financial_Variance!B:B, Financial_Variance!H:H, 0)</f>
        <v>0</v>
      </c>
      <c r="Q298" s="33">
        <f t="shared" si="18"/>
        <v>-331.50554134697302</v>
      </c>
      <c r="R298" s="2" t="str">
        <f t="shared" si="19"/>
        <v>High</v>
      </c>
    </row>
    <row r="299" spans="1:18" ht="16.350000000000001" customHeight="1" x14ac:dyDescent="0.45">
      <c r="A299" s="4">
        <f t="shared" si="20"/>
        <v>46027</v>
      </c>
      <c r="B299" s="2" t="s">
        <v>7</v>
      </c>
      <c r="C299" s="2" t="s">
        <v>485</v>
      </c>
      <c r="D299" s="2" t="s">
        <v>165</v>
      </c>
      <c r="E299" s="2" t="s">
        <v>19</v>
      </c>
      <c r="F299" s="33">
        <v>6.7704515893313797</v>
      </c>
      <c r="G299" s="33">
        <f>ABS(Table2[[#This Row],[Raw_revenu_per_Hr]])</f>
        <v>287.92251857264699</v>
      </c>
      <c r="H299" s="33">
        <v>-287.92251857264699</v>
      </c>
      <c r="I299" s="33">
        <f>ABS(Table2[[#This Row],[Raw_maintenance_Cost_MTBF]])</f>
        <v>325.43648763853298</v>
      </c>
      <c r="J299" s="33">
        <v>-325.43648763853298</v>
      </c>
      <c r="K299" s="37">
        <v>0.39</v>
      </c>
      <c r="L299" s="3">
        <f t="shared" si="17"/>
        <v>6</v>
      </c>
      <c r="M299" s="17" t="s">
        <v>188</v>
      </c>
      <c r="N299" s="2" t="s">
        <v>105</v>
      </c>
      <c r="O299" s="2" t="s">
        <v>168</v>
      </c>
      <c r="P299" s="33">
        <f>_xlfn.XLOOKUP(C299, Financial_Variance!B:B, Financial_Variance!H:H, 0)</f>
        <v>0</v>
      </c>
      <c r="Q299" s="33">
        <f t="shared" si="18"/>
        <v>-333.52855924978599</v>
      </c>
      <c r="R299" s="2" t="str">
        <f t="shared" si="19"/>
        <v>High</v>
      </c>
    </row>
    <row r="300" spans="1:18" ht="16.350000000000001" customHeight="1" x14ac:dyDescent="0.45">
      <c r="A300" s="4">
        <f t="shared" si="20"/>
        <v>46027</v>
      </c>
      <c r="B300" s="2" t="s">
        <v>7</v>
      </c>
      <c r="C300" s="2" t="s">
        <v>486</v>
      </c>
      <c r="D300" s="2" t="s">
        <v>165</v>
      </c>
      <c r="E300" s="2" t="s">
        <v>19</v>
      </c>
      <c r="F300" s="33">
        <v>6.78987139203507</v>
      </c>
      <c r="G300" s="33">
        <f>ABS(Table2[[#This Row],[Raw_revenu_per_Hr]])</f>
        <v>289.65695408598202</v>
      </c>
      <c r="H300" s="33">
        <v>-289.65695408598202</v>
      </c>
      <c r="I300" s="33">
        <f>ABS(Table2[[#This Row],[Raw_maintenance_Cost_MTBF]])</f>
        <v>327.45950554134703</v>
      </c>
      <c r="J300" s="33">
        <v>-327.45950554134703</v>
      </c>
      <c r="K300" s="37">
        <v>0.31</v>
      </c>
      <c r="L300" s="3">
        <f t="shared" si="17"/>
        <v>7</v>
      </c>
      <c r="M300" s="17" t="s">
        <v>188</v>
      </c>
      <c r="N300" s="2" t="s">
        <v>120</v>
      </c>
      <c r="O300" s="2" t="s">
        <v>173</v>
      </c>
      <c r="P300" s="33">
        <f>_xlfn.XLOOKUP(C300, Financial_Variance!B:B, Financial_Variance!H:H, 0)</f>
        <v>0</v>
      </c>
      <c r="Q300" s="33">
        <f t="shared" si="18"/>
        <v>-335.55157715259998</v>
      </c>
      <c r="R300" s="2" t="str">
        <f t="shared" si="19"/>
        <v>High</v>
      </c>
    </row>
    <row r="301" spans="1:18" ht="16.350000000000001" customHeight="1" x14ac:dyDescent="0.45">
      <c r="A301" s="4">
        <f t="shared" si="20"/>
        <v>46027</v>
      </c>
      <c r="B301" s="2" t="s">
        <v>7</v>
      </c>
      <c r="C301" s="2" t="s">
        <v>487</v>
      </c>
      <c r="D301" s="2" t="s">
        <v>165</v>
      </c>
      <c r="E301" s="2" t="s">
        <v>19</v>
      </c>
      <c r="F301" s="33">
        <v>6.8092911947387602</v>
      </c>
      <c r="G301" s="33">
        <f>ABS(Table2[[#This Row],[Raw_revenu_per_Hr]])</f>
        <v>291.39138959931802</v>
      </c>
      <c r="H301" s="33">
        <v>-291.39138959931802</v>
      </c>
      <c r="I301" s="33">
        <f>ABS(Table2[[#This Row],[Raw_maintenance_Cost_MTBF]])</f>
        <v>329.48252344416102</v>
      </c>
      <c r="J301" s="33">
        <v>-329.48252344416102</v>
      </c>
      <c r="K301" s="37">
        <v>0.25</v>
      </c>
      <c r="L301" s="3">
        <f t="shared" si="17"/>
        <v>8</v>
      </c>
      <c r="M301" s="17" t="s">
        <v>189</v>
      </c>
      <c r="N301" s="2" t="s">
        <v>138</v>
      </c>
      <c r="O301" s="2" t="s">
        <v>170</v>
      </c>
      <c r="P301" s="33">
        <f>_xlfn.XLOOKUP(C301, Financial_Variance!B:B, Financial_Variance!H:H, 0)</f>
        <v>0</v>
      </c>
      <c r="Q301" s="33">
        <f t="shared" si="18"/>
        <v>-337.57459505541402</v>
      </c>
      <c r="R301" s="2" t="str">
        <f t="shared" si="19"/>
        <v>Critical</v>
      </c>
    </row>
    <row r="302" spans="1:18" ht="16.350000000000001" customHeight="1" x14ac:dyDescent="0.45">
      <c r="A302" s="4">
        <f t="shared" si="20"/>
        <v>46027</v>
      </c>
      <c r="B302" s="2" t="s">
        <v>7</v>
      </c>
      <c r="C302" s="2" t="s">
        <v>488</v>
      </c>
      <c r="D302" s="2" t="s">
        <v>165</v>
      </c>
      <c r="E302" s="2" t="s">
        <v>19</v>
      </c>
      <c r="F302" s="33">
        <v>6.8287109974424496</v>
      </c>
      <c r="G302" s="33">
        <f>ABS(Table2[[#This Row],[Raw_revenu_per_Hr]])</f>
        <v>293.12582511265401</v>
      </c>
      <c r="H302" s="33">
        <v>-293.12582511265401</v>
      </c>
      <c r="I302" s="33">
        <f>ABS(Table2[[#This Row],[Raw_maintenance_Cost_MTBF]])</f>
        <v>331.50554134697302</v>
      </c>
      <c r="J302" s="33">
        <v>-331.50554134697302</v>
      </c>
      <c r="K302" s="37">
        <v>0.86</v>
      </c>
      <c r="L302" s="3">
        <f t="shared" si="17"/>
        <v>1</v>
      </c>
      <c r="M302" s="17" t="s">
        <v>189</v>
      </c>
      <c r="N302" s="2" t="s">
        <v>104</v>
      </c>
      <c r="O302" s="2" t="s">
        <v>179</v>
      </c>
      <c r="P302" s="33">
        <f>_xlfn.XLOOKUP(C302, Financial_Variance!B:B, Financial_Variance!H:H, 0)</f>
        <v>0</v>
      </c>
      <c r="Q302" s="33">
        <f t="shared" si="18"/>
        <v>-339.59761295822602</v>
      </c>
      <c r="R302" s="2" t="str">
        <f t="shared" si="19"/>
        <v>Low</v>
      </c>
    </row>
    <row r="303" spans="1:18" ht="16.350000000000001" customHeight="1" x14ac:dyDescent="0.45">
      <c r="A303" s="4">
        <f t="shared" si="20"/>
        <v>46027</v>
      </c>
      <c r="B303" s="2" t="s">
        <v>7</v>
      </c>
      <c r="C303" s="2" t="s">
        <v>489</v>
      </c>
      <c r="D303" s="2" t="s">
        <v>165</v>
      </c>
      <c r="E303" s="2" t="s">
        <v>19</v>
      </c>
      <c r="F303" s="33">
        <v>6.8481308001461398</v>
      </c>
      <c r="G303" s="33">
        <f>ABS(Table2[[#This Row],[Raw_revenu_per_Hr]])</f>
        <v>294.86026062599001</v>
      </c>
      <c r="H303" s="33">
        <v>-294.86026062599001</v>
      </c>
      <c r="I303" s="33">
        <f>ABS(Table2[[#This Row],[Raw_maintenance_Cost_MTBF]])</f>
        <v>333.52855924978599</v>
      </c>
      <c r="J303" s="33">
        <v>-333.52855924978599</v>
      </c>
      <c r="K303" s="37">
        <v>0.87</v>
      </c>
      <c r="L303" s="3">
        <f t="shared" si="17"/>
        <v>1</v>
      </c>
      <c r="M303" s="17" t="s">
        <v>189</v>
      </c>
      <c r="N303" s="2" t="s">
        <v>119</v>
      </c>
      <c r="O303" s="2" t="s">
        <v>172</v>
      </c>
      <c r="P303" s="33">
        <f>_xlfn.XLOOKUP(C303, Financial_Variance!B:B, Financial_Variance!H:H, 0)</f>
        <v>0</v>
      </c>
      <c r="Q303" s="33">
        <f t="shared" si="18"/>
        <v>-341.62063086104001</v>
      </c>
      <c r="R303" s="2" t="str">
        <f t="shared" si="19"/>
        <v>Low</v>
      </c>
    </row>
    <row r="304" spans="1:18" ht="16.350000000000001" customHeight="1" x14ac:dyDescent="0.45">
      <c r="A304" s="4">
        <f t="shared" si="20"/>
        <v>46027</v>
      </c>
      <c r="B304" s="2" t="s">
        <v>7</v>
      </c>
      <c r="C304" s="2" t="s">
        <v>490</v>
      </c>
      <c r="D304" s="2" t="s">
        <v>165</v>
      </c>
      <c r="E304" s="2" t="s">
        <v>19</v>
      </c>
      <c r="F304" s="33">
        <v>6.8675506028498399</v>
      </c>
      <c r="G304" s="33">
        <f>ABS(Table2[[#This Row],[Raw_revenu_per_Hr]])</f>
        <v>296.59469613932498</v>
      </c>
      <c r="H304" s="33">
        <v>-296.59469613932498</v>
      </c>
      <c r="I304" s="33">
        <f>ABS(Table2[[#This Row],[Raw_maintenance_Cost_MTBF]])</f>
        <v>335.55157715259998</v>
      </c>
      <c r="J304" s="33">
        <v>-335.55157715259998</v>
      </c>
      <c r="K304" s="37">
        <v>0.77</v>
      </c>
      <c r="L304" s="3">
        <f t="shared" si="17"/>
        <v>2</v>
      </c>
      <c r="M304" s="17" t="s">
        <v>189</v>
      </c>
      <c r="N304" s="2" t="s">
        <v>137</v>
      </c>
      <c r="O304" s="2" t="s">
        <v>169</v>
      </c>
      <c r="P304" s="33">
        <f>_xlfn.XLOOKUP(C304, Financial_Variance!B:B, Financial_Variance!H:H, 0)</f>
        <v>0</v>
      </c>
      <c r="Q304" s="33">
        <f t="shared" si="18"/>
        <v>-343.64364876385298</v>
      </c>
      <c r="R304" s="2" t="str">
        <f t="shared" si="19"/>
        <v>Low</v>
      </c>
    </row>
    <row r="305" spans="1:18" ht="16.350000000000001" customHeight="1" x14ac:dyDescent="0.45">
      <c r="A305" s="4">
        <f t="shared" si="20"/>
        <v>46027</v>
      </c>
      <c r="B305" s="2" t="s">
        <v>7</v>
      </c>
      <c r="C305" s="2" t="s">
        <v>491</v>
      </c>
      <c r="D305" s="2" t="s">
        <v>165</v>
      </c>
      <c r="E305" s="2" t="s">
        <v>19</v>
      </c>
      <c r="F305" s="33">
        <v>6.8869704055535301</v>
      </c>
      <c r="G305" s="33">
        <f>ABS(Table2[[#This Row],[Raw_revenu_per_Hr]])</f>
        <v>298.32913165266098</v>
      </c>
      <c r="H305" s="33">
        <v>-298.32913165266098</v>
      </c>
      <c r="I305" s="33">
        <f>ABS(Table2[[#This Row],[Raw_maintenance_Cost_MTBF]])</f>
        <v>337.57459505541402</v>
      </c>
      <c r="J305" s="33">
        <v>-337.57459505541402</v>
      </c>
      <c r="K305" s="37">
        <v>0.68</v>
      </c>
      <c r="L305" s="3">
        <f t="shared" si="17"/>
        <v>3</v>
      </c>
      <c r="M305" s="17" t="s">
        <v>189</v>
      </c>
      <c r="N305" s="2" t="s">
        <v>103</v>
      </c>
      <c r="O305" s="2" t="s">
        <v>175</v>
      </c>
      <c r="P305" s="33">
        <f>_xlfn.XLOOKUP(C305, Financial_Variance!B:B, Financial_Variance!H:H, 0)</f>
        <v>0</v>
      </c>
      <c r="Q305" s="33">
        <f t="shared" si="18"/>
        <v>-345.66666666666703</v>
      </c>
      <c r="R305" s="2" t="str">
        <f t="shared" si="19"/>
        <v>Medium</v>
      </c>
    </row>
    <row r="306" spans="1:18" ht="16.350000000000001" customHeight="1" x14ac:dyDescent="0.45">
      <c r="A306" s="4">
        <f t="shared" si="20"/>
        <v>46027</v>
      </c>
      <c r="B306" s="2" t="s">
        <v>7</v>
      </c>
      <c r="C306" s="2" t="s">
        <v>492</v>
      </c>
      <c r="D306" s="2" t="s">
        <v>165</v>
      </c>
      <c r="E306" s="2" t="s">
        <v>19</v>
      </c>
      <c r="F306" s="33">
        <v>6.9063902082572204</v>
      </c>
      <c r="G306" s="33">
        <f>ABS(Table2[[#This Row],[Raw_revenu_per_Hr]])</f>
        <v>300.06356716599697</v>
      </c>
      <c r="H306" s="33">
        <v>-300.06356716599697</v>
      </c>
      <c r="I306" s="33">
        <f>ABS(Table2[[#This Row],[Raw_maintenance_Cost_MTBF]])</f>
        <v>339.59761295822602</v>
      </c>
      <c r="J306" s="33">
        <v>-339.59761295822602</v>
      </c>
      <c r="K306" s="37">
        <v>0.73</v>
      </c>
      <c r="L306" s="3">
        <f t="shared" si="17"/>
        <v>3</v>
      </c>
      <c r="M306" s="17" t="s">
        <v>189</v>
      </c>
      <c r="N306" s="2" t="s">
        <v>118</v>
      </c>
      <c r="O306" s="2" t="s">
        <v>171</v>
      </c>
      <c r="P306" s="33">
        <f>_xlfn.XLOOKUP(C306, Financial_Variance!B:B, Financial_Variance!H:H, 0)</f>
        <v>0</v>
      </c>
      <c r="Q306" s="33">
        <f t="shared" si="18"/>
        <v>-347.68968456947903</v>
      </c>
      <c r="R306" s="2" t="str">
        <f t="shared" si="19"/>
        <v>Medium</v>
      </c>
    </row>
    <row r="307" spans="1:18" ht="16.350000000000001" customHeight="1" x14ac:dyDescent="0.45">
      <c r="A307" s="4">
        <f t="shared" si="20"/>
        <v>46027</v>
      </c>
      <c r="B307" s="2" t="s">
        <v>7</v>
      </c>
      <c r="C307" s="2" t="s">
        <v>493</v>
      </c>
      <c r="D307" s="2" t="s">
        <v>165</v>
      </c>
      <c r="E307" s="2" t="s">
        <v>19</v>
      </c>
      <c r="F307" s="33">
        <v>6.9258100109609098</v>
      </c>
      <c r="G307" s="33">
        <f>ABS(Table2[[#This Row],[Raw_revenu_per_Hr]])</f>
        <v>301.79800267933302</v>
      </c>
      <c r="H307" s="33">
        <v>-301.79800267933302</v>
      </c>
      <c r="I307" s="33">
        <f>ABS(Table2[[#This Row],[Raw_maintenance_Cost_MTBF]])</f>
        <v>341.62063086104001</v>
      </c>
      <c r="J307" s="33">
        <v>-341.62063086104001</v>
      </c>
      <c r="K307" s="37">
        <v>0.68</v>
      </c>
      <c r="L307" s="3">
        <f t="shared" si="17"/>
        <v>3</v>
      </c>
      <c r="M307" s="17" t="s">
        <v>189</v>
      </c>
      <c r="N307" s="2" t="s">
        <v>136</v>
      </c>
      <c r="O307" s="2" t="s">
        <v>168</v>
      </c>
      <c r="P307" s="33">
        <f>_xlfn.XLOOKUP(C307, Financial_Variance!B:B, Financial_Variance!H:H, 0)</f>
        <v>0</v>
      </c>
      <c r="Q307" s="33">
        <f t="shared" si="18"/>
        <v>-349.71270247229302</v>
      </c>
      <c r="R307" s="2" t="str">
        <f t="shared" si="19"/>
        <v>Medium</v>
      </c>
    </row>
    <row r="308" spans="1:18" ht="16.350000000000001" customHeight="1" x14ac:dyDescent="0.45">
      <c r="A308" s="4">
        <f t="shared" si="20"/>
        <v>46027</v>
      </c>
      <c r="B308" s="2" t="s">
        <v>7</v>
      </c>
      <c r="C308" s="2" t="s">
        <v>494</v>
      </c>
      <c r="D308" s="2" t="s">
        <v>165</v>
      </c>
      <c r="E308" s="2" t="s">
        <v>19</v>
      </c>
      <c r="F308" s="33">
        <v>6.9452298136646</v>
      </c>
      <c r="G308" s="33">
        <f>ABS(Table2[[#This Row],[Raw_revenu_per_Hr]])</f>
        <v>303.532438192668</v>
      </c>
      <c r="H308" s="33">
        <v>-303.532438192668</v>
      </c>
      <c r="I308" s="33">
        <f>ABS(Table2[[#This Row],[Raw_maintenance_Cost_MTBF]])</f>
        <v>343.64364876385298</v>
      </c>
      <c r="J308" s="33">
        <v>-343.64364876385298</v>
      </c>
      <c r="K308" s="37">
        <v>0.62</v>
      </c>
      <c r="L308" s="3">
        <f t="shared" si="17"/>
        <v>4</v>
      </c>
      <c r="M308" s="17" t="s">
        <v>189</v>
      </c>
      <c r="N308" s="2" t="s">
        <v>102</v>
      </c>
      <c r="O308" s="2" t="s">
        <v>173</v>
      </c>
      <c r="P308" s="33">
        <f>_xlfn.XLOOKUP(C308, Financial_Variance!B:B, Financial_Variance!H:H, 0)</f>
        <v>0</v>
      </c>
      <c r="Q308" s="33">
        <f t="shared" si="18"/>
        <v>-351.73572037510598</v>
      </c>
      <c r="R308" s="2" t="str">
        <f t="shared" si="19"/>
        <v>Medium</v>
      </c>
    </row>
    <row r="309" spans="1:18" ht="16.350000000000001" customHeight="1" x14ac:dyDescent="0.45">
      <c r="A309" s="4">
        <f t="shared" si="20"/>
        <v>46027</v>
      </c>
      <c r="B309" s="2" t="s">
        <v>7</v>
      </c>
      <c r="C309" s="2" t="s">
        <v>495</v>
      </c>
      <c r="D309" s="2" t="s">
        <v>166</v>
      </c>
      <c r="E309" s="2" t="s">
        <v>19</v>
      </c>
      <c r="F309" s="33">
        <v>6.9646496163682903</v>
      </c>
      <c r="G309" s="33">
        <f>ABS(Table2[[#This Row],[Raw_revenu_per_Hr]])</f>
        <v>305.26687370600399</v>
      </c>
      <c r="H309" s="33">
        <v>-305.26687370600399</v>
      </c>
      <c r="I309" s="33">
        <f>ABS(Table2[[#This Row],[Raw_maintenance_Cost_MTBF]])</f>
        <v>345.66666666666703</v>
      </c>
      <c r="J309" s="33">
        <v>-345.66666666666703</v>
      </c>
      <c r="K309" s="37">
        <v>0.66</v>
      </c>
      <c r="L309" s="3">
        <f t="shared" si="17"/>
        <v>3</v>
      </c>
      <c r="M309" s="17" t="s">
        <v>189</v>
      </c>
      <c r="N309" s="2" t="s">
        <v>117</v>
      </c>
      <c r="O309" s="2" t="s">
        <v>170</v>
      </c>
      <c r="P309" s="33">
        <f>_xlfn.XLOOKUP(C309, Financial_Variance!B:B, Financial_Variance!H:H, 0)</f>
        <v>0</v>
      </c>
      <c r="Q309" s="33">
        <f t="shared" si="18"/>
        <v>-353.75873827791997</v>
      </c>
      <c r="R309" s="2" t="str">
        <f t="shared" si="19"/>
        <v>Medium</v>
      </c>
    </row>
    <row r="310" spans="1:18" ht="16.350000000000001" customHeight="1" x14ac:dyDescent="0.45">
      <c r="A310" s="4">
        <f t="shared" si="20"/>
        <v>46027</v>
      </c>
      <c r="B310" s="2" t="s">
        <v>7</v>
      </c>
      <c r="C310" s="2" t="s">
        <v>496</v>
      </c>
      <c r="D310" s="2" t="s">
        <v>166</v>
      </c>
      <c r="E310" s="2" t="s">
        <v>19</v>
      </c>
      <c r="F310" s="33">
        <v>6.9840694190719796</v>
      </c>
      <c r="G310" s="33">
        <f>ABS(Table2[[#This Row],[Raw_revenu_per_Hr]])</f>
        <v>307.00130921933999</v>
      </c>
      <c r="H310" s="33">
        <v>-307.00130921933999</v>
      </c>
      <c r="I310" s="33">
        <f>ABS(Table2[[#This Row],[Raw_maintenance_Cost_MTBF]])</f>
        <v>347.68968456947903</v>
      </c>
      <c r="J310" s="33">
        <v>-347.68968456947903</v>
      </c>
      <c r="K310" s="37">
        <v>0.59</v>
      </c>
      <c r="L310" s="3">
        <f t="shared" si="17"/>
        <v>4</v>
      </c>
      <c r="M310" s="17" t="s">
        <v>190</v>
      </c>
      <c r="N310" s="2" t="s">
        <v>135</v>
      </c>
      <c r="O310" s="2" t="s">
        <v>179</v>
      </c>
      <c r="P310" s="33">
        <f>_xlfn.XLOOKUP(C310, Financial_Variance!B:B, Financial_Variance!H:H, 0)</f>
        <v>0</v>
      </c>
      <c r="Q310" s="33">
        <f t="shared" si="18"/>
        <v>-355.78175618073197</v>
      </c>
      <c r="R310" s="2" t="str">
        <f t="shared" si="19"/>
        <v>Medium</v>
      </c>
    </row>
    <row r="311" spans="1:18" ht="16.350000000000001" customHeight="1" x14ac:dyDescent="0.45">
      <c r="A311" s="4">
        <f t="shared" si="20"/>
        <v>46027</v>
      </c>
      <c r="B311" s="2" t="s">
        <v>7</v>
      </c>
      <c r="C311" s="2" t="s">
        <v>497</v>
      </c>
      <c r="D311" s="2" t="s">
        <v>166</v>
      </c>
      <c r="E311" s="2" t="s">
        <v>19</v>
      </c>
      <c r="F311" s="33">
        <v>7.0034892217756699</v>
      </c>
      <c r="G311" s="33">
        <f>ABS(Table2[[#This Row],[Raw_revenu_per_Hr]])</f>
        <v>308.73574473267598</v>
      </c>
      <c r="H311" s="33">
        <v>-308.73574473267598</v>
      </c>
      <c r="I311" s="33">
        <f>ABS(Table2[[#This Row],[Raw_maintenance_Cost_MTBF]])</f>
        <v>349.71270247229302</v>
      </c>
      <c r="J311" s="33">
        <v>-349.71270247229302</v>
      </c>
      <c r="K311" s="37">
        <v>0.53</v>
      </c>
      <c r="L311" s="3">
        <f t="shared" si="17"/>
        <v>5</v>
      </c>
      <c r="M311" s="17" t="s">
        <v>190</v>
      </c>
      <c r="N311" s="2" t="s">
        <v>101</v>
      </c>
      <c r="O311" s="2" t="s">
        <v>172</v>
      </c>
      <c r="P311" s="33">
        <f>_xlfn.XLOOKUP(C311, Financial_Variance!B:B, Financial_Variance!H:H, 0)</f>
        <v>0</v>
      </c>
      <c r="Q311" s="33">
        <f t="shared" si="18"/>
        <v>-357.80477408354602</v>
      </c>
      <c r="R311" s="2" t="str">
        <f t="shared" si="19"/>
        <v>High</v>
      </c>
    </row>
    <row r="312" spans="1:18" ht="16.350000000000001" customHeight="1" x14ac:dyDescent="0.45">
      <c r="A312" s="4">
        <f t="shared" si="20"/>
        <v>46027</v>
      </c>
      <c r="B312" s="2" t="s">
        <v>7</v>
      </c>
      <c r="C312" s="2" t="s">
        <v>498</v>
      </c>
      <c r="D312" s="2" t="s">
        <v>166</v>
      </c>
      <c r="E312" s="2" t="s">
        <v>19</v>
      </c>
      <c r="F312" s="33">
        <v>7.0229090244793602</v>
      </c>
      <c r="G312" s="33">
        <f>ABS(Table2[[#This Row],[Raw_revenu_per_Hr]])</f>
        <v>310.47018024601198</v>
      </c>
      <c r="H312" s="33">
        <v>-310.47018024601198</v>
      </c>
      <c r="I312" s="33">
        <f>ABS(Table2[[#This Row],[Raw_maintenance_Cost_MTBF]])</f>
        <v>351.73572037510598</v>
      </c>
      <c r="J312" s="33">
        <v>-351.73572037510598</v>
      </c>
      <c r="K312" s="37">
        <v>0.49</v>
      </c>
      <c r="L312" s="3">
        <f t="shared" si="17"/>
        <v>5</v>
      </c>
      <c r="M312" s="17" t="s">
        <v>190</v>
      </c>
      <c r="N312" s="2" t="s">
        <v>116</v>
      </c>
      <c r="O312" s="2" t="s">
        <v>169</v>
      </c>
      <c r="P312" s="33">
        <f>_xlfn.XLOOKUP(C312, Financial_Variance!B:B, Financial_Variance!H:H, 0)</f>
        <v>0</v>
      </c>
      <c r="Q312" s="33">
        <f t="shared" si="18"/>
        <v>-359.82779198636001</v>
      </c>
      <c r="R312" s="2" t="str">
        <f t="shared" si="19"/>
        <v>High</v>
      </c>
    </row>
    <row r="313" spans="1:18" ht="16.350000000000001" customHeight="1" x14ac:dyDescent="0.45">
      <c r="A313" s="4">
        <f t="shared" si="20"/>
        <v>46027</v>
      </c>
      <c r="B313" s="2" t="s">
        <v>7</v>
      </c>
      <c r="C313" s="2" t="s">
        <v>499</v>
      </c>
      <c r="D313" s="2" t="s">
        <v>166</v>
      </c>
      <c r="E313" s="2" t="s">
        <v>19</v>
      </c>
      <c r="F313" s="33">
        <v>7.0423288271830504</v>
      </c>
      <c r="G313" s="33">
        <f>ABS(Table2[[#This Row],[Raw_revenu_per_Hr]])</f>
        <v>312.20461575934701</v>
      </c>
      <c r="H313" s="33">
        <v>-312.20461575934701</v>
      </c>
      <c r="I313" s="33">
        <f>ABS(Table2[[#This Row],[Raw_maintenance_Cost_MTBF]])</f>
        <v>353.75873827791997</v>
      </c>
      <c r="J313" s="33">
        <v>-353.75873827791997</v>
      </c>
      <c r="K313" s="37">
        <v>0.52</v>
      </c>
      <c r="L313" s="3">
        <f t="shared" si="17"/>
        <v>5</v>
      </c>
      <c r="M313" s="17" t="s">
        <v>190</v>
      </c>
      <c r="N313" s="2" t="s">
        <v>134</v>
      </c>
      <c r="O313" s="2" t="s">
        <v>175</v>
      </c>
      <c r="P313" s="33">
        <f>_xlfn.XLOOKUP(C313, Financial_Variance!B:B, Financial_Variance!H:H, 0)</f>
        <v>0</v>
      </c>
      <c r="Q313" s="33">
        <f t="shared" si="18"/>
        <v>-361.85080988917201</v>
      </c>
      <c r="R313" s="2" t="str">
        <f t="shared" si="19"/>
        <v>High</v>
      </c>
    </row>
    <row r="314" spans="1:18" ht="16.350000000000001" customHeight="1" x14ac:dyDescent="0.45">
      <c r="A314" s="4">
        <f t="shared" si="20"/>
        <v>46027</v>
      </c>
      <c r="B314" s="2" t="s">
        <v>7</v>
      </c>
      <c r="C314" s="2" t="s">
        <v>500</v>
      </c>
      <c r="D314" s="2" t="s">
        <v>166</v>
      </c>
      <c r="E314" s="2" t="s">
        <v>19</v>
      </c>
      <c r="F314" s="33">
        <v>7.0617486298867398</v>
      </c>
      <c r="G314" s="33">
        <f>ABS(Table2[[#This Row],[Raw_revenu_per_Hr]])</f>
        <v>313.939051272683</v>
      </c>
      <c r="H314" s="33">
        <v>-313.939051272683</v>
      </c>
      <c r="I314" s="33">
        <f>ABS(Table2[[#This Row],[Raw_maintenance_Cost_MTBF]])</f>
        <v>355.78175618073197</v>
      </c>
      <c r="J314" s="33">
        <v>-355.78175618073197</v>
      </c>
      <c r="K314" s="37">
        <v>0.47</v>
      </c>
      <c r="L314" s="3">
        <f t="shared" si="17"/>
        <v>5</v>
      </c>
      <c r="M314" s="17" t="s">
        <v>190</v>
      </c>
      <c r="N314" s="2" t="s">
        <v>100</v>
      </c>
      <c r="O314" s="2" t="s">
        <v>171</v>
      </c>
      <c r="P314" s="33">
        <f>_xlfn.XLOOKUP(C314, Financial_Variance!B:B, Financial_Variance!H:H, 0)</f>
        <v>0</v>
      </c>
      <c r="Q314" s="33">
        <f t="shared" si="18"/>
        <v>-363.87382779198703</v>
      </c>
      <c r="R314" s="2" t="str">
        <f t="shared" si="19"/>
        <v>High</v>
      </c>
    </row>
    <row r="315" spans="1:18" ht="16.350000000000001" customHeight="1" x14ac:dyDescent="0.45">
      <c r="A315" s="4">
        <f t="shared" si="20"/>
        <v>46027</v>
      </c>
      <c r="B315" s="2" t="s">
        <v>7</v>
      </c>
      <c r="C315" s="2" t="s">
        <v>501</v>
      </c>
      <c r="D315" s="2" t="s">
        <v>166</v>
      </c>
      <c r="E315" s="2" t="s">
        <v>19</v>
      </c>
      <c r="F315" s="33">
        <v>7.0811684325904301</v>
      </c>
      <c r="G315" s="33">
        <f>ABS(Table2[[#This Row],[Raw_revenu_per_Hr]])</f>
        <v>315.673486786019</v>
      </c>
      <c r="H315" s="33">
        <v>-315.673486786019</v>
      </c>
      <c r="I315" s="33">
        <f>ABS(Table2[[#This Row],[Raw_maintenance_Cost_MTBF]])</f>
        <v>357.80477408354602</v>
      </c>
      <c r="J315" s="33">
        <v>-357.80477408354602</v>
      </c>
      <c r="K315" s="37">
        <v>0.42</v>
      </c>
      <c r="L315" s="3">
        <f t="shared" si="17"/>
        <v>6</v>
      </c>
      <c r="M315" s="17" t="s">
        <v>190</v>
      </c>
      <c r="N315" s="2" t="s">
        <v>112</v>
      </c>
      <c r="O315" s="2" t="s">
        <v>168</v>
      </c>
      <c r="P315" s="33">
        <f>_xlfn.XLOOKUP(C315, Financial_Variance!B:B, Financial_Variance!H:H, 0)</f>
        <v>0</v>
      </c>
      <c r="Q315" s="33">
        <f t="shared" si="18"/>
        <v>-365.89684569479903</v>
      </c>
      <c r="R315" s="2" t="str">
        <f t="shared" si="19"/>
        <v>High</v>
      </c>
    </row>
    <row r="316" spans="1:18" ht="16.350000000000001" customHeight="1" x14ac:dyDescent="0.45">
      <c r="A316" s="4">
        <f t="shared" si="20"/>
        <v>46027</v>
      </c>
      <c r="B316" s="2" t="s">
        <v>7</v>
      </c>
      <c r="C316" s="2" t="s">
        <v>502</v>
      </c>
      <c r="D316" s="2" t="s">
        <v>166</v>
      </c>
      <c r="E316" s="2" t="s">
        <v>19</v>
      </c>
      <c r="F316" s="33">
        <v>7.1005882352941203</v>
      </c>
      <c r="G316" s="33">
        <f>ABS(Table2[[#This Row],[Raw_revenu_per_Hr]])</f>
        <v>317.40792229935499</v>
      </c>
      <c r="H316" s="33">
        <v>-317.40792229935499</v>
      </c>
      <c r="I316" s="33">
        <f>ABS(Table2[[#This Row],[Raw_maintenance_Cost_MTBF]])</f>
        <v>359.82779198636001</v>
      </c>
      <c r="J316" s="33">
        <v>-359.82779198636001</v>
      </c>
      <c r="K316" s="37">
        <v>0.48</v>
      </c>
      <c r="L316" s="3">
        <f t="shared" si="17"/>
        <v>5</v>
      </c>
      <c r="M316" s="17" t="s">
        <v>191</v>
      </c>
      <c r="N316" s="2" t="s">
        <v>133</v>
      </c>
      <c r="O316" s="2" t="s">
        <v>173</v>
      </c>
      <c r="P316" s="33">
        <f>_xlfn.XLOOKUP(C316, Financial_Variance!B:B, Financial_Variance!H:H, 0)</f>
        <v>0</v>
      </c>
      <c r="Q316" s="33">
        <f t="shared" si="18"/>
        <v>-367.91986359761302</v>
      </c>
      <c r="R316" s="2" t="str">
        <f t="shared" si="19"/>
        <v>High</v>
      </c>
    </row>
    <row r="317" spans="1:18" ht="16.350000000000001" customHeight="1" x14ac:dyDescent="0.45">
      <c r="A317" s="4">
        <f t="shared" si="20"/>
        <v>46027</v>
      </c>
      <c r="B317" s="2" t="s">
        <v>7</v>
      </c>
      <c r="C317" s="2" t="s">
        <v>503</v>
      </c>
      <c r="D317" s="2" t="s">
        <v>166</v>
      </c>
      <c r="E317" s="2" t="s">
        <v>19</v>
      </c>
      <c r="F317" s="33">
        <v>7.1200080379978097</v>
      </c>
      <c r="G317" s="33">
        <f>ABS(Table2[[#This Row],[Raw_revenu_per_Hr]])</f>
        <v>319.14235781269002</v>
      </c>
      <c r="H317" s="33">
        <v>-319.14235781269002</v>
      </c>
      <c r="I317" s="33">
        <f>ABS(Table2[[#This Row],[Raw_maintenance_Cost_MTBF]])</f>
        <v>361.85080988917201</v>
      </c>
      <c r="J317" s="33">
        <v>-361.85080988917201</v>
      </c>
      <c r="K317" s="37">
        <v>0.4</v>
      </c>
      <c r="L317" s="3">
        <f t="shared" si="17"/>
        <v>6</v>
      </c>
      <c r="M317" s="17" t="s">
        <v>191</v>
      </c>
      <c r="N317" s="2" t="s">
        <v>99</v>
      </c>
      <c r="O317" s="2" t="s">
        <v>170</v>
      </c>
      <c r="P317" s="33">
        <f>_xlfn.XLOOKUP(C317, Financial_Variance!B:B, Financial_Variance!H:H, 0)</f>
        <v>0</v>
      </c>
      <c r="Q317" s="33">
        <f t="shared" si="18"/>
        <v>-369.94288150042598</v>
      </c>
      <c r="R317" s="2" t="str">
        <f t="shared" si="19"/>
        <v>High</v>
      </c>
    </row>
    <row r="318" spans="1:18" ht="16.350000000000001" customHeight="1" x14ac:dyDescent="0.45">
      <c r="A318" s="4">
        <f t="shared" si="20"/>
        <v>46027</v>
      </c>
      <c r="B318" s="2" t="s">
        <v>7</v>
      </c>
      <c r="C318" s="2" t="s">
        <v>504</v>
      </c>
      <c r="D318" s="2" t="s">
        <v>166</v>
      </c>
      <c r="E318" s="2" t="s">
        <v>19</v>
      </c>
      <c r="F318" s="33">
        <v>7.1394278407014999</v>
      </c>
      <c r="G318" s="33">
        <f>ABS(Table2[[#This Row],[Raw_revenu_per_Hr]])</f>
        <v>320.87679332602602</v>
      </c>
      <c r="H318" s="33">
        <v>-320.87679332602602</v>
      </c>
      <c r="I318" s="33">
        <f>ABS(Table2[[#This Row],[Raw_maintenance_Cost_MTBF]])</f>
        <v>363.87382779198703</v>
      </c>
      <c r="J318" s="33">
        <v>-363.87382779198703</v>
      </c>
      <c r="K318" s="37">
        <v>0.35</v>
      </c>
      <c r="L318" s="3">
        <f t="shared" si="17"/>
        <v>7</v>
      </c>
      <c r="M318" s="17" t="s">
        <v>191</v>
      </c>
      <c r="N318" s="2" t="s">
        <v>110</v>
      </c>
      <c r="O318" s="2" t="s">
        <v>179</v>
      </c>
      <c r="P318" s="33">
        <f>_xlfn.XLOOKUP(C318, Financial_Variance!B:B, Financial_Variance!H:H, 0)</f>
        <v>0</v>
      </c>
      <c r="Q318" s="33">
        <f t="shared" si="18"/>
        <v>-371.96589940323997</v>
      </c>
      <c r="R318" s="2" t="str">
        <f t="shared" si="19"/>
        <v>High</v>
      </c>
    </row>
    <row r="319" spans="1:18" ht="16.350000000000001" customHeight="1" x14ac:dyDescent="0.45">
      <c r="A319" s="4">
        <f t="shared" si="20"/>
        <v>46027</v>
      </c>
      <c r="B319" s="2" t="s">
        <v>7</v>
      </c>
      <c r="C319" s="2" t="s">
        <v>505</v>
      </c>
      <c r="D319" s="2" t="s">
        <v>166</v>
      </c>
      <c r="E319" s="2" t="s">
        <v>19</v>
      </c>
      <c r="F319" s="33">
        <v>7.1588476434051902</v>
      </c>
      <c r="G319" s="33">
        <f>ABS(Table2[[#This Row],[Raw_revenu_per_Hr]])</f>
        <v>322.61122883936201</v>
      </c>
      <c r="H319" s="33">
        <v>-322.61122883936201</v>
      </c>
      <c r="I319" s="33">
        <f>ABS(Table2[[#This Row],[Raw_maintenance_Cost_MTBF]])</f>
        <v>365.89684569479903</v>
      </c>
      <c r="J319" s="33">
        <v>-365.89684569479903</v>
      </c>
      <c r="K319" s="37">
        <v>0.39</v>
      </c>
      <c r="L319" s="3">
        <f t="shared" si="17"/>
        <v>6</v>
      </c>
      <c r="M319" s="17" t="s">
        <v>191</v>
      </c>
      <c r="N319" s="2" t="s">
        <v>127</v>
      </c>
      <c r="O319" s="2" t="s">
        <v>172</v>
      </c>
      <c r="P319" s="33">
        <f>_xlfn.XLOOKUP(C319, Financial_Variance!B:B, Financial_Variance!H:H, 0)</f>
        <v>0</v>
      </c>
      <c r="Q319" s="33">
        <f t="shared" si="18"/>
        <v>-373.98891730605197</v>
      </c>
      <c r="R319" s="2" t="str">
        <f t="shared" si="19"/>
        <v>High</v>
      </c>
    </row>
    <row r="320" spans="1:18" ht="16.350000000000001" customHeight="1" x14ac:dyDescent="0.45">
      <c r="A320" s="4">
        <f t="shared" si="20"/>
        <v>46027</v>
      </c>
      <c r="B320" s="2" t="s">
        <v>7</v>
      </c>
      <c r="C320" s="2" t="s">
        <v>506</v>
      </c>
      <c r="D320" s="2" t="s">
        <v>166</v>
      </c>
      <c r="E320" s="2" t="s">
        <v>19</v>
      </c>
      <c r="F320" s="33">
        <v>7.1782674461088796</v>
      </c>
      <c r="G320" s="33">
        <f>ABS(Table2[[#This Row],[Raw_revenu_per_Hr]])</f>
        <v>324.34566435269801</v>
      </c>
      <c r="H320" s="33">
        <v>-324.34566435269801</v>
      </c>
      <c r="I320" s="33">
        <f>ABS(Table2[[#This Row],[Raw_maintenance_Cost_MTBF]])</f>
        <v>367.91986359761302</v>
      </c>
      <c r="J320" s="33">
        <v>-367.91986359761302</v>
      </c>
      <c r="K320" s="37">
        <v>0.31</v>
      </c>
      <c r="L320" s="3">
        <f t="shared" si="17"/>
        <v>7</v>
      </c>
      <c r="M320" s="17" t="s">
        <v>191</v>
      </c>
      <c r="N320" s="2" t="s">
        <v>98</v>
      </c>
      <c r="O320" s="2" t="s">
        <v>169</v>
      </c>
      <c r="P320" s="33">
        <f>_xlfn.XLOOKUP(C320, Financial_Variance!B:B, Financial_Variance!H:H, 0)</f>
        <v>0</v>
      </c>
      <c r="Q320" s="33">
        <f t="shared" si="18"/>
        <v>-376.01193520886602</v>
      </c>
      <c r="R320" s="2" t="str">
        <f t="shared" si="19"/>
        <v>High</v>
      </c>
    </row>
    <row r="321" spans="1:18" ht="16.350000000000001" customHeight="1" x14ac:dyDescent="0.45">
      <c r="A321" s="4">
        <f t="shared" si="20"/>
        <v>46027</v>
      </c>
      <c r="B321" s="2" t="s">
        <v>7</v>
      </c>
      <c r="C321" s="2" t="s">
        <v>507</v>
      </c>
      <c r="D321" s="2" t="s">
        <v>166</v>
      </c>
      <c r="E321" s="2" t="s">
        <v>19</v>
      </c>
      <c r="F321" s="33">
        <v>7.1976872488125698</v>
      </c>
      <c r="G321" s="33">
        <f>ABS(Table2[[#This Row],[Raw_revenu_per_Hr]])</f>
        <v>326.080099866034</v>
      </c>
      <c r="H321" s="33">
        <v>-326.080099866034</v>
      </c>
      <c r="I321" s="33">
        <f>ABS(Table2[[#This Row],[Raw_maintenance_Cost_MTBF]])</f>
        <v>369.94288150042598</v>
      </c>
      <c r="J321" s="33">
        <v>-369.94288150042598</v>
      </c>
      <c r="K321" s="37">
        <v>0.25</v>
      </c>
      <c r="L321" s="3">
        <f t="shared" si="17"/>
        <v>8</v>
      </c>
      <c r="M321" s="17" t="s">
        <v>191</v>
      </c>
      <c r="N321" s="2" t="s">
        <v>109</v>
      </c>
      <c r="O321" s="2" t="s">
        <v>175</v>
      </c>
      <c r="P321" s="33">
        <f>_xlfn.XLOOKUP(C321, Financial_Variance!B:B, Financial_Variance!H:H, 0)</f>
        <v>0</v>
      </c>
      <c r="Q321" s="33">
        <f t="shared" si="18"/>
        <v>-378.03495311167899</v>
      </c>
      <c r="R321" s="2" t="str">
        <f t="shared" si="19"/>
        <v>Critical</v>
      </c>
    </row>
    <row r="322" spans="1:18" ht="16.350000000000001" customHeight="1" x14ac:dyDescent="0.45">
      <c r="A322" s="4">
        <f t="shared" si="20"/>
        <v>46027</v>
      </c>
      <c r="B322" s="2" t="s">
        <v>7</v>
      </c>
      <c r="C322" s="2" t="s">
        <v>508</v>
      </c>
      <c r="D322" s="2" t="s">
        <v>166</v>
      </c>
      <c r="E322" s="2" t="s">
        <v>19</v>
      </c>
      <c r="F322" s="33">
        <v>7.2171070515162601</v>
      </c>
      <c r="G322" s="33">
        <f>ABS(Table2[[#This Row],[Raw_revenu_per_Hr]])</f>
        <v>327.81453537936898</v>
      </c>
      <c r="H322" s="33">
        <v>-327.81453537936898</v>
      </c>
      <c r="I322" s="33">
        <f>ABS(Table2[[#This Row],[Raw_maintenance_Cost_MTBF]])</f>
        <v>371.96589940323997</v>
      </c>
      <c r="J322" s="33">
        <v>-371.96589940323997</v>
      </c>
      <c r="K322" s="37">
        <v>0.86</v>
      </c>
      <c r="L322" s="3">
        <f t="shared" ref="L322:L385" si="21">MAX(1,MIN(10,ROUND(10-(K322*10),0)))</f>
        <v>1</v>
      </c>
      <c r="M322" s="17" t="s">
        <v>191</v>
      </c>
      <c r="N322" s="2" t="s">
        <v>126</v>
      </c>
      <c r="O322" s="2" t="s">
        <v>171</v>
      </c>
      <c r="P322" s="33">
        <f>_xlfn.XLOOKUP(C322, Financial_Variance!B:B, Financial_Variance!H:H, 0)</f>
        <v>0</v>
      </c>
      <c r="Q322" s="33">
        <f t="shared" ref="Q322:Q385" si="22">P337-I326</f>
        <v>-380.05797101449298</v>
      </c>
      <c r="R322" s="2" t="str">
        <f t="shared" ref="R322:R385" si="23">IF(L322&lt;=2,"Low",IF(L322&lt;=4,"Medium",IF(L322&lt;=7,"High","Critical")))</f>
        <v>Low</v>
      </c>
    </row>
    <row r="323" spans="1:18" ht="16.350000000000001" customHeight="1" x14ac:dyDescent="0.45">
      <c r="A323" s="4">
        <f t="shared" ref="A323:A386" si="24">DATE(2026,1,1)+INT((ROW()-2)/70)</f>
        <v>46027</v>
      </c>
      <c r="B323" s="2" t="s">
        <v>8</v>
      </c>
      <c r="C323" s="2" t="s">
        <v>509</v>
      </c>
      <c r="D323" s="2" t="s">
        <v>167</v>
      </c>
      <c r="E323" s="2" t="s">
        <v>182</v>
      </c>
      <c r="F323" s="33">
        <v>7.2365268542199503</v>
      </c>
      <c r="G323" s="33">
        <f>ABS(Table2[[#This Row],[Raw_revenu_per_Hr]])</f>
        <v>329.54897089270497</v>
      </c>
      <c r="H323" s="33">
        <v>-329.54897089270497</v>
      </c>
      <c r="I323" s="33">
        <f>ABS(Table2[[#This Row],[Raw_maintenance_Cost_MTBF]])</f>
        <v>373.98891730605197</v>
      </c>
      <c r="J323" s="33">
        <v>-373.98891730605197</v>
      </c>
      <c r="K323" s="37">
        <v>0.87</v>
      </c>
      <c r="L323" s="3">
        <f t="shared" si="21"/>
        <v>1</v>
      </c>
      <c r="M323" s="17" t="s">
        <v>187</v>
      </c>
      <c r="N323" s="2" t="s">
        <v>97</v>
      </c>
      <c r="O323" s="2" t="s">
        <v>168</v>
      </c>
      <c r="P323" s="33">
        <f>_xlfn.XLOOKUP(C323, Financial_Variance!B:B, Financial_Variance!H:H, 0)</f>
        <v>0</v>
      </c>
      <c r="Q323" s="33">
        <f t="shared" si="22"/>
        <v>-382.08098891730498</v>
      </c>
      <c r="R323" s="2" t="str">
        <f t="shared" si="23"/>
        <v>Low</v>
      </c>
    </row>
    <row r="324" spans="1:18" ht="16.350000000000001" customHeight="1" x14ac:dyDescent="0.45">
      <c r="A324" s="4">
        <f t="shared" si="24"/>
        <v>46027</v>
      </c>
      <c r="B324" s="2" t="s">
        <v>8</v>
      </c>
      <c r="C324" s="2" t="s">
        <v>510</v>
      </c>
      <c r="D324" s="2" t="s">
        <v>167</v>
      </c>
      <c r="E324" s="2" t="s">
        <v>183</v>
      </c>
      <c r="F324" s="33">
        <v>7.2559466569236397</v>
      </c>
      <c r="G324" s="33">
        <f>ABS(Table2[[#This Row],[Raw_revenu_per_Hr]])</f>
        <v>331.28340640604102</v>
      </c>
      <c r="H324" s="33">
        <v>-331.28340640604102</v>
      </c>
      <c r="I324" s="33">
        <f>ABS(Table2[[#This Row],[Raw_maintenance_Cost_MTBF]])</f>
        <v>376.01193520886602</v>
      </c>
      <c r="J324" s="33">
        <v>-376.01193520886602</v>
      </c>
      <c r="K324" s="37">
        <v>0.77</v>
      </c>
      <c r="L324" s="3">
        <f t="shared" si="21"/>
        <v>2</v>
      </c>
      <c r="M324" s="17" t="s">
        <v>187</v>
      </c>
      <c r="N324" s="2" t="s">
        <v>108</v>
      </c>
      <c r="O324" s="2" t="s">
        <v>173</v>
      </c>
      <c r="P324" s="33">
        <f>_xlfn.XLOOKUP(C324, Financial_Variance!B:B, Financial_Variance!H:H, 0)</f>
        <v>0</v>
      </c>
      <c r="Q324" s="33">
        <f t="shared" si="22"/>
        <v>-384.10400682011903</v>
      </c>
      <c r="R324" s="2" t="str">
        <f t="shared" si="23"/>
        <v>Low</v>
      </c>
    </row>
    <row r="325" spans="1:18" ht="16.350000000000001" customHeight="1" x14ac:dyDescent="0.45">
      <c r="A325" s="4">
        <f t="shared" si="24"/>
        <v>46027</v>
      </c>
      <c r="B325" s="2" t="s">
        <v>8</v>
      </c>
      <c r="C325" s="2" t="s">
        <v>511</v>
      </c>
      <c r="D325" s="2" t="s">
        <v>167</v>
      </c>
      <c r="E325" s="2" t="s">
        <v>183</v>
      </c>
      <c r="F325" s="33">
        <v>7.27536645962733</v>
      </c>
      <c r="G325" s="33">
        <f>ABS(Table2[[#This Row],[Raw_revenu_per_Hr]])</f>
        <v>333.01784191937702</v>
      </c>
      <c r="H325" s="33">
        <v>-333.01784191937702</v>
      </c>
      <c r="I325" s="33">
        <f>ABS(Table2[[#This Row],[Raw_maintenance_Cost_MTBF]])</f>
        <v>378.03495311167899</v>
      </c>
      <c r="J325" s="33">
        <v>-378.03495311167899</v>
      </c>
      <c r="K325" s="37">
        <v>0.68</v>
      </c>
      <c r="L325" s="3">
        <f t="shared" si="21"/>
        <v>3</v>
      </c>
      <c r="M325" s="17" t="s">
        <v>187</v>
      </c>
      <c r="N325" s="2" t="s">
        <v>125</v>
      </c>
      <c r="O325" s="2" t="s">
        <v>170</v>
      </c>
      <c r="P325" s="33">
        <f>_xlfn.XLOOKUP(C325, Financial_Variance!B:B, Financial_Variance!H:H, 0)</f>
        <v>0</v>
      </c>
      <c r="Q325" s="33">
        <f t="shared" si="22"/>
        <v>-386.12702472293199</v>
      </c>
      <c r="R325" s="2" t="str">
        <f t="shared" si="23"/>
        <v>Medium</v>
      </c>
    </row>
    <row r="326" spans="1:18" ht="16.350000000000001" customHeight="1" x14ac:dyDescent="0.45">
      <c r="A326" s="4">
        <f t="shared" si="24"/>
        <v>46027</v>
      </c>
      <c r="B326" s="2" t="s">
        <v>8</v>
      </c>
      <c r="C326" s="2" t="s">
        <v>512</v>
      </c>
      <c r="D326" s="2" t="s">
        <v>167</v>
      </c>
      <c r="E326" s="2" t="s">
        <v>184</v>
      </c>
      <c r="F326" s="33">
        <v>7.2947862623310202</v>
      </c>
      <c r="G326" s="33">
        <f>ABS(Table2[[#This Row],[Raw_revenu_per_Hr]])</f>
        <v>334.75227743271199</v>
      </c>
      <c r="H326" s="33">
        <v>-334.75227743271199</v>
      </c>
      <c r="I326" s="33">
        <f>ABS(Table2[[#This Row],[Raw_maintenance_Cost_MTBF]])</f>
        <v>380.05797101449298</v>
      </c>
      <c r="J326" s="33">
        <v>-380.05797101449298</v>
      </c>
      <c r="K326" s="37">
        <v>0.73</v>
      </c>
      <c r="L326" s="3">
        <f t="shared" si="21"/>
        <v>3</v>
      </c>
      <c r="M326" s="17" t="s">
        <v>187</v>
      </c>
      <c r="N326" s="2" t="s">
        <v>96</v>
      </c>
      <c r="O326" s="2" t="s">
        <v>179</v>
      </c>
      <c r="P326" s="33">
        <f>_xlfn.XLOOKUP(C326, Financial_Variance!B:B, Financial_Variance!H:H, 0)</f>
        <v>0</v>
      </c>
      <c r="Q326" s="33">
        <f t="shared" si="22"/>
        <v>-388.15004262574598</v>
      </c>
      <c r="R326" s="2" t="str">
        <f t="shared" si="23"/>
        <v>Medium</v>
      </c>
    </row>
    <row r="327" spans="1:18" ht="16.350000000000001" customHeight="1" x14ac:dyDescent="0.45">
      <c r="A327" s="4">
        <f t="shared" si="24"/>
        <v>46027</v>
      </c>
      <c r="B327" s="2" t="s">
        <v>8</v>
      </c>
      <c r="C327" s="2" t="s">
        <v>513</v>
      </c>
      <c r="D327" s="2" t="s">
        <v>167</v>
      </c>
      <c r="E327" s="2" t="s">
        <v>185</v>
      </c>
      <c r="F327" s="33">
        <v>7.3142060650347096</v>
      </c>
      <c r="G327" s="33">
        <f>ABS(Table2[[#This Row],[Raw_revenu_per_Hr]])</f>
        <v>336.48671294604799</v>
      </c>
      <c r="H327" s="33">
        <v>-336.48671294604799</v>
      </c>
      <c r="I327" s="33">
        <f>ABS(Table2[[#This Row],[Raw_maintenance_Cost_MTBF]])</f>
        <v>382.08098891730498</v>
      </c>
      <c r="J327" s="33">
        <v>-382.08098891730498</v>
      </c>
      <c r="K327" s="37">
        <v>0.68</v>
      </c>
      <c r="L327" s="3">
        <f t="shared" si="21"/>
        <v>3</v>
      </c>
      <c r="M327" s="17" t="s">
        <v>187</v>
      </c>
      <c r="N327" s="2" t="s">
        <v>107</v>
      </c>
      <c r="O327" s="2" t="s">
        <v>172</v>
      </c>
      <c r="P327" s="33">
        <f>_xlfn.XLOOKUP(C327, Financial_Variance!B:B, Financial_Variance!H:H, 0)</f>
        <v>0</v>
      </c>
      <c r="Q327" s="33">
        <f t="shared" si="22"/>
        <v>-390.17306052855997</v>
      </c>
      <c r="R327" s="2" t="str">
        <f t="shared" si="23"/>
        <v>Medium</v>
      </c>
    </row>
    <row r="328" spans="1:18" ht="16.350000000000001" customHeight="1" x14ac:dyDescent="0.45">
      <c r="A328" s="4">
        <f t="shared" si="24"/>
        <v>46027</v>
      </c>
      <c r="B328" s="2" t="s">
        <v>8</v>
      </c>
      <c r="C328" s="2" t="s">
        <v>514</v>
      </c>
      <c r="D328" s="2" t="s">
        <v>167</v>
      </c>
      <c r="E328" s="2" t="s">
        <v>183</v>
      </c>
      <c r="F328" s="33">
        <v>7.3336258677383999</v>
      </c>
      <c r="G328" s="33">
        <f>ABS(Table2[[#This Row],[Raw_revenu_per_Hr]])</f>
        <v>338.22114845938398</v>
      </c>
      <c r="H328" s="33">
        <v>-338.22114845938398</v>
      </c>
      <c r="I328" s="33">
        <f>ABS(Table2[[#This Row],[Raw_maintenance_Cost_MTBF]])</f>
        <v>384.10400682011903</v>
      </c>
      <c r="J328" s="33">
        <v>-384.10400682011903</v>
      </c>
      <c r="K328" s="37">
        <v>0.62</v>
      </c>
      <c r="L328" s="3">
        <f t="shared" si="21"/>
        <v>4</v>
      </c>
      <c r="M328" s="17" t="s">
        <v>187</v>
      </c>
      <c r="N328" s="2" t="s">
        <v>124</v>
      </c>
      <c r="O328" s="2" t="s">
        <v>169</v>
      </c>
      <c r="P328" s="33">
        <f>_xlfn.XLOOKUP(C328, Financial_Variance!B:B, Financial_Variance!H:H, 0)</f>
        <v>0</v>
      </c>
      <c r="Q328" s="33">
        <f t="shared" si="22"/>
        <v>-392.19607843137197</v>
      </c>
      <c r="R328" s="2" t="str">
        <f t="shared" si="23"/>
        <v>Medium</v>
      </c>
    </row>
    <row r="329" spans="1:18" ht="16.350000000000001" customHeight="1" x14ac:dyDescent="0.45">
      <c r="A329" s="4">
        <f t="shared" si="24"/>
        <v>46027</v>
      </c>
      <c r="B329" s="2" t="s">
        <v>8</v>
      </c>
      <c r="C329" s="2" t="s">
        <v>515</v>
      </c>
      <c r="D329" s="2" t="s">
        <v>167</v>
      </c>
      <c r="E329" s="2" t="s">
        <v>183</v>
      </c>
      <c r="F329" s="33">
        <v>7.3530456704420901</v>
      </c>
      <c r="G329" s="33">
        <f>ABS(Table2[[#This Row],[Raw_revenu_per_Hr]])</f>
        <v>339.95558397271998</v>
      </c>
      <c r="H329" s="33">
        <v>-339.95558397271998</v>
      </c>
      <c r="I329" s="33">
        <f>ABS(Table2[[#This Row],[Raw_maintenance_Cost_MTBF]])</f>
        <v>386.12702472293199</v>
      </c>
      <c r="J329" s="33">
        <v>-386.12702472293199</v>
      </c>
      <c r="K329" s="37">
        <v>0.66</v>
      </c>
      <c r="L329" s="3">
        <f t="shared" si="21"/>
        <v>3</v>
      </c>
      <c r="M329" s="17" t="s">
        <v>187</v>
      </c>
      <c r="N329" s="2" t="s">
        <v>95</v>
      </c>
      <c r="O329" s="2" t="s">
        <v>175</v>
      </c>
      <c r="P329" s="33">
        <f>_xlfn.XLOOKUP(C329, Financial_Variance!B:B, Financial_Variance!H:H, 0)</f>
        <v>0</v>
      </c>
      <c r="Q329" s="33">
        <f t="shared" si="22"/>
        <v>-394.219096334185</v>
      </c>
      <c r="R329" s="2" t="str">
        <f t="shared" si="23"/>
        <v>Medium</v>
      </c>
    </row>
    <row r="330" spans="1:18" ht="16.350000000000001" customHeight="1" x14ac:dyDescent="0.45">
      <c r="A330" s="4">
        <f t="shared" si="24"/>
        <v>46027</v>
      </c>
      <c r="B330" s="2" t="s">
        <v>8</v>
      </c>
      <c r="C330" s="2" t="s">
        <v>516</v>
      </c>
      <c r="D330" s="2" t="s">
        <v>167</v>
      </c>
      <c r="E330" s="2" t="s">
        <v>186</v>
      </c>
      <c r="F330" s="33">
        <v>7.3724654731457804</v>
      </c>
      <c r="G330" s="33">
        <f>ABS(Table2[[#This Row],[Raw_revenu_per_Hr]])</f>
        <v>341.69001948605501</v>
      </c>
      <c r="H330" s="33">
        <v>-341.69001948605501</v>
      </c>
      <c r="I330" s="33">
        <f>ABS(Table2[[#This Row],[Raw_maintenance_Cost_MTBF]])</f>
        <v>388.15004262574598</v>
      </c>
      <c r="J330" s="33">
        <v>-388.15004262574598</v>
      </c>
      <c r="K330" s="37">
        <v>0.59</v>
      </c>
      <c r="L330" s="3">
        <f t="shared" si="21"/>
        <v>4</v>
      </c>
      <c r="M330" s="17" t="s">
        <v>187</v>
      </c>
      <c r="N330" s="2" t="s">
        <v>106</v>
      </c>
      <c r="O330" s="2" t="s">
        <v>171</v>
      </c>
      <c r="P330" s="33">
        <f>_xlfn.XLOOKUP(C330, Financial_Variance!B:B, Financial_Variance!H:H, 0)</f>
        <v>0</v>
      </c>
      <c r="Q330" s="33">
        <f t="shared" si="22"/>
        <v>-396.24211423699899</v>
      </c>
      <c r="R330" s="2" t="str">
        <f t="shared" si="23"/>
        <v>Medium</v>
      </c>
    </row>
    <row r="331" spans="1:18" ht="16.350000000000001" customHeight="1" x14ac:dyDescent="0.45">
      <c r="A331" s="4">
        <f t="shared" si="24"/>
        <v>46027</v>
      </c>
      <c r="B331" s="2" t="s">
        <v>8</v>
      </c>
      <c r="C331" s="2" t="s">
        <v>517</v>
      </c>
      <c r="D331" s="2" t="s">
        <v>167</v>
      </c>
      <c r="E331" s="2" t="s">
        <v>183</v>
      </c>
      <c r="F331" s="33">
        <v>7.3918852758494697</v>
      </c>
      <c r="G331" s="33">
        <f>ABS(Table2[[#This Row],[Raw_revenu_per_Hr]])</f>
        <v>343.424454999391</v>
      </c>
      <c r="H331" s="33">
        <v>-343.424454999391</v>
      </c>
      <c r="I331" s="33">
        <f>ABS(Table2[[#This Row],[Raw_maintenance_Cost_MTBF]])</f>
        <v>390.17306052855997</v>
      </c>
      <c r="J331" s="33">
        <v>-390.17306052855997</v>
      </c>
      <c r="K331" s="37">
        <v>0.53</v>
      </c>
      <c r="L331" s="3">
        <f t="shared" si="21"/>
        <v>5</v>
      </c>
      <c r="M331" s="17" t="s">
        <v>187</v>
      </c>
      <c r="N331" s="2" t="s">
        <v>122</v>
      </c>
      <c r="O331" s="2" t="s">
        <v>168</v>
      </c>
      <c r="P331" s="33">
        <f>_xlfn.XLOOKUP(C331, Financial_Variance!B:B, Financial_Variance!H:H, 0)</f>
        <v>0</v>
      </c>
      <c r="Q331" s="33">
        <f t="shared" si="22"/>
        <v>-398.26513213981298</v>
      </c>
      <c r="R331" s="2" t="str">
        <f t="shared" si="23"/>
        <v>High</v>
      </c>
    </row>
    <row r="332" spans="1:18" ht="16.350000000000001" customHeight="1" x14ac:dyDescent="0.45">
      <c r="A332" s="4">
        <f t="shared" si="24"/>
        <v>46027</v>
      </c>
      <c r="B332" s="2" t="s">
        <v>8</v>
      </c>
      <c r="C332" s="2" t="s">
        <v>518</v>
      </c>
      <c r="D332" s="2" t="s">
        <v>167</v>
      </c>
      <c r="E332" s="2" t="s">
        <v>183</v>
      </c>
      <c r="F332" s="33">
        <v>7.41130507855316</v>
      </c>
      <c r="G332" s="33">
        <f>ABS(Table2[[#This Row],[Raw_revenu_per_Hr]])</f>
        <v>345.158890512727</v>
      </c>
      <c r="H332" s="33">
        <v>-345.158890512727</v>
      </c>
      <c r="I332" s="33">
        <f>ABS(Table2[[#This Row],[Raw_maintenance_Cost_MTBF]])</f>
        <v>392.19607843137197</v>
      </c>
      <c r="J332" s="33">
        <v>-392.19607843137197</v>
      </c>
      <c r="K332" s="37">
        <v>0.49</v>
      </c>
      <c r="L332" s="3">
        <f t="shared" si="21"/>
        <v>5</v>
      </c>
      <c r="M332" s="17" t="s">
        <v>187</v>
      </c>
      <c r="N332" s="2" t="s">
        <v>140</v>
      </c>
      <c r="O332" s="2" t="s">
        <v>173</v>
      </c>
      <c r="P332" s="33">
        <f>_xlfn.XLOOKUP(C332, Financial_Variance!B:B, Financial_Variance!H:H, 0)</f>
        <v>0</v>
      </c>
      <c r="Q332" s="33">
        <f t="shared" si="22"/>
        <v>-400.28815004262498</v>
      </c>
      <c r="R332" s="2" t="str">
        <f t="shared" si="23"/>
        <v>High</v>
      </c>
    </row>
    <row r="333" spans="1:18" ht="16.350000000000001" customHeight="1" x14ac:dyDescent="0.45">
      <c r="A333" s="4">
        <f t="shared" si="24"/>
        <v>46027</v>
      </c>
      <c r="B333" s="2" t="s">
        <v>9</v>
      </c>
      <c r="C333" s="2" t="s">
        <v>519</v>
      </c>
      <c r="D333" s="2" t="s">
        <v>15</v>
      </c>
      <c r="E333" s="2" t="s">
        <v>20</v>
      </c>
      <c r="F333" s="33">
        <v>7.4307248812568503</v>
      </c>
      <c r="G333" s="33">
        <f>ABS(Table2[[#This Row],[Raw_revenu_per_Hr]])</f>
        <v>346.89332602606299</v>
      </c>
      <c r="H333" s="33">
        <v>-346.89332602606299</v>
      </c>
      <c r="I333" s="33">
        <f>ABS(Table2[[#This Row],[Raw_maintenance_Cost_MTBF]])</f>
        <v>394.219096334185</v>
      </c>
      <c r="J333" s="33">
        <v>-394.219096334185</v>
      </c>
      <c r="K333" s="37">
        <v>0.52</v>
      </c>
      <c r="L333" s="3">
        <f t="shared" si="21"/>
        <v>5</v>
      </c>
      <c r="M333" s="17" t="s">
        <v>187</v>
      </c>
      <c r="N333" s="2" t="s">
        <v>105</v>
      </c>
      <c r="O333" s="2" t="s">
        <v>170</v>
      </c>
      <c r="P333" s="33">
        <f>_xlfn.XLOOKUP(C333, Financial_Variance!B:B, Financial_Variance!H:H, 0)</f>
        <v>0</v>
      </c>
      <c r="Q333" s="33">
        <f t="shared" si="22"/>
        <v>-402.311167945438</v>
      </c>
      <c r="R333" s="2" t="str">
        <f t="shared" si="23"/>
        <v>High</v>
      </c>
    </row>
    <row r="334" spans="1:18" ht="16.350000000000001" customHeight="1" x14ac:dyDescent="0.45">
      <c r="A334" s="4">
        <f t="shared" si="24"/>
        <v>46027</v>
      </c>
      <c r="B334" s="2" t="s">
        <v>10</v>
      </c>
      <c r="C334" s="2" t="s">
        <v>520</v>
      </c>
      <c r="D334" s="2" t="s">
        <v>16</v>
      </c>
      <c r="E334" s="2" t="s">
        <v>21</v>
      </c>
      <c r="F334" s="33">
        <v>7.4501446839605396</v>
      </c>
      <c r="G334" s="33">
        <f>ABS(Table2[[#This Row],[Raw_revenu_per_Hr]])</f>
        <v>348.62776153939899</v>
      </c>
      <c r="H334" s="33">
        <v>-348.62776153939899</v>
      </c>
      <c r="I334" s="33">
        <f>ABS(Table2[[#This Row],[Raw_maintenance_Cost_MTBF]])</f>
        <v>396.24211423699899</v>
      </c>
      <c r="J334" s="33">
        <v>-396.24211423699899</v>
      </c>
      <c r="K334" s="37">
        <v>0.47</v>
      </c>
      <c r="L334" s="3">
        <f t="shared" si="21"/>
        <v>5</v>
      </c>
      <c r="M334" s="17" t="s">
        <v>187</v>
      </c>
      <c r="N334" s="2" t="s">
        <v>120</v>
      </c>
      <c r="O334" s="2" t="s">
        <v>179</v>
      </c>
      <c r="P334" s="33">
        <f>_xlfn.XLOOKUP(C334, Financial_Variance!B:B, Financial_Variance!H:H, 0)</f>
        <v>0</v>
      </c>
      <c r="Q334" s="33">
        <f t="shared" si="22"/>
        <v>-404.33418584825199</v>
      </c>
      <c r="R334" s="2" t="str">
        <f t="shared" si="23"/>
        <v>High</v>
      </c>
    </row>
    <row r="335" spans="1:18" ht="16.350000000000001" customHeight="1" x14ac:dyDescent="0.45">
      <c r="A335" s="4">
        <f t="shared" si="24"/>
        <v>46027</v>
      </c>
      <c r="B335" s="2" t="s">
        <v>11</v>
      </c>
      <c r="C335" s="2" t="s">
        <v>521</v>
      </c>
      <c r="D335" s="2" t="s">
        <v>17</v>
      </c>
      <c r="E335" s="2" t="s">
        <v>22</v>
      </c>
      <c r="F335" s="33">
        <v>7.4695644866642299</v>
      </c>
      <c r="G335" s="33">
        <f>ABS(Table2[[#This Row],[Raw_revenu_per_Hr]])</f>
        <v>350.36219705273402</v>
      </c>
      <c r="H335" s="33">
        <v>-350.36219705273402</v>
      </c>
      <c r="I335" s="33">
        <f>ABS(Table2[[#This Row],[Raw_maintenance_Cost_MTBF]])</f>
        <v>398.26513213981298</v>
      </c>
      <c r="J335" s="33">
        <v>-398.26513213981298</v>
      </c>
      <c r="K335" s="37">
        <v>0.42</v>
      </c>
      <c r="L335" s="3">
        <f t="shared" si="21"/>
        <v>6</v>
      </c>
      <c r="M335" s="17" t="s">
        <v>189</v>
      </c>
      <c r="N335" s="2" t="s">
        <v>138</v>
      </c>
      <c r="O335" s="2" t="s">
        <v>172</v>
      </c>
      <c r="P335" s="33">
        <f>_xlfn.XLOOKUP(C335, Financial_Variance!B:B, Financial_Variance!H:H, 0)</f>
        <v>0</v>
      </c>
      <c r="Q335" s="33">
        <f t="shared" si="22"/>
        <v>-406.35720375106598</v>
      </c>
      <c r="R335" s="2" t="str">
        <f t="shared" si="23"/>
        <v>High</v>
      </c>
    </row>
    <row r="336" spans="1:18" ht="16.350000000000001" customHeight="1" x14ac:dyDescent="0.45">
      <c r="A336" s="4">
        <f t="shared" si="24"/>
        <v>46027</v>
      </c>
      <c r="B336" s="2" t="s">
        <v>11</v>
      </c>
      <c r="C336" s="2" t="s">
        <v>522</v>
      </c>
      <c r="D336" s="2" t="s">
        <v>17</v>
      </c>
      <c r="E336" s="2" t="s">
        <v>183</v>
      </c>
      <c r="F336" s="33">
        <v>7.4889842893679202</v>
      </c>
      <c r="G336" s="33">
        <f>ABS(Table2[[#This Row],[Raw_revenu_per_Hr]])</f>
        <v>352.09663256607001</v>
      </c>
      <c r="H336" s="33">
        <v>-352.09663256607001</v>
      </c>
      <c r="I336" s="33">
        <f>ABS(Table2[[#This Row],[Raw_maintenance_Cost_MTBF]])</f>
        <v>400.28815004262498</v>
      </c>
      <c r="J336" s="33">
        <v>-400.28815004262498</v>
      </c>
      <c r="K336" s="37">
        <v>0.48</v>
      </c>
      <c r="L336" s="3">
        <f t="shared" si="21"/>
        <v>5</v>
      </c>
      <c r="M336" s="17" t="s">
        <v>189</v>
      </c>
      <c r="N336" s="2" t="s">
        <v>104</v>
      </c>
      <c r="O336" s="2" t="s">
        <v>169</v>
      </c>
      <c r="P336" s="33">
        <f>_xlfn.XLOOKUP(C336, Financial_Variance!B:B, Financial_Variance!H:H, 0)</f>
        <v>0</v>
      </c>
      <c r="Q336" s="33">
        <f t="shared" si="22"/>
        <v>-408.38022165387798</v>
      </c>
      <c r="R336" s="2" t="str">
        <f t="shared" si="23"/>
        <v>High</v>
      </c>
    </row>
    <row r="337" spans="1:18" ht="16.350000000000001" customHeight="1" x14ac:dyDescent="0.45">
      <c r="A337" s="4">
        <f t="shared" si="24"/>
        <v>46027</v>
      </c>
      <c r="B337" s="2" t="s">
        <v>11</v>
      </c>
      <c r="C337" s="2" t="s">
        <v>523</v>
      </c>
      <c r="D337" s="2" t="s">
        <v>17</v>
      </c>
      <c r="E337" s="2" t="s">
        <v>183</v>
      </c>
      <c r="F337" s="33">
        <v>7.5084040920716104</v>
      </c>
      <c r="G337" s="33">
        <f>ABS(Table2[[#This Row],[Raw_revenu_per_Hr]])</f>
        <v>353.83106807940601</v>
      </c>
      <c r="H337" s="33">
        <v>-353.83106807940601</v>
      </c>
      <c r="I337" s="33">
        <f>ABS(Table2[[#This Row],[Raw_maintenance_Cost_MTBF]])</f>
        <v>402.311167945438</v>
      </c>
      <c r="J337" s="33">
        <v>-402.311167945438</v>
      </c>
      <c r="K337" s="37">
        <v>0.4</v>
      </c>
      <c r="L337" s="3">
        <f t="shared" si="21"/>
        <v>6</v>
      </c>
      <c r="M337" s="17" t="s">
        <v>188</v>
      </c>
      <c r="N337" s="2" t="s">
        <v>119</v>
      </c>
      <c r="O337" s="2" t="s">
        <v>175</v>
      </c>
      <c r="P337" s="33">
        <f>_xlfn.XLOOKUP(C337, Financial_Variance!B:B, Financial_Variance!H:H, 0)</f>
        <v>0</v>
      </c>
      <c r="Q337" s="33">
        <f t="shared" si="22"/>
        <v>-410.40323955669197</v>
      </c>
      <c r="R337" s="2" t="str">
        <f t="shared" si="23"/>
        <v>High</v>
      </c>
    </row>
    <row r="338" spans="1:18" ht="16.350000000000001" customHeight="1" x14ac:dyDescent="0.45">
      <c r="A338" s="4">
        <f t="shared" si="24"/>
        <v>46027</v>
      </c>
      <c r="B338" s="2" t="s">
        <v>11</v>
      </c>
      <c r="C338" s="2" t="s">
        <v>524</v>
      </c>
      <c r="D338" s="2" t="s">
        <v>17</v>
      </c>
      <c r="E338" s="2" t="s">
        <v>184</v>
      </c>
      <c r="F338" s="33">
        <v>7.5278238947752998</v>
      </c>
      <c r="G338" s="33">
        <f>ABS(Table2[[#This Row],[Raw_revenu_per_Hr]])</f>
        <v>355.565503592742</v>
      </c>
      <c r="H338" s="33">
        <v>-355.565503592742</v>
      </c>
      <c r="I338" s="33">
        <f>ABS(Table2[[#This Row],[Raw_maintenance_Cost_MTBF]])</f>
        <v>404.33418584825199</v>
      </c>
      <c r="J338" s="33">
        <v>-404.33418584825199</v>
      </c>
      <c r="K338" s="37">
        <v>0.35</v>
      </c>
      <c r="L338" s="3">
        <f t="shared" si="21"/>
        <v>7</v>
      </c>
      <c r="M338" s="17" t="s">
        <v>189</v>
      </c>
      <c r="N338" s="2" t="s">
        <v>137</v>
      </c>
      <c r="O338" s="2" t="s">
        <v>171</v>
      </c>
      <c r="P338" s="33">
        <f>_xlfn.XLOOKUP(C338, Financial_Variance!B:B, Financial_Variance!H:H, 0)</f>
        <v>0</v>
      </c>
      <c r="Q338" s="33">
        <f t="shared" si="22"/>
        <v>-412.426257459505</v>
      </c>
      <c r="R338" s="2" t="str">
        <f t="shared" si="23"/>
        <v>High</v>
      </c>
    </row>
    <row r="339" spans="1:18" ht="16.350000000000001" customHeight="1" x14ac:dyDescent="0.45">
      <c r="A339" s="4">
        <f t="shared" si="24"/>
        <v>46027</v>
      </c>
      <c r="B339" s="2" t="s">
        <v>11</v>
      </c>
      <c r="C339" s="2" t="s">
        <v>525</v>
      </c>
      <c r="D339" s="2" t="s">
        <v>17</v>
      </c>
      <c r="E339" s="2" t="s">
        <v>185</v>
      </c>
      <c r="F339" s="33">
        <v>7.54724369747899</v>
      </c>
      <c r="G339" s="33">
        <f>ABS(Table2[[#This Row],[Raw_revenu_per_Hr]])</f>
        <v>357.29993910607698</v>
      </c>
      <c r="H339" s="33">
        <v>-357.29993910607698</v>
      </c>
      <c r="I339" s="33">
        <f>ABS(Table2[[#This Row],[Raw_maintenance_Cost_MTBF]])</f>
        <v>406.35720375106598</v>
      </c>
      <c r="J339" s="33">
        <v>-406.35720375106598</v>
      </c>
      <c r="K339" s="37">
        <v>0.39</v>
      </c>
      <c r="L339" s="3">
        <f t="shared" si="21"/>
        <v>6</v>
      </c>
      <c r="M339" s="17" t="s">
        <v>188</v>
      </c>
      <c r="N339" s="2" t="s">
        <v>103</v>
      </c>
      <c r="O339" s="2" t="s">
        <v>168</v>
      </c>
      <c r="P339" s="33">
        <f>_xlfn.XLOOKUP(C339, Financial_Variance!B:B, Financial_Variance!H:H, 0)</f>
        <v>0</v>
      </c>
      <c r="Q339" s="33">
        <f t="shared" si="22"/>
        <v>-414.44927536231899</v>
      </c>
      <c r="R339" s="2" t="str">
        <f t="shared" si="23"/>
        <v>High</v>
      </c>
    </row>
    <row r="340" spans="1:18" ht="16.350000000000001" customHeight="1" x14ac:dyDescent="0.45">
      <c r="A340" s="4">
        <f t="shared" si="24"/>
        <v>46027</v>
      </c>
      <c r="B340" s="2" t="s">
        <v>11</v>
      </c>
      <c r="C340" s="2" t="s">
        <v>526</v>
      </c>
      <c r="D340" s="2" t="s">
        <v>17</v>
      </c>
      <c r="E340" s="2" t="s">
        <v>186</v>
      </c>
      <c r="F340" s="33">
        <v>7.5666635001826803</v>
      </c>
      <c r="G340" s="33">
        <f>ABS(Table2[[#This Row],[Raw_revenu_per_Hr]])</f>
        <v>359.03437461941297</v>
      </c>
      <c r="H340" s="33">
        <v>-359.03437461941297</v>
      </c>
      <c r="I340" s="33">
        <f>ABS(Table2[[#This Row],[Raw_maintenance_Cost_MTBF]])</f>
        <v>408.38022165387798</v>
      </c>
      <c r="J340" s="33">
        <v>-408.38022165387798</v>
      </c>
      <c r="K340" s="37">
        <v>0.31</v>
      </c>
      <c r="L340" s="3">
        <f t="shared" si="21"/>
        <v>7</v>
      </c>
      <c r="M340" s="17" t="s">
        <v>188</v>
      </c>
      <c r="N340" s="2" t="s">
        <v>118</v>
      </c>
      <c r="O340" s="2" t="s">
        <v>173</v>
      </c>
      <c r="P340" s="33">
        <f>_xlfn.XLOOKUP(C340, Financial_Variance!B:B, Financial_Variance!H:H, 0)</f>
        <v>0</v>
      </c>
      <c r="Q340" s="33">
        <f t="shared" si="22"/>
        <v>-416.47229326513099</v>
      </c>
      <c r="R340" s="2" t="str">
        <f t="shared" si="23"/>
        <v>High</v>
      </c>
    </row>
    <row r="341" spans="1:18" ht="16.350000000000001" customHeight="1" x14ac:dyDescent="0.45">
      <c r="A341" s="4">
        <f t="shared" si="24"/>
        <v>46027</v>
      </c>
      <c r="B341" s="2" t="s">
        <v>11</v>
      </c>
      <c r="C341" s="2" t="s">
        <v>527</v>
      </c>
      <c r="D341" s="2" t="s">
        <v>17</v>
      </c>
      <c r="E341" s="2" t="s">
        <v>183</v>
      </c>
      <c r="F341" s="33">
        <v>7.5860833028863697</v>
      </c>
      <c r="G341" s="33">
        <f>ABS(Table2[[#This Row],[Raw_revenu_per_Hr]])</f>
        <v>360.76881013274902</v>
      </c>
      <c r="H341" s="33">
        <v>-360.76881013274902</v>
      </c>
      <c r="I341" s="33">
        <f>ABS(Table2[[#This Row],[Raw_maintenance_Cost_MTBF]])</f>
        <v>410.40323955669197</v>
      </c>
      <c r="J341" s="33">
        <v>-410.40323955669197</v>
      </c>
      <c r="K341" s="37">
        <v>0.25</v>
      </c>
      <c r="L341" s="3">
        <f t="shared" si="21"/>
        <v>8</v>
      </c>
      <c r="M341" s="17" t="s">
        <v>190</v>
      </c>
      <c r="N341" s="2" t="s">
        <v>136</v>
      </c>
      <c r="O341" s="2" t="s">
        <v>170</v>
      </c>
      <c r="P341" s="33">
        <f>_xlfn.XLOOKUP(C341, Financial_Variance!B:B, Financial_Variance!H:H, 0)</f>
        <v>0</v>
      </c>
      <c r="Q341" s="33">
        <f t="shared" si="22"/>
        <v>-418.49531116794498</v>
      </c>
      <c r="R341" s="2" t="str">
        <f t="shared" si="23"/>
        <v>Critical</v>
      </c>
    </row>
    <row r="342" spans="1:18" ht="16.350000000000001" customHeight="1" x14ac:dyDescent="0.45">
      <c r="A342" s="4">
        <f t="shared" si="24"/>
        <v>46027</v>
      </c>
      <c r="B342" s="2" t="s">
        <v>11</v>
      </c>
      <c r="C342" s="2" t="s">
        <v>528</v>
      </c>
      <c r="D342" s="2" t="s">
        <v>17</v>
      </c>
      <c r="E342" s="2" t="s">
        <v>183</v>
      </c>
      <c r="F342" s="33">
        <v>7.6055031055900599</v>
      </c>
      <c r="G342" s="33">
        <f>ABS(Table2[[#This Row],[Raw_revenu_per_Hr]])</f>
        <v>362.50324564608502</v>
      </c>
      <c r="H342" s="33">
        <v>-362.50324564608502</v>
      </c>
      <c r="I342" s="33">
        <f>ABS(Table2[[#This Row],[Raw_maintenance_Cost_MTBF]])</f>
        <v>412.426257459505</v>
      </c>
      <c r="J342" s="33">
        <v>-412.426257459505</v>
      </c>
      <c r="K342" s="37">
        <v>0.86</v>
      </c>
      <c r="L342" s="3">
        <f t="shared" si="21"/>
        <v>1</v>
      </c>
      <c r="M342" s="17" t="s">
        <v>188</v>
      </c>
      <c r="N342" s="2" t="s">
        <v>102</v>
      </c>
      <c r="O342" s="2" t="s">
        <v>179</v>
      </c>
      <c r="P342" s="33">
        <f>_xlfn.XLOOKUP(C342, Financial_Variance!B:B, Financial_Variance!H:H, 0)</f>
        <v>0</v>
      </c>
      <c r="Q342" s="33">
        <f t="shared" si="22"/>
        <v>-420.518329070758</v>
      </c>
      <c r="R342" s="2" t="str">
        <f t="shared" si="23"/>
        <v>Low</v>
      </c>
    </row>
    <row r="343" spans="1:18" ht="16.350000000000001" customHeight="1" x14ac:dyDescent="0.45">
      <c r="A343" s="4">
        <f t="shared" si="24"/>
        <v>46027</v>
      </c>
      <c r="B343" s="2" t="s">
        <v>11</v>
      </c>
      <c r="C343" s="2" t="s">
        <v>529</v>
      </c>
      <c r="D343" s="2" t="s">
        <v>17</v>
      </c>
      <c r="E343" s="2" t="s">
        <v>22</v>
      </c>
      <c r="F343" s="33">
        <v>7.6249229082937502</v>
      </c>
      <c r="G343" s="33">
        <f>ABS(Table2[[#This Row],[Raw_revenu_per_Hr]])</f>
        <v>364.23768115941999</v>
      </c>
      <c r="H343" s="33">
        <v>-364.23768115941999</v>
      </c>
      <c r="I343" s="33">
        <f>ABS(Table2[[#This Row],[Raw_maintenance_Cost_MTBF]])</f>
        <v>414.44927536231899</v>
      </c>
      <c r="J343" s="33">
        <v>-414.44927536231899</v>
      </c>
      <c r="K343" s="37">
        <v>0.87</v>
      </c>
      <c r="L343" s="3">
        <f t="shared" si="21"/>
        <v>1</v>
      </c>
      <c r="M343" s="17" t="s">
        <v>188</v>
      </c>
      <c r="N343" s="2" t="s">
        <v>117</v>
      </c>
      <c r="O343" s="2" t="s">
        <v>172</v>
      </c>
      <c r="P343" s="33">
        <f>_xlfn.XLOOKUP(C343, Financial_Variance!B:B, Financial_Variance!H:H, 0)</f>
        <v>0</v>
      </c>
      <c r="Q343" s="33">
        <f t="shared" si="22"/>
        <v>-422.54134697357199</v>
      </c>
      <c r="R343" s="2" t="str">
        <f t="shared" si="23"/>
        <v>Low</v>
      </c>
    </row>
    <row r="344" spans="1:18" ht="16.350000000000001" customHeight="1" x14ac:dyDescent="0.45">
      <c r="A344" s="4">
        <f t="shared" si="24"/>
        <v>46027</v>
      </c>
      <c r="B344" s="2" t="s">
        <v>12</v>
      </c>
      <c r="C344" s="2" t="s">
        <v>530</v>
      </c>
      <c r="D344" s="2" t="s">
        <v>18</v>
      </c>
      <c r="E344" s="2" t="s">
        <v>23</v>
      </c>
      <c r="F344" s="33">
        <v>7.6443427109974396</v>
      </c>
      <c r="G344" s="33">
        <f>ABS(Table2[[#This Row],[Raw_revenu_per_Hr]])</f>
        <v>365.97211667275599</v>
      </c>
      <c r="H344" s="33">
        <v>-365.97211667275599</v>
      </c>
      <c r="I344" s="33">
        <f>ABS(Table2[[#This Row],[Raw_maintenance_Cost_MTBF]])</f>
        <v>416.47229326513099</v>
      </c>
      <c r="J344" s="33">
        <v>-416.47229326513099</v>
      </c>
      <c r="K344" s="37">
        <v>0.77</v>
      </c>
      <c r="L344" s="3">
        <f t="shared" si="21"/>
        <v>2</v>
      </c>
      <c r="M344" s="17" t="s">
        <v>191</v>
      </c>
      <c r="N344" s="2" t="s">
        <v>135</v>
      </c>
      <c r="O344" s="2" t="s">
        <v>169</v>
      </c>
      <c r="P344" s="33">
        <f>_xlfn.XLOOKUP(C344, Financial_Variance!B:B, Financial_Variance!H:H, 0)</f>
        <v>0</v>
      </c>
      <c r="Q344" s="33">
        <f t="shared" si="22"/>
        <v>-424.56436487638598</v>
      </c>
      <c r="R344" s="2" t="str">
        <f t="shared" si="23"/>
        <v>Low</v>
      </c>
    </row>
    <row r="345" spans="1:18" ht="16.350000000000001" customHeight="1" x14ac:dyDescent="0.45">
      <c r="A345" s="4">
        <f t="shared" si="24"/>
        <v>46027</v>
      </c>
      <c r="B345" s="2" t="s">
        <v>12</v>
      </c>
      <c r="C345" s="2" t="s">
        <v>531</v>
      </c>
      <c r="D345" s="2" t="s">
        <v>18</v>
      </c>
      <c r="E345" s="2" t="s">
        <v>23</v>
      </c>
      <c r="F345" s="33">
        <v>7.6637625137011298</v>
      </c>
      <c r="G345" s="33">
        <f>ABS(Table2[[#This Row],[Raw_revenu_per_Hr]])</f>
        <v>367.70655218609198</v>
      </c>
      <c r="H345" s="33">
        <v>-367.70655218609198</v>
      </c>
      <c r="I345" s="33">
        <f>ABS(Table2[[#This Row],[Raw_maintenance_Cost_MTBF]])</f>
        <v>418.49531116794498</v>
      </c>
      <c r="J345" s="33">
        <v>-418.49531116794498</v>
      </c>
      <c r="K345" s="37">
        <v>0.68</v>
      </c>
      <c r="L345" s="3">
        <f t="shared" si="21"/>
        <v>3</v>
      </c>
      <c r="M345" s="17" t="s">
        <v>187</v>
      </c>
      <c r="N345" s="2" t="s">
        <v>101</v>
      </c>
      <c r="O345" s="2" t="s">
        <v>175</v>
      </c>
      <c r="P345" s="33">
        <f>_xlfn.XLOOKUP(C345, Financial_Variance!B:B, Financial_Variance!H:H, 0)</f>
        <v>0</v>
      </c>
      <c r="Q345" s="33">
        <f t="shared" si="22"/>
        <v>-426.58738277919798</v>
      </c>
      <c r="R345" s="2" t="str">
        <f t="shared" si="23"/>
        <v>Medium</v>
      </c>
    </row>
    <row r="346" spans="1:18" ht="16.350000000000001" customHeight="1" x14ac:dyDescent="0.45">
      <c r="A346" s="4">
        <f t="shared" si="24"/>
        <v>46027</v>
      </c>
      <c r="B346" s="2" t="s">
        <v>12</v>
      </c>
      <c r="C346" s="2" t="s">
        <v>532</v>
      </c>
      <c r="D346" s="2" t="s">
        <v>18</v>
      </c>
      <c r="E346" s="2" t="s">
        <v>23</v>
      </c>
      <c r="F346" s="33">
        <v>7.6831823164048201</v>
      </c>
      <c r="G346" s="33">
        <f>ABS(Table2[[#This Row],[Raw_revenu_per_Hr]])</f>
        <v>369.44098769942798</v>
      </c>
      <c r="H346" s="33">
        <v>-369.44098769942798</v>
      </c>
      <c r="I346" s="33">
        <f>ABS(Table2[[#This Row],[Raw_maintenance_Cost_MTBF]])</f>
        <v>420.518329070758</v>
      </c>
      <c r="J346" s="33">
        <v>-420.518329070758</v>
      </c>
      <c r="K346" s="37">
        <v>0.73</v>
      </c>
      <c r="L346" s="3">
        <f t="shared" si="21"/>
        <v>3</v>
      </c>
      <c r="M346" s="17" t="s">
        <v>187</v>
      </c>
      <c r="N346" s="2" t="s">
        <v>116</v>
      </c>
      <c r="O346" s="2" t="s">
        <v>171</v>
      </c>
      <c r="P346" s="33">
        <f>_xlfn.XLOOKUP(C346, Financial_Variance!B:B, Financial_Variance!H:H, 0)</f>
        <v>0</v>
      </c>
      <c r="Q346" s="33">
        <f t="shared" si="22"/>
        <v>-428.610400682011</v>
      </c>
      <c r="R346" s="2" t="str">
        <f t="shared" si="23"/>
        <v>Medium</v>
      </c>
    </row>
    <row r="347" spans="1:18" ht="16.350000000000001" customHeight="1" x14ac:dyDescent="0.45">
      <c r="A347" s="4">
        <f t="shared" si="24"/>
        <v>46027</v>
      </c>
      <c r="B347" s="2" t="s">
        <v>7</v>
      </c>
      <c r="C347" s="2" t="s">
        <v>533</v>
      </c>
      <c r="D347" s="2" t="s">
        <v>14</v>
      </c>
      <c r="E347" s="2" t="s">
        <v>181</v>
      </c>
      <c r="F347" s="33">
        <v>7.7026021191085103</v>
      </c>
      <c r="G347" s="33">
        <f>ABS(Table2[[#This Row],[Raw_revenu_per_Hr]])</f>
        <v>371.17542321276397</v>
      </c>
      <c r="H347" s="33">
        <v>-371.17542321276397</v>
      </c>
      <c r="I347" s="33">
        <f>ABS(Table2[[#This Row],[Raw_maintenance_Cost_MTBF]])</f>
        <v>422.54134697357199</v>
      </c>
      <c r="J347" s="33">
        <v>-422.54134697357199</v>
      </c>
      <c r="K347" s="37">
        <v>0.68</v>
      </c>
      <c r="L347" s="3">
        <f t="shared" si="21"/>
        <v>3</v>
      </c>
      <c r="M347" s="17" t="s">
        <v>187</v>
      </c>
      <c r="N347" s="2" t="s">
        <v>134</v>
      </c>
      <c r="O347" s="2" t="s">
        <v>168</v>
      </c>
      <c r="P347" s="33">
        <f>_xlfn.XLOOKUP(C347, Financial_Variance!B:B, Financial_Variance!H:H, 0)</f>
        <v>0</v>
      </c>
      <c r="Q347" s="33">
        <f t="shared" si="22"/>
        <v>-430.63341858482499</v>
      </c>
      <c r="R347" s="2" t="str">
        <f t="shared" si="23"/>
        <v>Medium</v>
      </c>
    </row>
    <row r="348" spans="1:18" ht="16.350000000000001" customHeight="1" x14ac:dyDescent="0.45">
      <c r="A348" s="4">
        <f t="shared" si="24"/>
        <v>46027</v>
      </c>
      <c r="B348" s="2" t="s">
        <v>7</v>
      </c>
      <c r="C348" s="2" t="s">
        <v>534</v>
      </c>
      <c r="D348" s="2" t="s">
        <v>14</v>
      </c>
      <c r="E348" s="2" t="s">
        <v>181</v>
      </c>
      <c r="F348" s="33">
        <v>7.7220219218121997</v>
      </c>
      <c r="G348" s="33">
        <f>ABS(Table2[[#This Row],[Raw_revenu_per_Hr]])</f>
        <v>372.909858726099</v>
      </c>
      <c r="H348" s="33">
        <v>-372.909858726099</v>
      </c>
      <c r="I348" s="33">
        <f>ABS(Table2[[#This Row],[Raw_maintenance_Cost_MTBF]])</f>
        <v>424.56436487638598</v>
      </c>
      <c r="J348" s="33">
        <v>-424.56436487638598</v>
      </c>
      <c r="K348" s="37">
        <v>0.62</v>
      </c>
      <c r="L348" s="3">
        <f t="shared" si="21"/>
        <v>4</v>
      </c>
      <c r="M348" s="17" t="s">
        <v>187</v>
      </c>
      <c r="N348" s="2" t="s">
        <v>100</v>
      </c>
      <c r="O348" s="2" t="s">
        <v>173</v>
      </c>
      <c r="P348" s="33">
        <f>_xlfn.XLOOKUP(C348, Financial_Variance!B:B, Financial_Variance!H:H, 0)</f>
        <v>0</v>
      </c>
      <c r="Q348" s="33">
        <f t="shared" si="22"/>
        <v>-432.65643648763898</v>
      </c>
      <c r="R348" s="2" t="str">
        <f t="shared" si="23"/>
        <v>Medium</v>
      </c>
    </row>
    <row r="349" spans="1:18" ht="16.350000000000001" customHeight="1" x14ac:dyDescent="0.45">
      <c r="A349" s="4">
        <f t="shared" si="24"/>
        <v>46027</v>
      </c>
      <c r="B349" s="2" t="s">
        <v>7</v>
      </c>
      <c r="C349" s="2" t="s">
        <v>535</v>
      </c>
      <c r="D349" s="2" t="s">
        <v>14</v>
      </c>
      <c r="E349" s="2" t="s">
        <v>181</v>
      </c>
      <c r="F349" s="33">
        <v>7.74144172451589</v>
      </c>
      <c r="G349" s="33">
        <f>ABS(Table2[[#This Row],[Raw_revenu_per_Hr]])</f>
        <v>374.644294239435</v>
      </c>
      <c r="H349" s="33">
        <v>-374.644294239435</v>
      </c>
      <c r="I349" s="33">
        <f>ABS(Table2[[#This Row],[Raw_maintenance_Cost_MTBF]])</f>
        <v>426.58738277919798</v>
      </c>
      <c r="J349" s="33">
        <v>-426.58738277919798</v>
      </c>
      <c r="K349" s="37">
        <v>0.66</v>
      </c>
      <c r="L349" s="3">
        <f t="shared" si="21"/>
        <v>3</v>
      </c>
      <c r="M349" s="17" t="s">
        <v>187</v>
      </c>
      <c r="N349" s="2" t="s">
        <v>112</v>
      </c>
      <c r="O349" s="2" t="s">
        <v>170</v>
      </c>
      <c r="P349" s="33">
        <f>_xlfn.XLOOKUP(C349, Financial_Variance!B:B, Financial_Variance!H:H, 0)</f>
        <v>0</v>
      </c>
      <c r="Q349" s="33">
        <f t="shared" si="22"/>
        <v>-434.67945439045099</v>
      </c>
      <c r="R349" s="2" t="str">
        <f t="shared" si="23"/>
        <v>Medium</v>
      </c>
    </row>
    <row r="350" spans="1:18" ht="16.350000000000001" customHeight="1" x14ac:dyDescent="0.45">
      <c r="A350" s="4">
        <f t="shared" si="24"/>
        <v>46027</v>
      </c>
      <c r="B350" s="2" t="s">
        <v>7</v>
      </c>
      <c r="C350" s="2" t="s">
        <v>536</v>
      </c>
      <c r="D350" s="2" t="s">
        <v>14</v>
      </c>
      <c r="E350" s="2" t="s">
        <v>181</v>
      </c>
      <c r="F350" s="33">
        <v>7.7608615272195802</v>
      </c>
      <c r="G350" s="33">
        <f>ABS(Table2[[#This Row],[Raw_revenu_per_Hr]])</f>
        <v>376.37872975277099</v>
      </c>
      <c r="H350" s="33">
        <v>-376.37872975277099</v>
      </c>
      <c r="I350" s="33">
        <f>ABS(Table2[[#This Row],[Raw_maintenance_Cost_MTBF]])</f>
        <v>428.610400682011</v>
      </c>
      <c r="J350" s="33">
        <v>-428.610400682011</v>
      </c>
      <c r="K350" s="37">
        <v>0.59</v>
      </c>
      <c r="L350" s="3">
        <f t="shared" si="21"/>
        <v>4</v>
      </c>
      <c r="M350" s="17" t="s">
        <v>187</v>
      </c>
      <c r="N350" s="2" t="s">
        <v>133</v>
      </c>
      <c r="O350" s="2" t="s">
        <v>179</v>
      </c>
      <c r="P350" s="33">
        <f>_xlfn.XLOOKUP(C350, Financial_Variance!B:B, Financial_Variance!H:H, 0)</f>
        <v>0</v>
      </c>
      <c r="Q350" s="33">
        <f t="shared" si="22"/>
        <v>-436.70247229326401</v>
      </c>
      <c r="R350" s="2" t="str">
        <f t="shared" si="23"/>
        <v>Medium</v>
      </c>
    </row>
    <row r="351" spans="1:18" ht="16.350000000000001" customHeight="1" x14ac:dyDescent="0.45">
      <c r="A351" s="4">
        <f t="shared" si="24"/>
        <v>46027</v>
      </c>
      <c r="B351" s="2" t="s">
        <v>7</v>
      </c>
      <c r="C351" s="2" t="s">
        <v>537</v>
      </c>
      <c r="D351" s="2" t="s">
        <v>14</v>
      </c>
      <c r="E351" s="2" t="s">
        <v>181</v>
      </c>
      <c r="F351" s="33">
        <v>7.7802813299232696</v>
      </c>
      <c r="G351" s="33">
        <f>ABS(Table2[[#This Row],[Raw_revenu_per_Hr]])</f>
        <v>378.11316526610699</v>
      </c>
      <c r="H351" s="33">
        <v>-378.11316526610699</v>
      </c>
      <c r="I351" s="33">
        <f>ABS(Table2[[#This Row],[Raw_maintenance_Cost_MTBF]])</f>
        <v>430.63341858482499</v>
      </c>
      <c r="J351" s="33">
        <v>-430.63341858482499</v>
      </c>
      <c r="K351" s="37">
        <v>0.53</v>
      </c>
      <c r="L351" s="3">
        <f t="shared" si="21"/>
        <v>5</v>
      </c>
      <c r="M351" s="17" t="s">
        <v>187</v>
      </c>
      <c r="N351" s="2" t="s">
        <v>99</v>
      </c>
      <c r="O351" s="2" t="s">
        <v>172</v>
      </c>
      <c r="P351" s="33">
        <f>_xlfn.XLOOKUP(C351, Financial_Variance!B:B, Financial_Variance!H:H, 0)</f>
        <v>0</v>
      </c>
      <c r="Q351" s="33">
        <f t="shared" si="22"/>
        <v>-438.725490196078</v>
      </c>
      <c r="R351" s="2" t="str">
        <f t="shared" si="23"/>
        <v>High</v>
      </c>
    </row>
    <row r="352" spans="1:18" ht="16.350000000000001" customHeight="1" x14ac:dyDescent="0.45">
      <c r="A352" s="4">
        <f t="shared" si="24"/>
        <v>46028</v>
      </c>
      <c r="B352" s="2" t="s">
        <v>7</v>
      </c>
      <c r="C352" s="2" t="s">
        <v>538</v>
      </c>
      <c r="D352" s="2" t="s">
        <v>14</v>
      </c>
      <c r="E352" s="2" t="s">
        <v>181</v>
      </c>
      <c r="F352" s="33">
        <v>7.7997011326269599</v>
      </c>
      <c r="G352" s="33">
        <f>ABS(Table2[[#This Row],[Raw_revenu_per_Hr]])</f>
        <v>379.84760077944202</v>
      </c>
      <c r="H352" s="33">
        <v>-379.84760077944202</v>
      </c>
      <c r="I352" s="33">
        <f>ABS(Table2[[#This Row],[Raw_maintenance_Cost_MTBF]])</f>
        <v>432.65643648763898</v>
      </c>
      <c r="J352" s="33">
        <v>-432.65643648763898</v>
      </c>
      <c r="K352" s="37">
        <v>0.49</v>
      </c>
      <c r="L352" s="3">
        <f t="shared" si="21"/>
        <v>5</v>
      </c>
      <c r="M352" s="17" t="s">
        <v>187</v>
      </c>
      <c r="N352" s="2" t="s">
        <v>110</v>
      </c>
      <c r="O352" s="2" t="s">
        <v>169</v>
      </c>
      <c r="P352" s="33">
        <f>_xlfn.XLOOKUP(C352, Financial_Variance!B:B, Financial_Variance!H:H, 0)</f>
        <v>0</v>
      </c>
      <c r="Q352" s="33">
        <f t="shared" si="22"/>
        <v>-440.74850809889199</v>
      </c>
      <c r="R352" s="2" t="str">
        <f t="shared" si="23"/>
        <v>High</v>
      </c>
    </row>
    <row r="353" spans="1:18" ht="16.350000000000001" customHeight="1" x14ac:dyDescent="0.45">
      <c r="A353" s="4">
        <f t="shared" si="24"/>
        <v>46028</v>
      </c>
      <c r="B353" s="2" t="s">
        <v>7</v>
      </c>
      <c r="C353" s="2" t="s">
        <v>539</v>
      </c>
      <c r="D353" s="2" t="s">
        <v>14</v>
      </c>
      <c r="E353" s="2" t="s">
        <v>181</v>
      </c>
      <c r="F353" s="33">
        <v>7.8191209353306501</v>
      </c>
      <c r="G353" s="33">
        <f>ABS(Table2[[#This Row],[Raw_revenu_per_Hr]])</f>
        <v>381.58203629277801</v>
      </c>
      <c r="H353" s="33">
        <v>-381.58203629277801</v>
      </c>
      <c r="I353" s="33">
        <f>ABS(Table2[[#This Row],[Raw_maintenance_Cost_MTBF]])</f>
        <v>434.67945439045099</v>
      </c>
      <c r="J353" s="33">
        <v>-434.67945439045099</v>
      </c>
      <c r="K353" s="37">
        <v>0.52</v>
      </c>
      <c r="L353" s="3">
        <f t="shared" si="21"/>
        <v>5</v>
      </c>
      <c r="M353" s="17" t="s">
        <v>187</v>
      </c>
      <c r="N353" s="2" t="s">
        <v>127</v>
      </c>
      <c r="O353" s="2" t="s">
        <v>175</v>
      </c>
      <c r="P353" s="33">
        <f>_xlfn.XLOOKUP(C353, Financial_Variance!B:B, Financial_Variance!H:H, 0)</f>
        <v>0</v>
      </c>
      <c r="Q353" s="33">
        <f t="shared" si="22"/>
        <v>-442.77152600170501</v>
      </c>
      <c r="R353" s="2" t="str">
        <f t="shared" si="23"/>
        <v>High</v>
      </c>
    </row>
    <row r="354" spans="1:18" ht="16.350000000000001" customHeight="1" x14ac:dyDescent="0.45">
      <c r="A354" s="4">
        <f t="shared" si="24"/>
        <v>46028</v>
      </c>
      <c r="B354" s="2" t="s">
        <v>7</v>
      </c>
      <c r="C354" s="2" t="s">
        <v>540</v>
      </c>
      <c r="D354" s="2" t="s">
        <v>14</v>
      </c>
      <c r="E354" s="2" t="s">
        <v>181</v>
      </c>
      <c r="F354" s="33">
        <v>7.8385407380343404</v>
      </c>
      <c r="G354" s="33">
        <f>ABS(Table2[[#This Row],[Raw_revenu_per_Hr]])</f>
        <v>383.31647180611401</v>
      </c>
      <c r="H354" s="33">
        <v>-383.31647180611401</v>
      </c>
      <c r="I354" s="33">
        <f>ABS(Table2[[#This Row],[Raw_maintenance_Cost_MTBF]])</f>
        <v>436.70247229326401</v>
      </c>
      <c r="J354" s="33">
        <v>-436.70247229326401</v>
      </c>
      <c r="K354" s="37">
        <v>0.47</v>
      </c>
      <c r="L354" s="3">
        <f t="shared" si="21"/>
        <v>5</v>
      </c>
      <c r="M354" s="17" t="s">
        <v>187</v>
      </c>
      <c r="N354" s="2" t="s">
        <v>98</v>
      </c>
      <c r="O354" s="2" t="s">
        <v>171</v>
      </c>
      <c r="P354" s="33">
        <f>_xlfn.XLOOKUP(C354, Financial_Variance!B:B, Financial_Variance!H:H, 0)</f>
        <v>0</v>
      </c>
      <c r="Q354" s="33">
        <f t="shared" si="22"/>
        <v>-444.79454390451798</v>
      </c>
      <c r="R354" s="2" t="str">
        <f t="shared" si="23"/>
        <v>High</v>
      </c>
    </row>
    <row r="355" spans="1:18" ht="16.350000000000001" customHeight="1" x14ac:dyDescent="0.45">
      <c r="A355" s="4">
        <f t="shared" si="24"/>
        <v>46028</v>
      </c>
      <c r="B355" s="2" t="s">
        <v>7</v>
      </c>
      <c r="C355" s="2" t="s">
        <v>541</v>
      </c>
      <c r="D355" s="2" t="s">
        <v>14</v>
      </c>
      <c r="E355" s="2" t="s">
        <v>181</v>
      </c>
      <c r="F355" s="33">
        <v>7.8579605407380297</v>
      </c>
      <c r="G355" s="33">
        <f>ABS(Table2[[#This Row],[Raw_revenu_per_Hr]])</f>
        <v>385.05090731945</v>
      </c>
      <c r="H355" s="33">
        <v>-385.05090731945</v>
      </c>
      <c r="I355" s="33">
        <f>ABS(Table2[[#This Row],[Raw_maintenance_Cost_MTBF]])</f>
        <v>438.725490196078</v>
      </c>
      <c r="J355" s="33">
        <v>-438.725490196078</v>
      </c>
      <c r="K355" s="37">
        <v>0.42</v>
      </c>
      <c r="L355" s="3">
        <f t="shared" si="21"/>
        <v>6</v>
      </c>
      <c r="M355" s="17" t="s">
        <v>187</v>
      </c>
      <c r="N355" s="2" t="s">
        <v>109</v>
      </c>
      <c r="O355" s="2" t="s">
        <v>168</v>
      </c>
      <c r="P355" s="33">
        <f>_xlfn.XLOOKUP(C355, Financial_Variance!B:B, Financial_Variance!H:H, 0)</f>
        <v>0</v>
      </c>
      <c r="Q355" s="33">
        <f t="shared" si="22"/>
        <v>-446.817561807331</v>
      </c>
      <c r="R355" s="2" t="str">
        <f t="shared" si="23"/>
        <v>High</v>
      </c>
    </row>
    <row r="356" spans="1:18" ht="16.350000000000001" customHeight="1" x14ac:dyDescent="0.45">
      <c r="A356" s="4">
        <f t="shared" si="24"/>
        <v>46028</v>
      </c>
      <c r="B356" s="2" t="s">
        <v>7</v>
      </c>
      <c r="C356" s="2" t="s">
        <v>542</v>
      </c>
      <c r="D356" s="2" t="s">
        <v>14</v>
      </c>
      <c r="E356" s="2" t="s">
        <v>181</v>
      </c>
      <c r="F356" s="33">
        <v>7.87738034344172</v>
      </c>
      <c r="G356" s="33">
        <f>ABS(Table2[[#This Row],[Raw_revenu_per_Hr]])</f>
        <v>386.78534283278498</v>
      </c>
      <c r="H356" s="33">
        <v>-386.78534283278498</v>
      </c>
      <c r="I356" s="33">
        <f>ABS(Table2[[#This Row],[Raw_maintenance_Cost_MTBF]])</f>
        <v>440.74850809889199</v>
      </c>
      <c r="J356" s="33">
        <v>-440.74850809889199</v>
      </c>
      <c r="K356" s="37">
        <v>0.48</v>
      </c>
      <c r="L356" s="3">
        <f t="shared" si="21"/>
        <v>5</v>
      </c>
      <c r="M356" s="17" t="s">
        <v>187</v>
      </c>
      <c r="N356" s="2" t="s">
        <v>126</v>
      </c>
      <c r="O356" s="2" t="s">
        <v>173</v>
      </c>
      <c r="P356" s="33">
        <f>_xlfn.XLOOKUP(C356, Financial_Variance!B:B, Financial_Variance!H:H, 0)</f>
        <v>0</v>
      </c>
      <c r="Q356" s="33">
        <f t="shared" si="22"/>
        <v>-448.84057971014499</v>
      </c>
      <c r="R356" s="2" t="str">
        <f t="shared" si="23"/>
        <v>High</v>
      </c>
    </row>
    <row r="357" spans="1:18" ht="16.350000000000001" customHeight="1" x14ac:dyDescent="0.45">
      <c r="A357" s="4">
        <f t="shared" si="24"/>
        <v>46028</v>
      </c>
      <c r="B357" s="2" t="s">
        <v>7</v>
      </c>
      <c r="C357" s="2" t="s">
        <v>543</v>
      </c>
      <c r="D357" s="2" t="s">
        <v>164</v>
      </c>
      <c r="E357" s="2" t="s">
        <v>181</v>
      </c>
      <c r="F357" s="33">
        <v>7.8968001461454103</v>
      </c>
      <c r="G357" s="33">
        <f>ABS(Table2[[#This Row],[Raw_revenu_per_Hr]])</f>
        <v>388.51977834612097</v>
      </c>
      <c r="H357" s="33">
        <v>-388.51977834612097</v>
      </c>
      <c r="I357" s="33">
        <f>ABS(Table2[[#This Row],[Raw_maintenance_Cost_MTBF]])</f>
        <v>442.77152600170501</v>
      </c>
      <c r="J357" s="33">
        <v>-442.77152600170501</v>
      </c>
      <c r="K357" s="37">
        <v>0.4</v>
      </c>
      <c r="L357" s="3">
        <f t="shared" si="21"/>
        <v>6</v>
      </c>
      <c r="M357" s="17" t="s">
        <v>187</v>
      </c>
      <c r="N357" s="2" t="s">
        <v>97</v>
      </c>
      <c r="O357" s="2" t="s">
        <v>170</v>
      </c>
      <c r="P357" s="33">
        <f>_xlfn.XLOOKUP(C357, Financial_Variance!B:B, Financial_Variance!H:H, 0)</f>
        <v>0</v>
      </c>
      <c r="Q357" s="33">
        <f t="shared" si="22"/>
        <v>-450.86359761295802</v>
      </c>
      <c r="R357" s="2" t="str">
        <f t="shared" si="23"/>
        <v>High</v>
      </c>
    </row>
    <row r="358" spans="1:18" ht="16.350000000000001" customHeight="1" x14ac:dyDescent="0.45">
      <c r="A358" s="4">
        <f t="shared" si="24"/>
        <v>46028</v>
      </c>
      <c r="B358" s="2" t="s">
        <v>7</v>
      </c>
      <c r="C358" s="2" t="s">
        <v>544</v>
      </c>
      <c r="D358" s="2" t="s">
        <v>164</v>
      </c>
      <c r="E358" s="2" t="s">
        <v>181</v>
      </c>
      <c r="F358" s="33">
        <v>7.9162199488490996</v>
      </c>
      <c r="G358" s="33">
        <f>ABS(Table2[[#This Row],[Raw_revenu_per_Hr]])</f>
        <v>390.25421385945702</v>
      </c>
      <c r="H358" s="33">
        <v>-390.25421385945702</v>
      </c>
      <c r="I358" s="33">
        <f>ABS(Table2[[#This Row],[Raw_maintenance_Cost_MTBF]])</f>
        <v>444.79454390451798</v>
      </c>
      <c r="J358" s="33">
        <v>-444.79454390451798</v>
      </c>
      <c r="K358" s="37">
        <v>0.35</v>
      </c>
      <c r="L358" s="3">
        <f t="shared" si="21"/>
        <v>7</v>
      </c>
      <c r="M358" s="17" t="s">
        <v>187</v>
      </c>
      <c r="N358" s="2" t="s">
        <v>108</v>
      </c>
      <c r="O358" s="2" t="s">
        <v>179</v>
      </c>
      <c r="P358" s="33">
        <f>_xlfn.XLOOKUP(C358, Financial_Variance!B:B, Financial_Variance!H:H, 0)</f>
        <v>0</v>
      </c>
      <c r="Q358" s="33">
        <f t="shared" si="22"/>
        <v>-452.88661551577098</v>
      </c>
      <c r="R358" s="2" t="str">
        <f t="shared" si="23"/>
        <v>High</v>
      </c>
    </row>
    <row r="359" spans="1:18" ht="16.350000000000001" customHeight="1" x14ac:dyDescent="0.45">
      <c r="A359" s="4">
        <f t="shared" si="24"/>
        <v>46028</v>
      </c>
      <c r="B359" s="2" t="s">
        <v>7</v>
      </c>
      <c r="C359" s="2" t="s">
        <v>545</v>
      </c>
      <c r="D359" s="2" t="s">
        <v>164</v>
      </c>
      <c r="E359" s="2" t="s">
        <v>181</v>
      </c>
      <c r="F359" s="33">
        <v>7.9356397515527899</v>
      </c>
      <c r="G359" s="33">
        <f>ABS(Table2[[#This Row],[Raw_revenu_per_Hr]])</f>
        <v>391.98864937279302</v>
      </c>
      <c r="H359" s="33">
        <v>-391.98864937279302</v>
      </c>
      <c r="I359" s="33">
        <f>ABS(Table2[[#This Row],[Raw_maintenance_Cost_MTBF]])</f>
        <v>446.817561807331</v>
      </c>
      <c r="J359" s="33">
        <v>-446.817561807331</v>
      </c>
      <c r="K359" s="37">
        <v>0.39</v>
      </c>
      <c r="L359" s="3">
        <f t="shared" si="21"/>
        <v>6</v>
      </c>
      <c r="M359" s="17" t="s">
        <v>187</v>
      </c>
      <c r="N359" s="2" t="s">
        <v>125</v>
      </c>
      <c r="O359" s="2" t="s">
        <v>172</v>
      </c>
      <c r="P359" s="33">
        <f>_xlfn.XLOOKUP(C359, Financial_Variance!B:B, Financial_Variance!H:H, 0)</f>
        <v>0</v>
      </c>
      <c r="Q359" s="33">
        <f t="shared" si="22"/>
        <v>-454.90963341858401</v>
      </c>
      <c r="R359" s="2" t="str">
        <f t="shared" si="23"/>
        <v>High</v>
      </c>
    </row>
    <row r="360" spans="1:18" ht="16.350000000000001" customHeight="1" x14ac:dyDescent="0.45">
      <c r="A360" s="4">
        <f t="shared" si="24"/>
        <v>46028</v>
      </c>
      <c r="B360" s="2" t="s">
        <v>7</v>
      </c>
      <c r="C360" s="2" t="s">
        <v>546</v>
      </c>
      <c r="D360" s="2" t="s">
        <v>164</v>
      </c>
      <c r="E360" s="2" t="s">
        <v>181</v>
      </c>
      <c r="F360" s="33">
        <v>7.9550595542564899</v>
      </c>
      <c r="G360" s="33">
        <f>ABS(Table2[[#This Row],[Raw_revenu_per_Hr]])</f>
        <v>393.72308488612902</v>
      </c>
      <c r="H360" s="33">
        <v>-393.72308488612902</v>
      </c>
      <c r="I360" s="33">
        <f>ABS(Table2[[#This Row],[Raw_maintenance_Cost_MTBF]])</f>
        <v>448.84057971014499</v>
      </c>
      <c r="J360" s="33">
        <v>-448.84057971014499</v>
      </c>
      <c r="K360" s="37">
        <v>0.31</v>
      </c>
      <c r="L360" s="3">
        <f t="shared" si="21"/>
        <v>7</v>
      </c>
      <c r="M360" s="17" t="s">
        <v>187</v>
      </c>
      <c r="N360" s="2" t="s">
        <v>96</v>
      </c>
      <c r="O360" s="2" t="s">
        <v>169</v>
      </c>
      <c r="P360" s="33">
        <f>_xlfn.XLOOKUP(C360, Financial_Variance!B:B, Financial_Variance!H:H, 0)</f>
        <v>0</v>
      </c>
      <c r="Q360" s="33">
        <f t="shared" si="22"/>
        <v>-456.932651321398</v>
      </c>
      <c r="R360" s="2" t="str">
        <f t="shared" si="23"/>
        <v>High</v>
      </c>
    </row>
    <row r="361" spans="1:18" ht="16.350000000000001" customHeight="1" x14ac:dyDescent="0.45">
      <c r="A361" s="4">
        <f t="shared" si="24"/>
        <v>46028</v>
      </c>
      <c r="B361" s="2" t="s">
        <v>7</v>
      </c>
      <c r="C361" s="2" t="s">
        <v>547</v>
      </c>
      <c r="D361" s="2" t="s">
        <v>164</v>
      </c>
      <c r="E361" s="2" t="s">
        <v>181</v>
      </c>
      <c r="F361" s="33">
        <v>7.9744793569601802</v>
      </c>
      <c r="G361" s="33">
        <f>ABS(Table2[[#This Row],[Raw_revenu_per_Hr]])</f>
        <v>395.45752039946399</v>
      </c>
      <c r="H361" s="33">
        <v>-395.45752039946399</v>
      </c>
      <c r="I361" s="33">
        <f>ABS(Table2[[#This Row],[Raw_maintenance_Cost_MTBF]])</f>
        <v>450.86359761295802</v>
      </c>
      <c r="J361" s="33">
        <v>-450.86359761295802</v>
      </c>
      <c r="K361" s="37">
        <v>0.25</v>
      </c>
      <c r="L361" s="3">
        <f t="shared" si="21"/>
        <v>8</v>
      </c>
      <c r="M361" s="17" t="s">
        <v>187</v>
      </c>
      <c r="N361" s="2" t="s">
        <v>107</v>
      </c>
      <c r="O361" s="2" t="s">
        <v>175</v>
      </c>
      <c r="P361" s="33">
        <f>_xlfn.XLOOKUP(C361, Financial_Variance!B:B, Financial_Variance!H:H, 0)</f>
        <v>0</v>
      </c>
      <c r="Q361" s="33">
        <f t="shared" si="22"/>
        <v>-458.95566922421199</v>
      </c>
      <c r="R361" s="2" t="str">
        <f t="shared" si="23"/>
        <v>Critical</v>
      </c>
    </row>
    <row r="362" spans="1:18" ht="16.350000000000001" customHeight="1" x14ac:dyDescent="0.45">
      <c r="A362" s="4">
        <f t="shared" si="24"/>
        <v>46028</v>
      </c>
      <c r="B362" s="2" t="s">
        <v>7</v>
      </c>
      <c r="C362" s="2" t="s">
        <v>548</v>
      </c>
      <c r="D362" s="2" t="s">
        <v>164</v>
      </c>
      <c r="E362" s="2" t="s">
        <v>181</v>
      </c>
      <c r="F362" s="33">
        <v>7.9938991596638704</v>
      </c>
      <c r="G362" s="33">
        <f>ABS(Table2[[#This Row],[Raw_revenu_per_Hr]])</f>
        <v>397.19195591279998</v>
      </c>
      <c r="H362" s="33">
        <v>-397.19195591279998</v>
      </c>
      <c r="I362" s="33">
        <f>ABS(Table2[[#This Row],[Raw_maintenance_Cost_MTBF]])</f>
        <v>452.88661551577098</v>
      </c>
      <c r="J362" s="33">
        <v>-452.88661551577098</v>
      </c>
      <c r="K362" s="37">
        <v>0.86</v>
      </c>
      <c r="L362" s="3">
        <f t="shared" si="21"/>
        <v>1</v>
      </c>
      <c r="M362" s="17" t="s">
        <v>187</v>
      </c>
      <c r="N362" s="2" t="s">
        <v>124</v>
      </c>
      <c r="O362" s="2" t="s">
        <v>171</v>
      </c>
      <c r="P362" s="33">
        <f>_xlfn.XLOOKUP(C362, Financial_Variance!B:B, Financial_Variance!H:H, 0)</f>
        <v>0</v>
      </c>
      <c r="Q362" s="33">
        <f t="shared" si="22"/>
        <v>-460.97868712702501</v>
      </c>
      <c r="R362" s="2" t="str">
        <f t="shared" si="23"/>
        <v>Low</v>
      </c>
    </row>
    <row r="363" spans="1:18" ht="16.350000000000001" customHeight="1" x14ac:dyDescent="0.45">
      <c r="A363" s="4">
        <f t="shared" si="24"/>
        <v>46028</v>
      </c>
      <c r="B363" s="2" t="s">
        <v>7</v>
      </c>
      <c r="C363" s="2" t="s">
        <v>549</v>
      </c>
      <c r="D363" s="2" t="s">
        <v>164</v>
      </c>
      <c r="E363" s="2" t="s">
        <v>181</v>
      </c>
      <c r="F363" s="33">
        <v>8.0133189623675598</v>
      </c>
      <c r="G363" s="33">
        <f>ABS(Table2[[#This Row],[Raw_revenu_per_Hr]])</f>
        <v>398.92639142613598</v>
      </c>
      <c r="H363" s="33">
        <v>-398.92639142613598</v>
      </c>
      <c r="I363" s="33">
        <f>ABS(Table2[[#This Row],[Raw_maintenance_Cost_MTBF]])</f>
        <v>454.90963341858401</v>
      </c>
      <c r="J363" s="33">
        <v>-454.90963341858401</v>
      </c>
      <c r="K363" s="37">
        <v>0.87</v>
      </c>
      <c r="L363" s="3">
        <f t="shared" si="21"/>
        <v>1</v>
      </c>
      <c r="M363" s="17" t="s">
        <v>187</v>
      </c>
      <c r="N363" s="2" t="s">
        <v>95</v>
      </c>
      <c r="O363" s="2" t="s">
        <v>168</v>
      </c>
      <c r="P363" s="33">
        <f>_xlfn.XLOOKUP(C363, Financial_Variance!B:B, Financial_Variance!H:H, 0)</f>
        <v>0</v>
      </c>
      <c r="Q363" s="33">
        <f t="shared" si="22"/>
        <v>-463.00170502983701</v>
      </c>
      <c r="R363" s="2" t="str">
        <f t="shared" si="23"/>
        <v>Low</v>
      </c>
    </row>
    <row r="364" spans="1:18" ht="16.350000000000001" customHeight="1" x14ac:dyDescent="0.45">
      <c r="A364" s="4">
        <f t="shared" si="24"/>
        <v>46028</v>
      </c>
      <c r="B364" s="2" t="s">
        <v>7</v>
      </c>
      <c r="C364" s="2" t="s">
        <v>550</v>
      </c>
      <c r="D364" s="2" t="s">
        <v>164</v>
      </c>
      <c r="E364" s="2" t="s">
        <v>181</v>
      </c>
      <c r="F364" s="33">
        <v>8.0327387650712492</v>
      </c>
      <c r="G364" s="33">
        <f>ABS(Table2[[#This Row],[Raw_revenu_per_Hr]])</f>
        <v>400.66082693947197</v>
      </c>
      <c r="H364" s="33">
        <v>-400.66082693947197</v>
      </c>
      <c r="I364" s="33">
        <f>ABS(Table2[[#This Row],[Raw_maintenance_Cost_MTBF]])</f>
        <v>456.932651321398</v>
      </c>
      <c r="J364" s="33">
        <v>-456.932651321398</v>
      </c>
      <c r="K364" s="37">
        <v>0.77</v>
      </c>
      <c r="L364" s="3">
        <f t="shared" si="21"/>
        <v>2</v>
      </c>
      <c r="M364" s="17" t="s">
        <v>187</v>
      </c>
      <c r="N364" s="2" t="s">
        <v>106</v>
      </c>
      <c r="O364" s="2" t="s">
        <v>173</v>
      </c>
      <c r="P364" s="33">
        <f>_xlfn.XLOOKUP(C364, Financial_Variance!B:B, Financial_Variance!H:H, 0)</f>
        <v>0</v>
      </c>
      <c r="Q364" s="33">
        <f t="shared" si="22"/>
        <v>-465.024722932651</v>
      </c>
      <c r="R364" s="2" t="str">
        <f t="shared" si="23"/>
        <v>Low</v>
      </c>
    </row>
    <row r="365" spans="1:18" ht="16.350000000000001" customHeight="1" x14ac:dyDescent="0.45">
      <c r="A365" s="4">
        <f t="shared" si="24"/>
        <v>46028</v>
      </c>
      <c r="B365" s="2" t="s">
        <v>7</v>
      </c>
      <c r="C365" s="2" t="s">
        <v>551</v>
      </c>
      <c r="D365" s="2" t="s">
        <v>164</v>
      </c>
      <c r="E365" s="2" t="s">
        <v>181</v>
      </c>
      <c r="F365" s="33">
        <v>8.0521585677749403</v>
      </c>
      <c r="G365" s="33">
        <f>ABS(Table2[[#This Row],[Raw_revenu_per_Hr]])</f>
        <v>402.395262452807</v>
      </c>
      <c r="H365" s="33">
        <v>-402.395262452807</v>
      </c>
      <c r="I365" s="33">
        <f>ABS(Table2[[#This Row],[Raw_maintenance_Cost_MTBF]])</f>
        <v>458.95566922421199</v>
      </c>
      <c r="J365" s="33">
        <v>-458.95566922421199</v>
      </c>
      <c r="K365" s="37">
        <v>0.68</v>
      </c>
      <c r="L365" s="3">
        <f t="shared" si="21"/>
        <v>3</v>
      </c>
      <c r="M365" s="17" t="s">
        <v>187</v>
      </c>
      <c r="N365" s="2" t="s">
        <v>122</v>
      </c>
      <c r="O365" s="2" t="s">
        <v>170</v>
      </c>
      <c r="P365" s="33">
        <f>_xlfn.XLOOKUP(C365, Financial_Variance!B:B, Financial_Variance!H:H, 0)</f>
        <v>0</v>
      </c>
      <c r="Q365" s="33">
        <f t="shared" si="22"/>
        <v>-467.04774083546499</v>
      </c>
      <c r="R365" s="2" t="str">
        <f t="shared" si="23"/>
        <v>Medium</v>
      </c>
    </row>
    <row r="366" spans="1:18" ht="16.350000000000001" customHeight="1" x14ac:dyDescent="0.45">
      <c r="A366" s="4">
        <f t="shared" si="24"/>
        <v>46028</v>
      </c>
      <c r="B366" s="2" t="s">
        <v>7</v>
      </c>
      <c r="C366" s="2" t="s">
        <v>552</v>
      </c>
      <c r="D366" s="2" t="s">
        <v>164</v>
      </c>
      <c r="E366" s="2" t="s">
        <v>181</v>
      </c>
      <c r="F366" s="33">
        <v>8.0715783704786297</v>
      </c>
      <c r="G366" s="33">
        <f>ABS(Table2[[#This Row],[Raw_revenu_per_Hr]])</f>
        <v>404.129697966143</v>
      </c>
      <c r="H366" s="33">
        <v>-404.129697966143</v>
      </c>
      <c r="I366" s="33">
        <f>ABS(Table2[[#This Row],[Raw_maintenance_Cost_MTBF]])</f>
        <v>460.97868712702501</v>
      </c>
      <c r="J366" s="33">
        <v>-460.97868712702501</v>
      </c>
      <c r="K366" s="37">
        <v>0.73</v>
      </c>
      <c r="L366" s="3">
        <f t="shared" si="21"/>
        <v>3</v>
      </c>
      <c r="M366" s="17" t="s">
        <v>187</v>
      </c>
      <c r="N366" s="2" t="s">
        <v>140</v>
      </c>
      <c r="O366" s="2" t="s">
        <v>179</v>
      </c>
      <c r="P366" s="33">
        <f>_xlfn.XLOOKUP(C366, Financial_Variance!B:B, Financial_Variance!H:H, 0)</f>
        <v>0</v>
      </c>
      <c r="Q366" s="33">
        <f t="shared" si="22"/>
        <v>-469.07075873827802</v>
      </c>
      <c r="R366" s="2" t="str">
        <f t="shared" si="23"/>
        <v>Medium</v>
      </c>
    </row>
    <row r="367" spans="1:18" ht="16.350000000000001" customHeight="1" x14ac:dyDescent="0.45">
      <c r="A367" s="4">
        <f t="shared" si="24"/>
        <v>46028</v>
      </c>
      <c r="B367" s="2" t="s">
        <v>7</v>
      </c>
      <c r="C367" s="2" t="s">
        <v>553</v>
      </c>
      <c r="D367" s="2" t="s">
        <v>164</v>
      </c>
      <c r="E367" s="2" t="s">
        <v>181</v>
      </c>
      <c r="F367" s="33">
        <v>8.0909981731823208</v>
      </c>
      <c r="G367" s="33">
        <f>ABS(Table2[[#This Row],[Raw_revenu_per_Hr]])</f>
        <v>405.86413347947899</v>
      </c>
      <c r="H367" s="33">
        <v>-405.86413347947899</v>
      </c>
      <c r="I367" s="33">
        <f>ABS(Table2[[#This Row],[Raw_maintenance_Cost_MTBF]])</f>
        <v>463.00170502983701</v>
      </c>
      <c r="J367" s="33">
        <v>-463.00170502983701</v>
      </c>
      <c r="K367" s="37">
        <v>0.68</v>
      </c>
      <c r="L367" s="3">
        <f t="shared" si="21"/>
        <v>3</v>
      </c>
      <c r="M367" s="17" t="s">
        <v>187</v>
      </c>
      <c r="N367" s="2" t="s">
        <v>105</v>
      </c>
      <c r="O367" s="2" t="s">
        <v>172</v>
      </c>
      <c r="P367" s="33">
        <f>_xlfn.XLOOKUP(C367, Financial_Variance!B:B, Financial_Variance!H:H, 0)</f>
        <v>0</v>
      </c>
      <c r="Q367" s="33">
        <f t="shared" si="22"/>
        <v>-471.09377664109002</v>
      </c>
      <c r="R367" s="2" t="str">
        <f t="shared" si="23"/>
        <v>Medium</v>
      </c>
    </row>
    <row r="368" spans="1:18" ht="16.350000000000001" customHeight="1" x14ac:dyDescent="0.45">
      <c r="A368" s="4">
        <f t="shared" si="24"/>
        <v>46028</v>
      </c>
      <c r="B368" s="2" t="s">
        <v>7</v>
      </c>
      <c r="C368" s="2" t="s">
        <v>554</v>
      </c>
      <c r="D368" s="2" t="s">
        <v>165</v>
      </c>
      <c r="E368" s="2" t="s">
        <v>19</v>
      </c>
      <c r="F368" s="33">
        <v>8.1104179758860102</v>
      </c>
      <c r="G368" s="33">
        <f>ABS(Table2[[#This Row],[Raw_revenu_per_Hr]])</f>
        <v>407.59856899281499</v>
      </c>
      <c r="H368" s="33">
        <v>-407.59856899281499</v>
      </c>
      <c r="I368" s="33">
        <f>ABS(Table2[[#This Row],[Raw_maintenance_Cost_MTBF]])</f>
        <v>465.024722932651</v>
      </c>
      <c r="J368" s="33">
        <v>-465.024722932651</v>
      </c>
      <c r="K368" s="37">
        <v>0.62</v>
      </c>
      <c r="L368" s="3">
        <f t="shared" si="21"/>
        <v>4</v>
      </c>
      <c r="M368" s="17" t="s">
        <v>188</v>
      </c>
      <c r="N368" s="2" t="s">
        <v>120</v>
      </c>
      <c r="O368" s="2" t="s">
        <v>169</v>
      </c>
      <c r="P368" s="33">
        <f>_xlfn.XLOOKUP(C368, Financial_Variance!B:B, Financial_Variance!H:H, 0)</f>
        <v>0</v>
      </c>
      <c r="Q368" s="33">
        <f t="shared" si="22"/>
        <v>-473.11679454390401</v>
      </c>
      <c r="R368" s="2" t="str">
        <f t="shared" si="23"/>
        <v>Medium</v>
      </c>
    </row>
    <row r="369" spans="1:18" ht="16.350000000000001" customHeight="1" x14ac:dyDescent="0.45">
      <c r="A369" s="4">
        <f t="shared" si="24"/>
        <v>46028</v>
      </c>
      <c r="B369" s="2" t="s">
        <v>7</v>
      </c>
      <c r="C369" s="2" t="s">
        <v>555</v>
      </c>
      <c r="D369" s="2" t="s">
        <v>165</v>
      </c>
      <c r="E369" s="2" t="s">
        <v>19</v>
      </c>
      <c r="F369" s="33">
        <v>8.1298377785896996</v>
      </c>
      <c r="G369" s="33">
        <f>ABS(Table2[[#This Row],[Raw_revenu_per_Hr]])</f>
        <v>409.33300450615002</v>
      </c>
      <c r="H369" s="33">
        <v>-409.33300450615002</v>
      </c>
      <c r="I369" s="33">
        <f>ABS(Table2[[#This Row],[Raw_maintenance_Cost_MTBF]])</f>
        <v>467.04774083546499</v>
      </c>
      <c r="J369" s="33">
        <v>-467.04774083546499</v>
      </c>
      <c r="K369" s="37">
        <v>0.66</v>
      </c>
      <c r="L369" s="3">
        <f t="shared" si="21"/>
        <v>3</v>
      </c>
      <c r="M369" s="17" t="s">
        <v>188</v>
      </c>
      <c r="N369" s="2" t="s">
        <v>138</v>
      </c>
      <c r="O369" s="2" t="s">
        <v>175</v>
      </c>
      <c r="P369" s="33">
        <f>_xlfn.XLOOKUP(C369, Financial_Variance!B:B, Financial_Variance!H:H, 0)</f>
        <v>0</v>
      </c>
      <c r="Q369" s="33">
        <f t="shared" si="22"/>
        <v>-475.139812446718</v>
      </c>
      <c r="R369" s="2" t="str">
        <f t="shared" si="23"/>
        <v>Medium</v>
      </c>
    </row>
    <row r="370" spans="1:18" ht="16.350000000000001" customHeight="1" x14ac:dyDescent="0.45">
      <c r="A370" s="4">
        <f t="shared" si="24"/>
        <v>46028</v>
      </c>
      <c r="B370" s="2" t="s">
        <v>7</v>
      </c>
      <c r="C370" s="2" t="s">
        <v>556</v>
      </c>
      <c r="D370" s="2" t="s">
        <v>165</v>
      </c>
      <c r="E370" s="2" t="s">
        <v>19</v>
      </c>
      <c r="F370" s="33">
        <v>8.1492575812933907</v>
      </c>
      <c r="G370" s="33">
        <f>ABS(Table2[[#This Row],[Raw_revenu_per_Hr]])</f>
        <v>411.06744001948601</v>
      </c>
      <c r="H370" s="33">
        <v>-411.06744001948601</v>
      </c>
      <c r="I370" s="33">
        <f>ABS(Table2[[#This Row],[Raw_maintenance_Cost_MTBF]])</f>
        <v>469.07075873827802</v>
      </c>
      <c r="J370" s="33">
        <v>-469.07075873827802</v>
      </c>
      <c r="K370" s="37">
        <v>0.59</v>
      </c>
      <c r="L370" s="3">
        <f t="shared" si="21"/>
        <v>4</v>
      </c>
      <c r="M370" s="17" t="s">
        <v>189</v>
      </c>
      <c r="N370" s="2" t="s">
        <v>104</v>
      </c>
      <c r="O370" s="2" t="s">
        <v>171</v>
      </c>
      <c r="P370" s="33">
        <f>_xlfn.XLOOKUP(C370, Financial_Variance!B:B, Financial_Variance!H:H, 0)</f>
        <v>0</v>
      </c>
      <c r="Q370" s="33">
        <f t="shared" si="22"/>
        <v>-477.16283034953102</v>
      </c>
      <c r="R370" s="2" t="str">
        <f t="shared" si="23"/>
        <v>Medium</v>
      </c>
    </row>
    <row r="371" spans="1:18" ht="16.350000000000001" customHeight="1" x14ac:dyDescent="0.45">
      <c r="A371" s="4">
        <f t="shared" si="24"/>
        <v>46028</v>
      </c>
      <c r="B371" s="2" t="s">
        <v>7</v>
      </c>
      <c r="C371" s="2" t="s">
        <v>557</v>
      </c>
      <c r="D371" s="2" t="s">
        <v>165</v>
      </c>
      <c r="E371" s="2" t="s">
        <v>19</v>
      </c>
      <c r="F371" s="33">
        <v>8.1686773839970801</v>
      </c>
      <c r="G371" s="33">
        <f>ABS(Table2[[#This Row],[Raw_revenu_per_Hr]])</f>
        <v>412.80187553282201</v>
      </c>
      <c r="H371" s="33">
        <v>-412.80187553282201</v>
      </c>
      <c r="I371" s="33">
        <f>ABS(Table2[[#This Row],[Raw_maintenance_Cost_MTBF]])</f>
        <v>471.09377664109002</v>
      </c>
      <c r="J371" s="33">
        <v>-471.09377664109002</v>
      </c>
      <c r="K371" s="37">
        <v>0.53</v>
      </c>
      <c r="L371" s="3">
        <f t="shared" si="21"/>
        <v>5</v>
      </c>
      <c r="M371" s="17" t="s">
        <v>189</v>
      </c>
      <c r="N371" s="2" t="s">
        <v>119</v>
      </c>
      <c r="O371" s="2" t="s">
        <v>168</v>
      </c>
      <c r="P371" s="33">
        <f>_xlfn.XLOOKUP(C371, Financial_Variance!B:B, Financial_Variance!H:H, 0)</f>
        <v>0</v>
      </c>
      <c r="Q371" s="33">
        <f t="shared" si="22"/>
        <v>-479.18584825234399</v>
      </c>
      <c r="R371" s="2" t="str">
        <f t="shared" si="23"/>
        <v>High</v>
      </c>
    </row>
    <row r="372" spans="1:18" ht="16.350000000000001" customHeight="1" x14ac:dyDescent="0.45">
      <c r="A372" s="4">
        <f t="shared" si="24"/>
        <v>46028</v>
      </c>
      <c r="B372" s="2" t="s">
        <v>7</v>
      </c>
      <c r="C372" s="2" t="s">
        <v>558</v>
      </c>
      <c r="D372" s="2" t="s">
        <v>165</v>
      </c>
      <c r="E372" s="2" t="s">
        <v>19</v>
      </c>
      <c r="F372" s="33">
        <v>8.1880971867007695</v>
      </c>
      <c r="G372" s="33">
        <f>ABS(Table2[[#This Row],[Raw_revenu_per_Hr]])</f>
        <v>414.536311046158</v>
      </c>
      <c r="H372" s="33">
        <v>-414.536311046158</v>
      </c>
      <c r="I372" s="33">
        <f>ABS(Table2[[#This Row],[Raw_maintenance_Cost_MTBF]])</f>
        <v>473.11679454390401</v>
      </c>
      <c r="J372" s="33">
        <v>-473.11679454390401</v>
      </c>
      <c r="K372" s="37">
        <v>0.49</v>
      </c>
      <c r="L372" s="3">
        <f t="shared" si="21"/>
        <v>5</v>
      </c>
      <c r="M372" s="17" t="s">
        <v>189</v>
      </c>
      <c r="N372" s="2" t="s">
        <v>137</v>
      </c>
      <c r="O372" s="2" t="s">
        <v>173</v>
      </c>
      <c r="P372" s="33">
        <f>_xlfn.XLOOKUP(C372, Financial_Variance!B:B, Financial_Variance!H:H, 0)</f>
        <v>0</v>
      </c>
      <c r="Q372" s="33">
        <f t="shared" si="22"/>
        <v>-481.20886615515701</v>
      </c>
      <c r="R372" s="2" t="str">
        <f t="shared" si="23"/>
        <v>High</v>
      </c>
    </row>
    <row r="373" spans="1:18" ht="16.350000000000001" customHeight="1" x14ac:dyDescent="0.45">
      <c r="A373" s="4">
        <f t="shared" si="24"/>
        <v>46028</v>
      </c>
      <c r="B373" s="2" t="s">
        <v>7</v>
      </c>
      <c r="C373" s="2" t="s">
        <v>559</v>
      </c>
      <c r="D373" s="2" t="s">
        <v>165</v>
      </c>
      <c r="E373" s="2" t="s">
        <v>19</v>
      </c>
      <c r="F373" s="33">
        <v>8.2075169894044606</v>
      </c>
      <c r="G373" s="33">
        <f>ABS(Table2[[#This Row],[Raw_revenu_per_Hr]])</f>
        <v>416.270746559494</v>
      </c>
      <c r="H373" s="33">
        <v>-416.270746559494</v>
      </c>
      <c r="I373" s="33">
        <f>ABS(Table2[[#This Row],[Raw_maintenance_Cost_MTBF]])</f>
        <v>475.139812446718</v>
      </c>
      <c r="J373" s="33">
        <v>-475.139812446718</v>
      </c>
      <c r="K373" s="37">
        <v>0.52</v>
      </c>
      <c r="L373" s="3">
        <f t="shared" si="21"/>
        <v>5</v>
      </c>
      <c r="M373" s="17" t="s">
        <v>189</v>
      </c>
      <c r="N373" s="2" t="s">
        <v>103</v>
      </c>
      <c r="O373" s="2" t="s">
        <v>170</v>
      </c>
      <c r="P373" s="33">
        <f>_xlfn.XLOOKUP(C373, Financial_Variance!B:B, Financial_Variance!H:H, 0)</f>
        <v>0</v>
      </c>
      <c r="Q373" s="33">
        <f t="shared" si="22"/>
        <v>-483.231884057971</v>
      </c>
      <c r="R373" s="2" t="str">
        <f t="shared" si="23"/>
        <v>High</v>
      </c>
    </row>
    <row r="374" spans="1:18" ht="16.350000000000001" customHeight="1" x14ac:dyDescent="0.45">
      <c r="A374" s="4">
        <f t="shared" si="24"/>
        <v>46028</v>
      </c>
      <c r="B374" s="2" t="s">
        <v>7</v>
      </c>
      <c r="C374" s="2" t="s">
        <v>560</v>
      </c>
      <c r="D374" s="2" t="s">
        <v>165</v>
      </c>
      <c r="E374" s="2" t="s">
        <v>19</v>
      </c>
      <c r="F374" s="33">
        <v>8.22693679210815</v>
      </c>
      <c r="G374" s="33">
        <f>ABS(Table2[[#This Row],[Raw_revenu_per_Hr]])</f>
        <v>418.00518207282897</v>
      </c>
      <c r="H374" s="33">
        <v>-418.00518207282897</v>
      </c>
      <c r="I374" s="33">
        <f>ABS(Table2[[#This Row],[Raw_maintenance_Cost_MTBF]])</f>
        <v>477.16283034953102</v>
      </c>
      <c r="J374" s="33">
        <v>-477.16283034953102</v>
      </c>
      <c r="K374" s="37">
        <v>0.47</v>
      </c>
      <c r="L374" s="3">
        <f t="shared" si="21"/>
        <v>5</v>
      </c>
      <c r="M374" s="17" t="s">
        <v>189</v>
      </c>
      <c r="N374" s="2" t="s">
        <v>118</v>
      </c>
      <c r="O374" s="2" t="s">
        <v>179</v>
      </c>
      <c r="P374" s="33">
        <f>_xlfn.XLOOKUP(C374, Financial_Variance!B:B, Financial_Variance!H:H, 0)</f>
        <v>0</v>
      </c>
      <c r="Q374" s="33">
        <f t="shared" si="22"/>
        <v>-485.25490196078499</v>
      </c>
      <c r="R374" s="2" t="str">
        <f t="shared" si="23"/>
        <v>High</v>
      </c>
    </row>
    <row r="375" spans="1:18" ht="16.350000000000001" customHeight="1" x14ac:dyDescent="0.45">
      <c r="A375" s="4">
        <f t="shared" si="24"/>
        <v>46028</v>
      </c>
      <c r="B375" s="2" t="s">
        <v>7</v>
      </c>
      <c r="C375" s="2" t="s">
        <v>561</v>
      </c>
      <c r="D375" s="2" t="s">
        <v>165</v>
      </c>
      <c r="E375" s="2" t="s">
        <v>19</v>
      </c>
      <c r="F375" s="33">
        <v>8.2463565948118394</v>
      </c>
      <c r="G375" s="33">
        <f>ABS(Table2[[#This Row],[Raw_revenu_per_Hr]])</f>
        <v>419.73961758616502</v>
      </c>
      <c r="H375" s="33">
        <v>-419.73961758616502</v>
      </c>
      <c r="I375" s="33">
        <f>ABS(Table2[[#This Row],[Raw_maintenance_Cost_MTBF]])</f>
        <v>479.18584825234399</v>
      </c>
      <c r="J375" s="33">
        <v>-479.18584825234399</v>
      </c>
      <c r="K375" s="37">
        <v>0.42</v>
      </c>
      <c r="L375" s="3">
        <f t="shared" si="21"/>
        <v>6</v>
      </c>
      <c r="M375" s="17" t="s">
        <v>189</v>
      </c>
      <c r="N375" s="2" t="s">
        <v>136</v>
      </c>
      <c r="O375" s="2" t="s">
        <v>172</v>
      </c>
      <c r="P375" s="33">
        <f>_xlfn.XLOOKUP(C375, Financial_Variance!B:B, Financial_Variance!H:H, 0)</f>
        <v>0</v>
      </c>
      <c r="Q375" s="33">
        <f t="shared" si="22"/>
        <v>-487.27791986359802</v>
      </c>
      <c r="R375" s="2" t="str">
        <f t="shared" si="23"/>
        <v>High</v>
      </c>
    </row>
    <row r="376" spans="1:18" ht="16.350000000000001" customHeight="1" x14ac:dyDescent="0.45">
      <c r="A376" s="4">
        <f t="shared" si="24"/>
        <v>46028</v>
      </c>
      <c r="B376" s="2" t="s">
        <v>7</v>
      </c>
      <c r="C376" s="2" t="s">
        <v>562</v>
      </c>
      <c r="D376" s="2" t="s">
        <v>165</v>
      </c>
      <c r="E376" s="2" t="s">
        <v>19</v>
      </c>
      <c r="F376" s="33">
        <v>8.2657763975155305</v>
      </c>
      <c r="G376" s="33">
        <f>ABS(Table2[[#This Row],[Raw_revenu_per_Hr]])</f>
        <v>421.47405309950102</v>
      </c>
      <c r="H376" s="33">
        <v>-421.47405309950102</v>
      </c>
      <c r="I376" s="33">
        <f>ABS(Table2[[#This Row],[Raw_maintenance_Cost_MTBF]])</f>
        <v>481.20886615515701</v>
      </c>
      <c r="J376" s="33">
        <v>-481.20886615515701</v>
      </c>
      <c r="K376" s="37">
        <v>0.48</v>
      </c>
      <c r="L376" s="3">
        <f t="shared" si="21"/>
        <v>5</v>
      </c>
      <c r="M376" s="17" t="s">
        <v>189</v>
      </c>
      <c r="N376" s="2" t="s">
        <v>102</v>
      </c>
      <c r="O376" s="2" t="s">
        <v>169</v>
      </c>
      <c r="P376" s="33">
        <f>_xlfn.XLOOKUP(C376, Financial_Variance!B:B, Financial_Variance!H:H, 0)</f>
        <v>0</v>
      </c>
      <c r="Q376" s="33">
        <f t="shared" si="22"/>
        <v>-489.30093776641002</v>
      </c>
      <c r="R376" s="2" t="str">
        <f t="shared" si="23"/>
        <v>High</v>
      </c>
    </row>
    <row r="377" spans="1:18" ht="16.350000000000001" customHeight="1" x14ac:dyDescent="0.45">
      <c r="A377" s="4">
        <f t="shared" si="24"/>
        <v>46028</v>
      </c>
      <c r="B377" s="2" t="s">
        <v>7</v>
      </c>
      <c r="C377" s="2" t="s">
        <v>563</v>
      </c>
      <c r="D377" s="2" t="s">
        <v>165</v>
      </c>
      <c r="E377" s="2" t="s">
        <v>19</v>
      </c>
      <c r="F377" s="33">
        <v>8.2851962002192199</v>
      </c>
      <c r="G377" s="33">
        <f>ABS(Table2[[#This Row],[Raw_revenu_per_Hr]])</f>
        <v>423.20848861283702</v>
      </c>
      <c r="H377" s="33">
        <v>-423.20848861283702</v>
      </c>
      <c r="I377" s="33">
        <f>ABS(Table2[[#This Row],[Raw_maintenance_Cost_MTBF]])</f>
        <v>483.231884057971</v>
      </c>
      <c r="J377" s="33">
        <v>-483.231884057971</v>
      </c>
      <c r="K377" s="37">
        <v>0.4</v>
      </c>
      <c r="L377" s="3">
        <f t="shared" si="21"/>
        <v>6</v>
      </c>
      <c r="M377" s="17" t="s">
        <v>189</v>
      </c>
      <c r="N377" s="2" t="s">
        <v>117</v>
      </c>
      <c r="O377" s="2" t="s">
        <v>175</v>
      </c>
      <c r="P377" s="33">
        <f>_xlfn.XLOOKUP(C377, Financial_Variance!B:B, Financial_Variance!H:H, 0)</f>
        <v>0</v>
      </c>
      <c r="Q377" s="33">
        <f t="shared" si="22"/>
        <v>-491.32395566922401</v>
      </c>
      <c r="R377" s="2" t="str">
        <f t="shared" si="23"/>
        <v>High</v>
      </c>
    </row>
    <row r="378" spans="1:18" ht="16.350000000000001" customHeight="1" x14ac:dyDescent="0.45">
      <c r="A378" s="4">
        <f t="shared" si="24"/>
        <v>46028</v>
      </c>
      <c r="B378" s="2" t="s">
        <v>7</v>
      </c>
      <c r="C378" s="2" t="s">
        <v>564</v>
      </c>
      <c r="D378" s="2" t="s">
        <v>166</v>
      </c>
      <c r="E378" s="2" t="s">
        <v>19</v>
      </c>
      <c r="F378" s="33">
        <v>8.3046160029229092</v>
      </c>
      <c r="G378" s="33">
        <f>ABS(Table2[[#This Row],[Raw_revenu_per_Hr]])</f>
        <v>424.94292412617199</v>
      </c>
      <c r="H378" s="33">
        <v>-424.94292412617199</v>
      </c>
      <c r="I378" s="33">
        <f>ABS(Table2[[#This Row],[Raw_maintenance_Cost_MTBF]])</f>
        <v>485.25490196078499</v>
      </c>
      <c r="J378" s="33">
        <v>-485.25490196078499</v>
      </c>
      <c r="K378" s="37">
        <v>0.35</v>
      </c>
      <c r="L378" s="3">
        <f t="shared" si="21"/>
        <v>7</v>
      </c>
      <c r="M378" s="17" t="s">
        <v>189</v>
      </c>
      <c r="N378" s="2" t="s">
        <v>135</v>
      </c>
      <c r="O378" s="2" t="s">
        <v>171</v>
      </c>
      <c r="P378" s="33">
        <f>_xlfn.XLOOKUP(C378, Financial_Variance!B:B, Financial_Variance!H:H, 0)</f>
        <v>0</v>
      </c>
      <c r="Q378" s="33">
        <f t="shared" si="22"/>
        <v>-493.346973572038</v>
      </c>
      <c r="R378" s="2" t="str">
        <f t="shared" si="23"/>
        <v>High</v>
      </c>
    </row>
    <row r="379" spans="1:18" ht="16.350000000000001" customHeight="1" x14ac:dyDescent="0.45">
      <c r="A379" s="4">
        <f t="shared" si="24"/>
        <v>46028</v>
      </c>
      <c r="B379" s="2" t="s">
        <v>7</v>
      </c>
      <c r="C379" s="2" t="s">
        <v>565</v>
      </c>
      <c r="D379" s="2" t="s">
        <v>166</v>
      </c>
      <c r="E379" s="2" t="s">
        <v>19</v>
      </c>
      <c r="F379" s="33">
        <v>8.3240358056266004</v>
      </c>
      <c r="G379" s="33">
        <f>ABS(Table2[[#This Row],[Raw_revenu_per_Hr]])</f>
        <v>426.67735963950798</v>
      </c>
      <c r="H379" s="33">
        <v>-426.67735963950798</v>
      </c>
      <c r="I379" s="33">
        <f>ABS(Table2[[#This Row],[Raw_maintenance_Cost_MTBF]])</f>
        <v>487.27791986359802</v>
      </c>
      <c r="J379" s="33">
        <v>-487.27791986359802</v>
      </c>
      <c r="K379" s="37">
        <v>0.39</v>
      </c>
      <c r="L379" s="3">
        <f t="shared" si="21"/>
        <v>6</v>
      </c>
      <c r="M379" s="17" t="s">
        <v>190</v>
      </c>
      <c r="N379" s="2" t="s">
        <v>101</v>
      </c>
      <c r="O379" s="2" t="s">
        <v>168</v>
      </c>
      <c r="P379" s="33">
        <f>_xlfn.XLOOKUP(C379, Financial_Variance!B:B, Financial_Variance!H:H, 0)</f>
        <v>0</v>
      </c>
      <c r="Q379" s="33">
        <f t="shared" si="22"/>
        <v>-495.36999147485102</v>
      </c>
      <c r="R379" s="2" t="str">
        <f t="shared" si="23"/>
        <v>High</v>
      </c>
    </row>
    <row r="380" spans="1:18" ht="16.350000000000001" customHeight="1" x14ac:dyDescent="0.45">
      <c r="A380" s="4">
        <f t="shared" si="24"/>
        <v>46028</v>
      </c>
      <c r="B380" s="2" t="s">
        <v>7</v>
      </c>
      <c r="C380" s="2" t="s">
        <v>566</v>
      </c>
      <c r="D380" s="2" t="s">
        <v>166</v>
      </c>
      <c r="E380" s="2" t="s">
        <v>19</v>
      </c>
      <c r="F380" s="33">
        <v>8.3434556083302898</v>
      </c>
      <c r="G380" s="33">
        <f>ABS(Table2[[#This Row],[Raw_revenu_per_Hr]])</f>
        <v>428.41179515284398</v>
      </c>
      <c r="H380" s="33">
        <v>-428.41179515284398</v>
      </c>
      <c r="I380" s="33">
        <f>ABS(Table2[[#This Row],[Raw_maintenance_Cost_MTBF]])</f>
        <v>489.30093776641002</v>
      </c>
      <c r="J380" s="33">
        <v>-489.30093776641002</v>
      </c>
      <c r="K380" s="37">
        <v>0.31</v>
      </c>
      <c r="L380" s="3">
        <f t="shared" si="21"/>
        <v>7</v>
      </c>
      <c r="M380" s="17" t="s">
        <v>190</v>
      </c>
      <c r="N380" s="2" t="s">
        <v>116</v>
      </c>
      <c r="O380" s="2" t="s">
        <v>173</v>
      </c>
      <c r="P380" s="33">
        <f>_xlfn.XLOOKUP(C380, Financial_Variance!B:B, Financial_Variance!H:H, 0)</f>
        <v>0</v>
      </c>
      <c r="Q380" s="33">
        <f t="shared" si="22"/>
        <v>-497.39300937766302</v>
      </c>
      <c r="R380" s="2" t="str">
        <f t="shared" si="23"/>
        <v>High</v>
      </c>
    </row>
    <row r="381" spans="1:18" ht="16.350000000000001" customHeight="1" x14ac:dyDescent="0.45">
      <c r="A381" s="4">
        <f t="shared" si="24"/>
        <v>46028</v>
      </c>
      <c r="B381" s="2" t="s">
        <v>7</v>
      </c>
      <c r="C381" s="2" t="s">
        <v>567</v>
      </c>
      <c r="D381" s="2" t="s">
        <v>166</v>
      </c>
      <c r="E381" s="2" t="s">
        <v>19</v>
      </c>
      <c r="F381" s="33">
        <v>8.3628754110339791</v>
      </c>
      <c r="G381" s="33">
        <f>ABS(Table2[[#This Row],[Raw_revenu_per_Hr]])</f>
        <v>430.14623066617997</v>
      </c>
      <c r="H381" s="33">
        <v>-430.14623066617997</v>
      </c>
      <c r="I381" s="33">
        <f>ABS(Table2[[#This Row],[Raw_maintenance_Cost_MTBF]])</f>
        <v>491.32395566922401</v>
      </c>
      <c r="J381" s="33">
        <v>-491.32395566922401</v>
      </c>
      <c r="K381" s="37">
        <v>0.25</v>
      </c>
      <c r="L381" s="3">
        <f t="shared" si="21"/>
        <v>8</v>
      </c>
      <c r="M381" s="17" t="s">
        <v>190</v>
      </c>
      <c r="N381" s="2" t="s">
        <v>134</v>
      </c>
      <c r="O381" s="2" t="s">
        <v>170</v>
      </c>
      <c r="P381" s="33">
        <f>_xlfn.XLOOKUP(C381, Financial_Variance!B:B, Financial_Variance!H:H, 0)</f>
        <v>0</v>
      </c>
      <c r="Q381" s="33">
        <f t="shared" si="22"/>
        <v>-499.41602728047701</v>
      </c>
      <c r="R381" s="2" t="str">
        <f t="shared" si="23"/>
        <v>Critical</v>
      </c>
    </row>
    <row r="382" spans="1:18" ht="16.350000000000001" customHeight="1" x14ac:dyDescent="0.45">
      <c r="A382" s="4">
        <f t="shared" si="24"/>
        <v>46028</v>
      </c>
      <c r="B382" s="2" t="s">
        <v>7</v>
      </c>
      <c r="C382" s="2" t="s">
        <v>568</v>
      </c>
      <c r="D382" s="2" t="s">
        <v>166</v>
      </c>
      <c r="E382" s="2" t="s">
        <v>19</v>
      </c>
      <c r="F382" s="33">
        <v>8.3822952137376703</v>
      </c>
      <c r="G382" s="33">
        <f>ABS(Table2[[#This Row],[Raw_revenu_per_Hr]])</f>
        <v>431.880666179515</v>
      </c>
      <c r="H382" s="33">
        <v>-431.880666179515</v>
      </c>
      <c r="I382" s="33">
        <f>ABS(Table2[[#This Row],[Raw_maintenance_Cost_MTBF]])</f>
        <v>493.346973572038</v>
      </c>
      <c r="J382" s="33">
        <v>-493.346973572038</v>
      </c>
      <c r="K382" s="37">
        <v>0.86</v>
      </c>
      <c r="L382" s="3">
        <f t="shared" si="21"/>
        <v>1</v>
      </c>
      <c r="M382" s="17" t="s">
        <v>190</v>
      </c>
      <c r="N382" s="2" t="s">
        <v>100</v>
      </c>
      <c r="O382" s="2" t="s">
        <v>179</v>
      </c>
      <c r="P382" s="33">
        <f>_xlfn.XLOOKUP(C382, Financial_Variance!B:B, Financial_Variance!H:H, 0)</f>
        <v>0</v>
      </c>
      <c r="Q382" s="33">
        <f t="shared" si="22"/>
        <v>-501.439045183291</v>
      </c>
      <c r="R382" s="2" t="str">
        <f t="shared" si="23"/>
        <v>Low</v>
      </c>
    </row>
    <row r="383" spans="1:18" ht="16.350000000000001" customHeight="1" x14ac:dyDescent="0.45">
      <c r="A383" s="4">
        <f t="shared" si="24"/>
        <v>46028</v>
      </c>
      <c r="B383" s="2" t="s">
        <v>7</v>
      </c>
      <c r="C383" s="2" t="s">
        <v>569</v>
      </c>
      <c r="D383" s="2" t="s">
        <v>166</v>
      </c>
      <c r="E383" s="2" t="s">
        <v>19</v>
      </c>
      <c r="F383" s="33">
        <v>8.4017150164413597</v>
      </c>
      <c r="G383" s="33">
        <f>ABS(Table2[[#This Row],[Raw_revenu_per_Hr]])</f>
        <v>433.615101692851</v>
      </c>
      <c r="H383" s="33">
        <v>-433.615101692851</v>
      </c>
      <c r="I383" s="33">
        <f>ABS(Table2[[#This Row],[Raw_maintenance_Cost_MTBF]])</f>
        <v>495.36999147485102</v>
      </c>
      <c r="J383" s="33">
        <v>-495.36999147485102</v>
      </c>
      <c r="K383" s="37">
        <v>0.87</v>
      </c>
      <c r="L383" s="3">
        <f t="shared" si="21"/>
        <v>1</v>
      </c>
      <c r="M383" s="17" t="s">
        <v>190</v>
      </c>
      <c r="N383" s="2" t="s">
        <v>112</v>
      </c>
      <c r="O383" s="2" t="s">
        <v>172</v>
      </c>
      <c r="P383" s="33">
        <f>_xlfn.XLOOKUP(C383, Financial_Variance!B:B, Financial_Variance!H:H, 0)</f>
        <v>0</v>
      </c>
      <c r="Q383" s="33">
        <f t="shared" si="22"/>
        <v>-503.46206308610402</v>
      </c>
      <c r="R383" s="2" t="str">
        <f t="shared" si="23"/>
        <v>Low</v>
      </c>
    </row>
    <row r="384" spans="1:18" ht="16.350000000000001" customHeight="1" x14ac:dyDescent="0.45">
      <c r="A384" s="4">
        <f t="shared" si="24"/>
        <v>46028</v>
      </c>
      <c r="B384" s="2" t="s">
        <v>7</v>
      </c>
      <c r="C384" s="2" t="s">
        <v>570</v>
      </c>
      <c r="D384" s="2" t="s">
        <v>166</v>
      </c>
      <c r="E384" s="2" t="s">
        <v>19</v>
      </c>
      <c r="F384" s="33">
        <v>8.4211348191450508</v>
      </c>
      <c r="G384" s="33">
        <f>ABS(Table2[[#This Row],[Raw_revenu_per_Hr]])</f>
        <v>435.34953720618699</v>
      </c>
      <c r="H384" s="33">
        <v>-435.34953720618699</v>
      </c>
      <c r="I384" s="33">
        <f>ABS(Table2[[#This Row],[Raw_maintenance_Cost_MTBF]])</f>
        <v>497.39300937766302</v>
      </c>
      <c r="J384" s="33">
        <v>-497.39300937766302</v>
      </c>
      <c r="K384" s="37">
        <v>0.77</v>
      </c>
      <c r="L384" s="3">
        <f t="shared" si="21"/>
        <v>2</v>
      </c>
      <c r="M384" s="17" t="s">
        <v>190</v>
      </c>
      <c r="N384" s="2" t="s">
        <v>133</v>
      </c>
      <c r="O384" s="2" t="s">
        <v>169</v>
      </c>
      <c r="P384" s="33">
        <f>_xlfn.XLOOKUP(C384, Financial_Variance!B:B, Financial_Variance!H:H, 0)</f>
        <v>0</v>
      </c>
      <c r="Q384" s="33">
        <f t="shared" si="22"/>
        <v>-505.48508098891801</v>
      </c>
      <c r="R384" s="2" t="str">
        <f t="shared" si="23"/>
        <v>Low</v>
      </c>
    </row>
    <row r="385" spans="1:18" ht="16.350000000000001" customHeight="1" x14ac:dyDescent="0.45">
      <c r="A385" s="4">
        <f t="shared" si="24"/>
        <v>46028</v>
      </c>
      <c r="B385" s="2" t="s">
        <v>7</v>
      </c>
      <c r="C385" s="2" t="s">
        <v>571</v>
      </c>
      <c r="D385" s="2" t="s">
        <v>166</v>
      </c>
      <c r="E385" s="2" t="s">
        <v>19</v>
      </c>
      <c r="F385" s="33">
        <v>8.4405546218487402</v>
      </c>
      <c r="G385" s="33">
        <f>ABS(Table2[[#This Row],[Raw_revenu_per_Hr]])</f>
        <v>437.08397271952299</v>
      </c>
      <c r="H385" s="33">
        <v>-437.08397271952299</v>
      </c>
      <c r="I385" s="33">
        <f>ABS(Table2[[#This Row],[Raw_maintenance_Cost_MTBF]])</f>
        <v>499.41602728047701</v>
      </c>
      <c r="J385" s="33">
        <v>-499.41602728047701</v>
      </c>
      <c r="K385" s="37">
        <v>0.68</v>
      </c>
      <c r="L385" s="3">
        <f t="shared" si="21"/>
        <v>3</v>
      </c>
      <c r="M385" s="17" t="s">
        <v>191</v>
      </c>
      <c r="N385" s="2" t="s">
        <v>99</v>
      </c>
      <c r="O385" s="2" t="s">
        <v>175</v>
      </c>
      <c r="P385" s="33">
        <f>_xlfn.XLOOKUP(C385, Financial_Variance!B:B, Financial_Variance!H:H, 0)</f>
        <v>0</v>
      </c>
      <c r="Q385" s="33">
        <f t="shared" si="22"/>
        <v>-507.50809889173001</v>
      </c>
      <c r="R385" s="2" t="str">
        <f t="shared" si="23"/>
        <v>Medium</v>
      </c>
    </row>
    <row r="386" spans="1:18" ht="16.350000000000001" customHeight="1" x14ac:dyDescent="0.45">
      <c r="A386" s="4">
        <f t="shared" si="24"/>
        <v>46028</v>
      </c>
      <c r="B386" s="2" t="s">
        <v>7</v>
      </c>
      <c r="C386" s="2" t="s">
        <v>572</v>
      </c>
      <c r="D386" s="2" t="s">
        <v>166</v>
      </c>
      <c r="E386" s="2" t="s">
        <v>19</v>
      </c>
      <c r="F386" s="33">
        <v>8.4599744245524295</v>
      </c>
      <c r="G386" s="33">
        <f>ABS(Table2[[#This Row],[Raw_revenu_per_Hr]])</f>
        <v>438.81840823285899</v>
      </c>
      <c r="H386" s="33">
        <v>-438.81840823285899</v>
      </c>
      <c r="I386" s="33">
        <f>ABS(Table2[[#This Row],[Raw_maintenance_Cost_MTBF]])</f>
        <v>501.439045183291</v>
      </c>
      <c r="J386" s="33">
        <v>-501.439045183291</v>
      </c>
      <c r="K386" s="37">
        <v>0.73</v>
      </c>
      <c r="L386" s="3">
        <f t="shared" ref="L386:L449" si="25">MAX(1,MIN(10,ROUND(10-(K386*10),0)))</f>
        <v>3</v>
      </c>
      <c r="M386" s="17" t="s">
        <v>191</v>
      </c>
      <c r="N386" s="2" t="s">
        <v>110</v>
      </c>
      <c r="O386" s="2" t="s">
        <v>171</v>
      </c>
      <c r="P386" s="33">
        <f>_xlfn.XLOOKUP(C386, Financial_Variance!B:B, Financial_Variance!H:H, 0)</f>
        <v>0</v>
      </c>
      <c r="Q386" s="33">
        <f t="shared" ref="Q386:Q449" si="26">P401-I390</f>
        <v>-509.531116794544</v>
      </c>
      <c r="R386" s="2" t="str">
        <f t="shared" ref="R386:R449" si="27">IF(L386&lt;=2,"Low",IF(L386&lt;=4,"Medium",IF(L386&lt;=7,"High","Critical")))</f>
        <v>Medium</v>
      </c>
    </row>
    <row r="387" spans="1:18" ht="16.350000000000001" customHeight="1" x14ac:dyDescent="0.45">
      <c r="A387" s="4">
        <f t="shared" ref="A387:A450" si="28">DATE(2026,1,1)+INT((ROW()-2)/70)</f>
        <v>46028</v>
      </c>
      <c r="B387" s="2" t="s">
        <v>7</v>
      </c>
      <c r="C387" s="2" t="s">
        <v>573</v>
      </c>
      <c r="D387" s="2" t="s">
        <v>166</v>
      </c>
      <c r="E387" s="2" t="s">
        <v>19</v>
      </c>
      <c r="F387" s="33">
        <v>8.4793942272561207</v>
      </c>
      <c r="G387" s="33">
        <f>ABS(Table2[[#This Row],[Raw_revenu_per_Hr]])</f>
        <v>440.55284374619401</v>
      </c>
      <c r="H387" s="33">
        <v>-440.55284374619401</v>
      </c>
      <c r="I387" s="33">
        <f>ABS(Table2[[#This Row],[Raw_maintenance_Cost_MTBF]])</f>
        <v>503.46206308610402</v>
      </c>
      <c r="J387" s="33">
        <v>-503.46206308610402</v>
      </c>
      <c r="K387" s="37">
        <v>0.68</v>
      </c>
      <c r="L387" s="3">
        <f t="shared" si="25"/>
        <v>3</v>
      </c>
      <c r="M387" s="17" t="s">
        <v>191</v>
      </c>
      <c r="N387" s="2" t="s">
        <v>127</v>
      </c>
      <c r="O387" s="2" t="s">
        <v>168</v>
      </c>
      <c r="P387" s="33">
        <f>_xlfn.XLOOKUP(C387, Financial_Variance!B:B, Financial_Variance!H:H, 0)</f>
        <v>0</v>
      </c>
      <c r="Q387" s="33">
        <f t="shared" si="26"/>
        <v>-511.55413469735697</v>
      </c>
      <c r="R387" s="2" t="str">
        <f t="shared" si="27"/>
        <v>Medium</v>
      </c>
    </row>
    <row r="388" spans="1:18" ht="16.350000000000001" customHeight="1" x14ac:dyDescent="0.45">
      <c r="A388" s="4">
        <f t="shared" si="28"/>
        <v>46028</v>
      </c>
      <c r="B388" s="2" t="s">
        <v>7</v>
      </c>
      <c r="C388" s="2" t="s">
        <v>574</v>
      </c>
      <c r="D388" s="2" t="s">
        <v>166</v>
      </c>
      <c r="E388" s="2" t="s">
        <v>19</v>
      </c>
      <c r="F388" s="33">
        <v>8.4988140299598101</v>
      </c>
      <c r="G388" s="33">
        <f>ABS(Table2[[#This Row],[Raw_revenu_per_Hr]])</f>
        <v>442.28727925953001</v>
      </c>
      <c r="H388" s="33">
        <v>-442.28727925953001</v>
      </c>
      <c r="I388" s="33">
        <f>ABS(Table2[[#This Row],[Raw_maintenance_Cost_MTBF]])</f>
        <v>505.48508098891801</v>
      </c>
      <c r="J388" s="33">
        <v>-505.48508098891801</v>
      </c>
      <c r="K388" s="37">
        <v>0.62</v>
      </c>
      <c r="L388" s="3">
        <f t="shared" si="25"/>
        <v>4</v>
      </c>
      <c r="M388" s="17" t="s">
        <v>191</v>
      </c>
      <c r="N388" s="2" t="s">
        <v>98</v>
      </c>
      <c r="O388" s="2" t="s">
        <v>173</v>
      </c>
      <c r="P388" s="33">
        <f>_xlfn.XLOOKUP(C388, Financial_Variance!B:B, Financial_Variance!H:H, 0)</f>
        <v>0</v>
      </c>
      <c r="Q388" s="33">
        <f t="shared" si="26"/>
        <v>-513.57715260017096</v>
      </c>
      <c r="R388" s="2" t="str">
        <f t="shared" si="27"/>
        <v>Medium</v>
      </c>
    </row>
    <row r="389" spans="1:18" ht="16.350000000000001" customHeight="1" x14ac:dyDescent="0.45">
      <c r="A389" s="4">
        <f t="shared" si="28"/>
        <v>46028</v>
      </c>
      <c r="B389" s="2" t="s">
        <v>7</v>
      </c>
      <c r="C389" s="2" t="s">
        <v>575</v>
      </c>
      <c r="D389" s="2" t="s">
        <v>166</v>
      </c>
      <c r="E389" s="2" t="s">
        <v>19</v>
      </c>
      <c r="F389" s="33">
        <v>8.5182338326634994</v>
      </c>
      <c r="G389" s="33">
        <f>ABS(Table2[[#This Row],[Raw_revenu_per_Hr]])</f>
        <v>444.02171477286601</v>
      </c>
      <c r="H389" s="33">
        <v>-444.02171477286601</v>
      </c>
      <c r="I389" s="33">
        <f>ABS(Table2[[#This Row],[Raw_maintenance_Cost_MTBF]])</f>
        <v>507.50809889173001</v>
      </c>
      <c r="J389" s="33">
        <v>-507.50809889173001</v>
      </c>
      <c r="K389" s="37">
        <v>0.66</v>
      </c>
      <c r="L389" s="3">
        <f t="shared" si="25"/>
        <v>3</v>
      </c>
      <c r="M389" s="17" t="s">
        <v>191</v>
      </c>
      <c r="N389" s="2" t="s">
        <v>109</v>
      </c>
      <c r="O389" s="2" t="s">
        <v>170</v>
      </c>
      <c r="P389" s="33">
        <f>_xlfn.XLOOKUP(C389, Financial_Variance!B:B, Financial_Variance!H:H, 0)</f>
        <v>0</v>
      </c>
      <c r="Q389" s="33">
        <f t="shared" si="26"/>
        <v>-515.60017050298302</v>
      </c>
      <c r="R389" s="2" t="str">
        <f t="shared" si="27"/>
        <v>Medium</v>
      </c>
    </row>
    <row r="390" spans="1:18" ht="16.350000000000001" customHeight="1" x14ac:dyDescent="0.45">
      <c r="A390" s="4">
        <f t="shared" si="28"/>
        <v>46028</v>
      </c>
      <c r="B390" s="2" t="s">
        <v>7</v>
      </c>
      <c r="C390" s="2" t="s">
        <v>576</v>
      </c>
      <c r="D390" s="2" t="s">
        <v>166</v>
      </c>
      <c r="E390" s="2" t="s">
        <v>19</v>
      </c>
      <c r="F390" s="33">
        <v>8.5376536353671906</v>
      </c>
      <c r="G390" s="33">
        <f>ABS(Table2[[#This Row],[Raw_revenu_per_Hr]])</f>
        <v>445.756150286202</v>
      </c>
      <c r="H390" s="33">
        <v>-445.756150286202</v>
      </c>
      <c r="I390" s="33">
        <f>ABS(Table2[[#This Row],[Raw_maintenance_Cost_MTBF]])</f>
        <v>509.531116794544</v>
      </c>
      <c r="J390" s="33">
        <v>-509.531116794544</v>
      </c>
      <c r="K390" s="37">
        <v>0.59</v>
      </c>
      <c r="L390" s="3">
        <f t="shared" si="25"/>
        <v>4</v>
      </c>
      <c r="M390" s="17" t="s">
        <v>191</v>
      </c>
      <c r="N390" s="2" t="s">
        <v>126</v>
      </c>
      <c r="O390" s="2" t="s">
        <v>179</v>
      </c>
      <c r="P390" s="33">
        <f>_xlfn.XLOOKUP(C390, Financial_Variance!B:B, Financial_Variance!H:H, 0)</f>
        <v>0</v>
      </c>
      <c r="Q390" s="33">
        <f t="shared" si="26"/>
        <v>-517.62318840579599</v>
      </c>
      <c r="R390" s="2" t="str">
        <f t="shared" si="27"/>
        <v>Medium</v>
      </c>
    </row>
    <row r="391" spans="1:18" ht="16.350000000000001" customHeight="1" x14ac:dyDescent="0.45">
      <c r="A391" s="4">
        <f t="shared" si="28"/>
        <v>46028</v>
      </c>
      <c r="B391" s="2" t="s">
        <v>7</v>
      </c>
      <c r="C391" s="2" t="s">
        <v>577</v>
      </c>
      <c r="D391" s="2" t="s">
        <v>166</v>
      </c>
      <c r="E391" s="2" t="s">
        <v>19</v>
      </c>
      <c r="F391" s="33">
        <v>8.5570734380708799</v>
      </c>
      <c r="G391" s="33">
        <f>ABS(Table2[[#This Row],[Raw_revenu_per_Hr]])</f>
        <v>447.49058579953697</v>
      </c>
      <c r="H391" s="33">
        <v>-447.49058579953697</v>
      </c>
      <c r="I391" s="33">
        <f>ABS(Table2[[#This Row],[Raw_maintenance_Cost_MTBF]])</f>
        <v>511.55413469735697</v>
      </c>
      <c r="J391" s="33">
        <v>-511.55413469735697</v>
      </c>
      <c r="K391" s="37">
        <v>0.53</v>
      </c>
      <c r="L391" s="3">
        <f t="shared" si="25"/>
        <v>5</v>
      </c>
      <c r="M391" s="17" t="s">
        <v>191</v>
      </c>
      <c r="N391" s="2" t="s">
        <v>97</v>
      </c>
      <c r="O391" s="2" t="s">
        <v>172</v>
      </c>
      <c r="P391" s="33">
        <f>_xlfn.XLOOKUP(C391, Financial_Variance!B:B, Financial_Variance!H:H, 0)</f>
        <v>0</v>
      </c>
      <c r="Q391" s="33">
        <f t="shared" si="26"/>
        <v>-519.646206308611</v>
      </c>
      <c r="R391" s="2" t="str">
        <f t="shared" si="27"/>
        <v>High</v>
      </c>
    </row>
    <row r="392" spans="1:18" ht="16.350000000000001" customHeight="1" x14ac:dyDescent="0.45">
      <c r="A392" s="4">
        <f t="shared" si="28"/>
        <v>46028</v>
      </c>
      <c r="B392" s="2" t="s">
        <v>8</v>
      </c>
      <c r="C392" s="2" t="s">
        <v>578</v>
      </c>
      <c r="D392" s="2" t="s">
        <v>167</v>
      </c>
      <c r="E392" s="2" t="s">
        <v>182</v>
      </c>
      <c r="F392" s="33">
        <v>8.5764932407745693</v>
      </c>
      <c r="G392" s="33">
        <f>ABS(Table2[[#This Row],[Raw_revenu_per_Hr]])</f>
        <v>449.22502131287303</v>
      </c>
      <c r="H392" s="33">
        <v>-449.22502131287303</v>
      </c>
      <c r="I392" s="33">
        <f>ABS(Table2[[#This Row],[Raw_maintenance_Cost_MTBF]])</f>
        <v>513.57715260017096</v>
      </c>
      <c r="J392" s="33">
        <v>-513.57715260017096</v>
      </c>
      <c r="K392" s="37">
        <v>0.49</v>
      </c>
      <c r="L392" s="3">
        <f t="shared" si="25"/>
        <v>5</v>
      </c>
      <c r="M392" s="17" t="s">
        <v>187</v>
      </c>
      <c r="N392" s="2" t="s">
        <v>108</v>
      </c>
      <c r="O392" s="2" t="s">
        <v>169</v>
      </c>
      <c r="P392" s="33">
        <f>_xlfn.XLOOKUP(C392, Financial_Variance!B:B, Financial_Variance!H:H, 0)</f>
        <v>0</v>
      </c>
      <c r="Q392" s="33">
        <f t="shared" si="26"/>
        <v>-521.66922421142397</v>
      </c>
      <c r="R392" s="2" t="str">
        <f t="shared" si="27"/>
        <v>High</v>
      </c>
    </row>
    <row r="393" spans="1:18" ht="16.350000000000001" customHeight="1" x14ac:dyDescent="0.45">
      <c r="A393" s="4">
        <f t="shared" si="28"/>
        <v>46028</v>
      </c>
      <c r="B393" s="2" t="s">
        <v>8</v>
      </c>
      <c r="C393" s="2" t="s">
        <v>579</v>
      </c>
      <c r="D393" s="2" t="s">
        <v>167</v>
      </c>
      <c r="E393" s="2" t="s">
        <v>183</v>
      </c>
      <c r="F393" s="33">
        <v>8.5959130434782605</v>
      </c>
      <c r="G393" s="33">
        <f>ABS(Table2[[#This Row],[Raw_revenu_per_Hr]])</f>
        <v>450.95945682620902</v>
      </c>
      <c r="H393" s="33">
        <v>-450.95945682620902</v>
      </c>
      <c r="I393" s="33">
        <f>ABS(Table2[[#This Row],[Raw_maintenance_Cost_MTBF]])</f>
        <v>515.60017050298302</v>
      </c>
      <c r="J393" s="33">
        <v>-515.60017050298302</v>
      </c>
      <c r="K393" s="37">
        <v>0.52</v>
      </c>
      <c r="L393" s="3">
        <f t="shared" si="25"/>
        <v>5</v>
      </c>
      <c r="M393" s="17" t="s">
        <v>187</v>
      </c>
      <c r="N393" s="2" t="s">
        <v>125</v>
      </c>
      <c r="O393" s="2" t="s">
        <v>175</v>
      </c>
      <c r="P393" s="33">
        <f>_xlfn.XLOOKUP(C393, Financial_Variance!B:B, Financial_Variance!H:H, 0)</f>
        <v>0</v>
      </c>
      <c r="Q393" s="33">
        <f t="shared" si="26"/>
        <v>-523.69224211423602</v>
      </c>
      <c r="R393" s="2" t="str">
        <f t="shared" si="27"/>
        <v>High</v>
      </c>
    </row>
    <row r="394" spans="1:18" ht="16.350000000000001" customHeight="1" x14ac:dyDescent="0.45">
      <c r="A394" s="4">
        <f t="shared" si="28"/>
        <v>46028</v>
      </c>
      <c r="B394" s="2" t="s">
        <v>8</v>
      </c>
      <c r="C394" s="2" t="s">
        <v>580</v>
      </c>
      <c r="D394" s="2" t="s">
        <v>167</v>
      </c>
      <c r="E394" s="2" t="s">
        <v>183</v>
      </c>
      <c r="F394" s="33">
        <v>8.6153328461819498</v>
      </c>
      <c r="G394" s="33">
        <f>ABS(Table2[[#This Row],[Raw_revenu_per_Hr]])</f>
        <v>452.69389233954502</v>
      </c>
      <c r="H394" s="33">
        <v>-452.69389233954502</v>
      </c>
      <c r="I394" s="33">
        <f>ABS(Table2[[#This Row],[Raw_maintenance_Cost_MTBF]])</f>
        <v>517.62318840579599</v>
      </c>
      <c r="J394" s="33">
        <v>-517.62318840579599</v>
      </c>
      <c r="K394" s="37">
        <v>0.47</v>
      </c>
      <c r="L394" s="3">
        <f t="shared" si="25"/>
        <v>5</v>
      </c>
      <c r="M394" s="17" t="s">
        <v>187</v>
      </c>
      <c r="N394" s="2" t="s">
        <v>96</v>
      </c>
      <c r="O394" s="2" t="s">
        <v>171</v>
      </c>
      <c r="P394" s="33">
        <f>_xlfn.XLOOKUP(C394, Financial_Variance!B:B, Financial_Variance!H:H, 0)</f>
        <v>0</v>
      </c>
      <c r="Q394" s="33">
        <f t="shared" si="26"/>
        <v>-525.71526001705001</v>
      </c>
      <c r="R394" s="2" t="str">
        <f t="shared" si="27"/>
        <v>High</v>
      </c>
    </row>
    <row r="395" spans="1:18" ht="16.350000000000001" customHeight="1" x14ac:dyDescent="0.45">
      <c r="A395" s="4">
        <f t="shared" si="28"/>
        <v>46028</v>
      </c>
      <c r="B395" s="2" t="s">
        <v>8</v>
      </c>
      <c r="C395" s="2" t="s">
        <v>581</v>
      </c>
      <c r="D395" s="2" t="s">
        <v>167</v>
      </c>
      <c r="E395" s="2" t="s">
        <v>184</v>
      </c>
      <c r="F395" s="33">
        <v>8.6347526488856392</v>
      </c>
      <c r="G395" s="33">
        <f>ABS(Table2[[#This Row],[Raw_revenu_per_Hr]])</f>
        <v>454.42832785288101</v>
      </c>
      <c r="H395" s="33">
        <v>-454.42832785288101</v>
      </c>
      <c r="I395" s="33">
        <f>ABS(Table2[[#This Row],[Raw_maintenance_Cost_MTBF]])</f>
        <v>519.646206308611</v>
      </c>
      <c r="J395" s="33">
        <v>-519.646206308611</v>
      </c>
      <c r="K395" s="37">
        <v>0.42</v>
      </c>
      <c r="L395" s="3">
        <f t="shared" si="25"/>
        <v>6</v>
      </c>
      <c r="M395" s="17" t="s">
        <v>187</v>
      </c>
      <c r="N395" s="2" t="s">
        <v>107</v>
      </c>
      <c r="O395" s="2" t="s">
        <v>168</v>
      </c>
      <c r="P395" s="33">
        <f>_xlfn.XLOOKUP(C395, Financial_Variance!B:B, Financial_Variance!H:H, 0)</f>
        <v>0</v>
      </c>
      <c r="Q395" s="33">
        <f t="shared" si="26"/>
        <v>-527.738277919864</v>
      </c>
      <c r="R395" s="2" t="str">
        <f t="shared" si="27"/>
        <v>High</v>
      </c>
    </row>
    <row r="396" spans="1:18" ht="16.350000000000001" customHeight="1" x14ac:dyDescent="0.45">
      <c r="A396" s="4">
        <f t="shared" si="28"/>
        <v>46028</v>
      </c>
      <c r="B396" s="2" t="s">
        <v>8</v>
      </c>
      <c r="C396" s="2" t="s">
        <v>582</v>
      </c>
      <c r="D396" s="2" t="s">
        <v>167</v>
      </c>
      <c r="E396" s="2" t="s">
        <v>185</v>
      </c>
      <c r="F396" s="33">
        <v>8.6541724515893304</v>
      </c>
      <c r="G396" s="33">
        <f>ABS(Table2[[#This Row],[Raw_revenu_per_Hr]])</f>
        <v>456.16276336621598</v>
      </c>
      <c r="H396" s="33">
        <v>-456.16276336621598</v>
      </c>
      <c r="I396" s="33">
        <f>ABS(Table2[[#This Row],[Raw_maintenance_Cost_MTBF]])</f>
        <v>521.66922421142397</v>
      </c>
      <c r="J396" s="33">
        <v>-521.66922421142397</v>
      </c>
      <c r="K396" s="37">
        <v>0.48</v>
      </c>
      <c r="L396" s="3">
        <f t="shared" si="25"/>
        <v>5</v>
      </c>
      <c r="M396" s="17" t="s">
        <v>187</v>
      </c>
      <c r="N396" s="2" t="s">
        <v>124</v>
      </c>
      <c r="O396" s="2" t="s">
        <v>173</v>
      </c>
      <c r="P396" s="33">
        <f>_xlfn.XLOOKUP(C396, Financial_Variance!B:B, Financial_Variance!H:H, 0)</f>
        <v>0</v>
      </c>
      <c r="Q396" s="33">
        <f t="shared" si="26"/>
        <v>-529.76129582267697</v>
      </c>
      <c r="R396" s="2" t="str">
        <f t="shared" si="27"/>
        <v>High</v>
      </c>
    </row>
    <row r="397" spans="1:18" ht="16.350000000000001" customHeight="1" x14ac:dyDescent="0.45">
      <c r="A397" s="4">
        <f t="shared" si="28"/>
        <v>46028</v>
      </c>
      <c r="B397" s="2" t="s">
        <v>8</v>
      </c>
      <c r="C397" s="2" t="s">
        <v>583</v>
      </c>
      <c r="D397" s="2" t="s">
        <v>167</v>
      </c>
      <c r="E397" s="2" t="s">
        <v>183</v>
      </c>
      <c r="F397" s="33">
        <v>8.6735922542930197</v>
      </c>
      <c r="G397" s="33">
        <f>ABS(Table2[[#This Row],[Raw_revenu_per_Hr]])</f>
        <v>457.89719887955198</v>
      </c>
      <c r="H397" s="33">
        <v>-457.89719887955198</v>
      </c>
      <c r="I397" s="33">
        <f>ABS(Table2[[#This Row],[Raw_maintenance_Cost_MTBF]])</f>
        <v>523.69224211423602</v>
      </c>
      <c r="J397" s="33">
        <v>-523.69224211423602</v>
      </c>
      <c r="K397" s="37">
        <v>0.4</v>
      </c>
      <c r="L397" s="3">
        <f t="shared" si="25"/>
        <v>6</v>
      </c>
      <c r="M397" s="17" t="s">
        <v>187</v>
      </c>
      <c r="N397" s="2" t="s">
        <v>95</v>
      </c>
      <c r="O397" s="2" t="s">
        <v>170</v>
      </c>
      <c r="P397" s="33">
        <f>_xlfn.XLOOKUP(C397, Financial_Variance!B:B, Financial_Variance!H:H, 0)</f>
        <v>0</v>
      </c>
      <c r="Q397" s="33">
        <f t="shared" si="26"/>
        <v>-531.78431372548903</v>
      </c>
      <c r="R397" s="2" t="str">
        <f t="shared" si="27"/>
        <v>High</v>
      </c>
    </row>
    <row r="398" spans="1:18" ht="16.350000000000001" customHeight="1" x14ac:dyDescent="0.45">
      <c r="A398" s="4">
        <f t="shared" si="28"/>
        <v>46028</v>
      </c>
      <c r="B398" s="2" t="s">
        <v>8</v>
      </c>
      <c r="C398" s="2" t="s">
        <v>584</v>
      </c>
      <c r="D398" s="2" t="s">
        <v>167</v>
      </c>
      <c r="E398" s="2" t="s">
        <v>183</v>
      </c>
      <c r="F398" s="33">
        <v>8.6930120569967109</v>
      </c>
      <c r="G398" s="33">
        <f>ABS(Table2[[#This Row],[Raw_revenu_per_Hr]])</f>
        <v>459.63163439288797</v>
      </c>
      <c r="H398" s="33">
        <v>-459.63163439288797</v>
      </c>
      <c r="I398" s="33">
        <f>ABS(Table2[[#This Row],[Raw_maintenance_Cost_MTBF]])</f>
        <v>525.71526001705001</v>
      </c>
      <c r="J398" s="33">
        <v>-525.71526001705001</v>
      </c>
      <c r="K398" s="37">
        <v>0.35</v>
      </c>
      <c r="L398" s="3">
        <f t="shared" si="25"/>
        <v>7</v>
      </c>
      <c r="M398" s="17" t="s">
        <v>187</v>
      </c>
      <c r="N398" s="2" t="s">
        <v>106</v>
      </c>
      <c r="O398" s="2" t="s">
        <v>179</v>
      </c>
      <c r="P398" s="33">
        <f>_xlfn.XLOOKUP(C398, Financial_Variance!B:B, Financial_Variance!H:H, 0)</f>
        <v>0</v>
      </c>
      <c r="Q398" s="33">
        <f t="shared" si="26"/>
        <v>-533.80733162830302</v>
      </c>
      <c r="R398" s="2" t="str">
        <f t="shared" si="27"/>
        <v>High</v>
      </c>
    </row>
    <row r="399" spans="1:18" ht="16.350000000000001" customHeight="1" x14ac:dyDescent="0.45">
      <c r="A399" s="4">
        <f t="shared" si="28"/>
        <v>46028</v>
      </c>
      <c r="B399" s="2" t="s">
        <v>8</v>
      </c>
      <c r="C399" s="2" t="s">
        <v>585</v>
      </c>
      <c r="D399" s="2" t="s">
        <v>167</v>
      </c>
      <c r="E399" s="2" t="s">
        <v>186</v>
      </c>
      <c r="F399" s="33">
        <v>8.7124318597004002</v>
      </c>
      <c r="G399" s="33">
        <f>ABS(Table2[[#This Row],[Raw_revenu_per_Hr]])</f>
        <v>461.36606990622403</v>
      </c>
      <c r="H399" s="33">
        <v>-461.36606990622403</v>
      </c>
      <c r="I399" s="33">
        <f>ABS(Table2[[#This Row],[Raw_maintenance_Cost_MTBF]])</f>
        <v>527.738277919864</v>
      </c>
      <c r="J399" s="33">
        <v>-527.738277919864</v>
      </c>
      <c r="K399" s="37">
        <v>0.39</v>
      </c>
      <c r="L399" s="3">
        <f t="shared" si="25"/>
        <v>6</v>
      </c>
      <c r="M399" s="17" t="s">
        <v>187</v>
      </c>
      <c r="N399" s="2" t="s">
        <v>122</v>
      </c>
      <c r="O399" s="2" t="s">
        <v>172</v>
      </c>
      <c r="P399" s="33">
        <f>_xlfn.XLOOKUP(C399, Financial_Variance!B:B, Financial_Variance!H:H, 0)</f>
        <v>0</v>
      </c>
      <c r="Q399" s="33">
        <f t="shared" si="26"/>
        <v>-535.83034953111598</v>
      </c>
      <c r="R399" s="2" t="str">
        <f t="shared" si="27"/>
        <v>High</v>
      </c>
    </row>
    <row r="400" spans="1:18" ht="16.350000000000001" customHeight="1" x14ac:dyDescent="0.45">
      <c r="A400" s="4">
        <f t="shared" si="28"/>
        <v>46028</v>
      </c>
      <c r="B400" s="2" t="s">
        <v>8</v>
      </c>
      <c r="C400" s="2" t="s">
        <v>586</v>
      </c>
      <c r="D400" s="2" t="s">
        <v>167</v>
      </c>
      <c r="E400" s="2" t="s">
        <v>183</v>
      </c>
      <c r="F400" s="33">
        <v>8.7318516624040896</v>
      </c>
      <c r="G400" s="33">
        <f>ABS(Table2[[#This Row],[Raw_revenu_per_Hr]])</f>
        <v>463.100505419559</v>
      </c>
      <c r="H400" s="33">
        <v>-463.100505419559</v>
      </c>
      <c r="I400" s="33">
        <f>ABS(Table2[[#This Row],[Raw_maintenance_Cost_MTBF]])</f>
        <v>529.76129582267697</v>
      </c>
      <c r="J400" s="33">
        <v>-529.76129582267697</v>
      </c>
      <c r="K400" s="37">
        <v>0.31</v>
      </c>
      <c r="L400" s="3">
        <f t="shared" si="25"/>
        <v>7</v>
      </c>
      <c r="M400" s="17" t="s">
        <v>187</v>
      </c>
      <c r="N400" s="2" t="s">
        <v>140</v>
      </c>
      <c r="O400" s="2" t="s">
        <v>169</v>
      </c>
      <c r="P400" s="33">
        <f>_xlfn.XLOOKUP(C400, Financial_Variance!B:B, Financial_Variance!H:H, 0)</f>
        <v>0</v>
      </c>
      <c r="Q400" s="33">
        <f t="shared" si="26"/>
        <v>-537.85336743392998</v>
      </c>
      <c r="R400" s="2" t="str">
        <f t="shared" si="27"/>
        <v>High</v>
      </c>
    </row>
    <row r="401" spans="1:18" ht="16.350000000000001" customHeight="1" x14ac:dyDescent="0.45">
      <c r="A401" s="4">
        <f t="shared" si="28"/>
        <v>46028</v>
      </c>
      <c r="B401" s="2" t="s">
        <v>8</v>
      </c>
      <c r="C401" s="2" t="s">
        <v>587</v>
      </c>
      <c r="D401" s="2" t="s">
        <v>167</v>
      </c>
      <c r="E401" s="2" t="s">
        <v>183</v>
      </c>
      <c r="F401" s="33">
        <v>8.7512714651077808</v>
      </c>
      <c r="G401" s="33">
        <f>ABS(Table2[[#This Row],[Raw_revenu_per_Hr]])</f>
        <v>464.83494093289499</v>
      </c>
      <c r="H401" s="33">
        <v>-464.83494093289499</v>
      </c>
      <c r="I401" s="33">
        <f>ABS(Table2[[#This Row],[Raw_maintenance_Cost_MTBF]])</f>
        <v>531.78431372548903</v>
      </c>
      <c r="J401" s="33">
        <v>-531.78431372548903</v>
      </c>
      <c r="K401" s="37">
        <v>0.25</v>
      </c>
      <c r="L401" s="3">
        <f t="shared" si="25"/>
        <v>8</v>
      </c>
      <c r="M401" s="17" t="s">
        <v>187</v>
      </c>
      <c r="N401" s="2" t="s">
        <v>105</v>
      </c>
      <c r="O401" s="2" t="s">
        <v>175</v>
      </c>
      <c r="P401" s="33">
        <f>_xlfn.XLOOKUP(C401, Financial_Variance!B:B, Financial_Variance!H:H, 0)</f>
        <v>0</v>
      </c>
      <c r="Q401" s="33">
        <f t="shared" si="26"/>
        <v>-539.87638533674397</v>
      </c>
      <c r="R401" s="2" t="str">
        <f t="shared" si="27"/>
        <v>Critical</v>
      </c>
    </row>
    <row r="402" spans="1:18" ht="16.350000000000001" customHeight="1" x14ac:dyDescent="0.45">
      <c r="A402" s="4">
        <f t="shared" si="28"/>
        <v>46028</v>
      </c>
      <c r="B402" s="2" t="s">
        <v>9</v>
      </c>
      <c r="C402" s="2" t="s">
        <v>588</v>
      </c>
      <c r="D402" s="2" t="s">
        <v>15</v>
      </c>
      <c r="E402" s="2" t="s">
        <v>20</v>
      </c>
      <c r="F402" s="33">
        <v>8.7706912678114701</v>
      </c>
      <c r="G402" s="33">
        <f>ABS(Table2[[#This Row],[Raw_revenu_per_Hr]])</f>
        <v>466.56937644623099</v>
      </c>
      <c r="H402" s="33">
        <v>-466.56937644623099</v>
      </c>
      <c r="I402" s="33">
        <f>ABS(Table2[[#This Row],[Raw_maintenance_Cost_MTBF]])</f>
        <v>533.80733162830302</v>
      </c>
      <c r="J402" s="33">
        <v>-533.80733162830302</v>
      </c>
      <c r="K402" s="37">
        <v>0.86</v>
      </c>
      <c r="L402" s="3">
        <f t="shared" si="25"/>
        <v>1</v>
      </c>
      <c r="M402" s="17" t="s">
        <v>187</v>
      </c>
      <c r="N402" s="2" t="s">
        <v>120</v>
      </c>
      <c r="O402" s="2" t="s">
        <v>171</v>
      </c>
      <c r="P402" s="33">
        <f>_xlfn.XLOOKUP(C402, Financial_Variance!B:B, Financial_Variance!H:H, 0)</f>
        <v>0</v>
      </c>
      <c r="Q402" s="33">
        <f t="shared" si="26"/>
        <v>-541.89940323955602</v>
      </c>
      <c r="R402" s="2" t="str">
        <f t="shared" si="27"/>
        <v>Low</v>
      </c>
    </row>
    <row r="403" spans="1:18" ht="16.350000000000001" customHeight="1" x14ac:dyDescent="0.45">
      <c r="A403" s="4">
        <f t="shared" si="28"/>
        <v>46028</v>
      </c>
      <c r="B403" s="2" t="s">
        <v>10</v>
      </c>
      <c r="C403" s="2" t="s">
        <v>589</v>
      </c>
      <c r="D403" s="2" t="s">
        <v>16</v>
      </c>
      <c r="E403" s="2" t="s">
        <v>21</v>
      </c>
      <c r="F403" s="33">
        <v>8.7901110705151595</v>
      </c>
      <c r="G403" s="33">
        <f>ABS(Table2[[#This Row],[Raw_revenu_per_Hr]])</f>
        <v>468.30381195956699</v>
      </c>
      <c r="H403" s="33">
        <v>-468.30381195956699</v>
      </c>
      <c r="I403" s="33">
        <f>ABS(Table2[[#This Row],[Raw_maintenance_Cost_MTBF]])</f>
        <v>535.83034953111598</v>
      </c>
      <c r="J403" s="33">
        <v>-535.83034953111598</v>
      </c>
      <c r="K403" s="37">
        <v>0.87</v>
      </c>
      <c r="L403" s="3">
        <f t="shared" si="25"/>
        <v>1</v>
      </c>
      <c r="M403" s="17" t="s">
        <v>187</v>
      </c>
      <c r="N403" s="2" t="s">
        <v>138</v>
      </c>
      <c r="O403" s="2" t="s">
        <v>168</v>
      </c>
      <c r="P403" s="33">
        <f>_xlfn.XLOOKUP(C403, Financial_Variance!B:B, Financial_Variance!H:H, 0)</f>
        <v>0</v>
      </c>
      <c r="Q403" s="33">
        <f t="shared" si="26"/>
        <v>-543.92242114236899</v>
      </c>
      <c r="R403" s="2" t="str">
        <f t="shared" si="27"/>
        <v>Low</v>
      </c>
    </row>
    <row r="404" spans="1:18" ht="16.350000000000001" customHeight="1" x14ac:dyDescent="0.45">
      <c r="A404" s="4">
        <f t="shared" si="28"/>
        <v>46028</v>
      </c>
      <c r="B404" s="2" t="s">
        <v>11</v>
      </c>
      <c r="C404" s="2" t="s">
        <v>590</v>
      </c>
      <c r="D404" s="2" t="s">
        <v>17</v>
      </c>
      <c r="E404" s="2" t="s">
        <v>22</v>
      </c>
      <c r="F404" s="33">
        <v>8.8095308732188506</v>
      </c>
      <c r="G404" s="33">
        <f>ABS(Table2[[#This Row],[Raw_revenu_per_Hr]])</f>
        <v>470.03824747290201</v>
      </c>
      <c r="H404" s="33">
        <v>-470.03824747290201</v>
      </c>
      <c r="I404" s="33">
        <f>ABS(Table2[[#This Row],[Raw_maintenance_Cost_MTBF]])</f>
        <v>537.85336743392998</v>
      </c>
      <c r="J404" s="33">
        <v>-537.85336743392998</v>
      </c>
      <c r="K404" s="37">
        <v>0.77</v>
      </c>
      <c r="L404" s="3">
        <f t="shared" si="25"/>
        <v>2</v>
      </c>
      <c r="M404" s="17" t="s">
        <v>189</v>
      </c>
      <c r="N404" s="2" t="s">
        <v>104</v>
      </c>
      <c r="O404" s="2" t="s">
        <v>173</v>
      </c>
      <c r="P404" s="33">
        <f>_xlfn.XLOOKUP(C404, Financial_Variance!B:B, Financial_Variance!H:H, 0)</f>
        <v>0</v>
      </c>
      <c r="Q404" s="33">
        <f t="shared" si="26"/>
        <v>-545.94543904518298</v>
      </c>
      <c r="R404" s="2" t="str">
        <f t="shared" si="27"/>
        <v>Low</v>
      </c>
    </row>
    <row r="405" spans="1:18" ht="16.350000000000001" customHeight="1" x14ac:dyDescent="0.45">
      <c r="A405" s="4">
        <f t="shared" si="28"/>
        <v>46028</v>
      </c>
      <c r="B405" s="2" t="s">
        <v>11</v>
      </c>
      <c r="C405" s="2" t="s">
        <v>591</v>
      </c>
      <c r="D405" s="2" t="s">
        <v>17</v>
      </c>
      <c r="E405" s="2" t="s">
        <v>183</v>
      </c>
      <c r="F405" s="33">
        <v>8.82895067592254</v>
      </c>
      <c r="G405" s="33">
        <f>ABS(Table2[[#This Row],[Raw_revenu_per_Hr]])</f>
        <v>471.77268298623801</v>
      </c>
      <c r="H405" s="33">
        <v>-471.77268298623801</v>
      </c>
      <c r="I405" s="33">
        <f>ABS(Table2[[#This Row],[Raw_maintenance_Cost_MTBF]])</f>
        <v>539.87638533674397</v>
      </c>
      <c r="J405" s="33">
        <v>-539.87638533674397</v>
      </c>
      <c r="K405" s="37">
        <v>0.68</v>
      </c>
      <c r="L405" s="3">
        <f t="shared" si="25"/>
        <v>3</v>
      </c>
      <c r="M405" s="17" t="s">
        <v>189</v>
      </c>
      <c r="N405" s="2" t="s">
        <v>119</v>
      </c>
      <c r="O405" s="2" t="s">
        <v>170</v>
      </c>
      <c r="P405" s="33">
        <f>_xlfn.XLOOKUP(C405, Financial_Variance!B:B, Financial_Variance!H:H, 0)</f>
        <v>0</v>
      </c>
      <c r="Q405" s="33">
        <f t="shared" si="26"/>
        <v>-547.96845694799697</v>
      </c>
      <c r="R405" s="2" t="str">
        <f t="shared" si="27"/>
        <v>Medium</v>
      </c>
    </row>
    <row r="406" spans="1:18" ht="16.350000000000001" customHeight="1" x14ac:dyDescent="0.45">
      <c r="A406" s="4">
        <f t="shared" si="28"/>
        <v>46028</v>
      </c>
      <c r="B406" s="2" t="s">
        <v>11</v>
      </c>
      <c r="C406" s="2" t="s">
        <v>592</v>
      </c>
      <c r="D406" s="2" t="s">
        <v>17</v>
      </c>
      <c r="E406" s="2" t="s">
        <v>183</v>
      </c>
      <c r="F406" s="33">
        <v>8.8483704786262294</v>
      </c>
      <c r="G406" s="33">
        <f>ABS(Table2[[#This Row],[Raw_revenu_per_Hr]])</f>
        <v>473.50711849957401</v>
      </c>
      <c r="H406" s="33">
        <v>-473.50711849957401</v>
      </c>
      <c r="I406" s="33">
        <f>ABS(Table2[[#This Row],[Raw_maintenance_Cost_MTBF]])</f>
        <v>541.89940323955602</v>
      </c>
      <c r="J406" s="33">
        <v>-541.89940323955602</v>
      </c>
      <c r="K406" s="37">
        <v>0.73</v>
      </c>
      <c r="L406" s="3">
        <f t="shared" si="25"/>
        <v>3</v>
      </c>
      <c r="M406" s="17" t="s">
        <v>188</v>
      </c>
      <c r="N406" s="2" t="s">
        <v>137</v>
      </c>
      <c r="O406" s="2" t="s">
        <v>179</v>
      </c>
      <c r="P406" s="33">
        <f>_xlfn.XLOOKUP(C406, Financial_Variance!B:B, Financial_Variance!H:H, 0)</f>
        <v>0</v>
      </c>
      <c r="Q406" s="33">
        <f t="shared" si="26"/>
        <v>-549.99147485080903</v>
      </c>
      <c r="R406" s="2" t="str">
        <f t="shared" si="27"/>
        <v>Medium</v>
      </c>
    </row>
    <row r="407" spans="1:18" ht="16.350000000000001" customHeight="1" x14ac:dyDescent="0.45">
      <c r="A407" s="4">
        <f t="shared" si="28"/>
        <v>46028</v>
      </c>
      <c r="B407" s="2" t="s">
        <v>11</v>
      </c>
      <c r="C407" s="2" t="s">
        <v>593</v>
      </c>
      <c r="D407" s="2" t="s">
        <v>17</v>
      </c>
      <c r="E407" s="2" t="s">
        <v>184</v>
      </c>
      <c r="F407" s="33">
        <v>8.8677902813299205</v>
      </c>
      <c r="G407" s="33">
        <f>ABS(Table2[[#This Row],[Raw_revenu_per_Hr]])</f>
        <v>475.24155401291</v>
      </c>
      <c r="H407" s="33">
        <v>-475.24155401291</v>
      </c>
      <c r="I407" s="33">
        <f>ABS(Table2[[#This Row],[Raw_maintenance_Cost_MTBF]])</f>
        <v>543.92242114236899</v>
      </c>
      <c r="J407" s="33">
        <v>-543.92242114236899</v>
      </c>
      <c r="K407" s="37">
        <v>0.68</v>
      </c>
      <c r="L407" s="3">
        <f t="shared" si="25"/>
        <v>3</v>
      </c>
      <c r="M407" s="17" t="s">
        <v>189</v>
      </c>
      <c r="N407" s="2" t="s">
        <v>103</v>
      </c>
      <c r="O407" s="2" t="s">
        <v>172</v>
      </c>
      <c r="P407" s="33">
        <f>_xlfn.XLOOKUP(C407, Financial_Variance!B:B, Financial_Variance!H:H, 0)</f>
        <v>0</v>
      </c>
      <c r="Q407" s="33">
        <f t="shared" si="26"/>
        <v>-552.01449275362199</v>
      </c>
      <c r="R407" s="2" t="str">
        <f t="shared" si="27"/>
        <v>Medium</v>
      </c>
    </row>
    <row r="408" spans="1:18" ht="16.350000000000001" customHeight="1" x14ac:dyDescent="0.45">
      <c r="A408" s="4">
        <f t="shared" si="28"/>
        <v>46028</v>
      </c>
      <c r="B408" s="2" t="s">
        <v>11</v>
      </c>
      <c r="C408" s="2" t="s">
        <v>594</v>
      </c>
      <c r="D408" s="2" t="s">
        <v>17</v>
      </c>
      <c r="E408" s="2" t="s">
        <v>185</v>
      </c>
      <c r="F408" s="33">
        <v>8.8872100840336099</v>
      </c>
      <c r="G408" s="33">
        <f>ABS(Table2[[#This Row],[Raw_revenu_per_Hr]])</f>
        <v>476.97598952624497</v>
      </c>
      <c r="H408" s="33">
        <v>-476.97598952624497</v>
      </c>
      <c r="I408" s="33">
        <f>ABS(Table2[[#This Row],[Raw_maintenance_Cost_MTBF]])</f>
        <v>545.94543904518298</v>
      </c>
      <c r="J408" s="33">
        <v>-545.94543904518298</v>
      </c>
      <c r="K408" s="37">
        <v>0.62</v>
      </c>
      <c r="L408" s="3">
        <f t="shared" si="25"/>
        <v>4</v>
      </c>
      <c r="M408" s="17" t="s">
        <v>188</v>
      </c>
      <c r="N408" s="2" t="s">
        <v>118</v>
      </c>
      <c r="O408" s="2" t="s">
        <v>169</v>
      </c>
      <c r="P408" s="33">
        <f>_xlfn.XLOOKUP(C408, Financial_Variance!B:B, Financial_Variance!H:H, 0)</f>
        <v>0</v>
      </c>
      <c r="Q408" s="33">
        <f t="shared" si="26"/>
        <v>-554.03751065643598</v>
      </c>
      <c r="R408" s="2" t="str">
        <f t="shared" si="27"/>
        <v>Medium</v>
      </c>
    </row>
    <row r="409" spans="1:18" ht="16.350000000000001" customHeight="1" x14ac:dyDescent="0.45">
      <c r="A409" s="4">
        <f t="shared" si="28"/>
        <v>46028</v>
      </c>
      <c r="B409" s="2" t="s">
        <v>11</v>
      </c>
      <c r="C409" s="2" t="s">
        <v>595</v>
      </c>
      <c r="D409" s="2" t="s">
        <v>17</v>
      </c>
      <c r="E409" s="2" t="s">
        <v>186</v>
      </c>
      <c r="F409" s="33">
        <v>8.9066298867372993</v>
      </c>
      <c r="G409" s="33">
        <f>ABS(Table2[[#This Row],[Raw_revenu_per_Hr]])</f>
        <v>478.71042503958103</v>
      </c>
      <c r="H409" s="33">
        <v>-478.71042503958103</v>
      </c>
      <c r="I409" s="33">
        <f>ABS(Table2[[#This Row],[Raw_maintenance_Cost_MTBF]])</f>
        <v>547.96845694799697</v>
      </c>
      <c r="J409" s="33">
        <v>-547.96845694799697</v>
      </c>
      <c r="K409" s="37">
        <v>0.66</v>
      </c>
      <c r="L409" s="3">
        <f t="shared" si="25"/>
        <v>3</v>
      </c>
      <c r="M409" s="17" t="s">
        <v>188</v>
      </c>
      <c r="N409" s="2" t="s">
        <v>136</v>
      </c>
      <c r="O409" s="2" t="s">
        <v>175</v>
      </c>
      <c r="P409" s="33">
        <f>_xlfn.XLOOKUP(C409, Financial_Variance!B:B, Financial_Variance!H:H, 0)</f>
        <v>0</v>
      </c>
      <c r="Q409" s="33">
        <f t="shared" si="26"/>
        <v>-556.06052855924997</v>
      </c>
      <c r="R409" s="2" t="str">
        <f t="shared" si="27"/>
        <v>Medium</v>
      </c>
    </row>
    <row r="410" spans="1:18" ht="16.350000000000001" customHeight="1" x14ac:dyDescent="0.45">
      <c r="A410" s="4">
        <f t="shared" si="28"/>
        <v>46028</v>
      </c>
      <c r="B410" s="2" t="s">
        <v>11</v>
      </c>
      <c r="C410" s="2" t="s">
        <v>596</v>
      </c>
      <c r="D410" s="2" t="s">
        <v>17</v>
      </c>
      <c r="E410" s="2" t="s">
        <v>183</v>
      </c>
      <c r="F410" s="33">
        <v>8.9260496894409904</v>
      </c>
      <c r="G410" s="33">
        <f>ABS(Table2[[#This Row],[Raw_revenu_per_Hr]])</f>
        <v>480.44486055291702</v>
      </c>
      <c r="H410" s="33">
        <v>-480.44486055291702</v>
      </c>
      <c r="I410" s="33">
        <f>ABS(Table2[[#This Row],[Raw_maintenance_Cost_MTBF]])</f>
        <v>549.99147485080903</v>
      </c>
      <c r="J410" s="33">
        <v>-549.99147485080903</v>
      </c>
      <c r="K410" s="37">
        <v>0.59</v>
      </c>
      <c r="L410" s="3">
        <f t="shared" si="25"/>
        <v>4</v>
      </c>
      <c r="M410" s="17" t="s">
        <v>190</v>
      </c>
      <c r="N410" s="2" t="s">
        <v>102</v>
      </c>
      <c r="O410" s="2" t="s">
        <v>171</v>
      </c>
      <c r="P410" s="33">
        <f>_xlfn.XLOOKUP(C410, Financial_Variance!B:B, Financial_Variance!H:H, 0)</f>
        <v>0</v>
      </c>
      <c r="Q410" s="33">
        <f t="shared" si="26"/>
        <v>-558.08354646206203</v>
      </c>
      <c r="R410" s="2" t="str">
        <f t="shared" si="27"/>
        <v>Medium</v>
      </c>
    </row>
    <row r="411" spans="1:18" ht="16.350000000000001" customHeight="1" x14ac:dyDescent="0.45">
      <c r="A411" s="4">
        <f t="shared" si="28"/>
        <v>46028</v>
      </c>
      <c r="B411" s="2" t="s">
        <v>11</v>
      </c>
      <c r="C411" s="2" t="s">
        <v>597</v>
      </c>
      <c r="D411" s="2" t="s">
        <v>17</v>
      </c>
      <c r="E411" s="2" t="s">
        <v>183</v>
      </c>
      <c r="F411" s="33">
        <v>8.9454694921446798</v>
      </c>
      <c r="G411" s="33">
        <f>ABS(Table2[[#This Row],[Raw_revenu_per_Hr]])</f>
        <v>482.17929606625302</v>
      </c>
      <c r="H411" s="33">
        <v>-482.17929606625302</v>
      </c>
      <c r="I411" s="33">
        <f>ABS(Table2[[#This Row],[Raw_maintenance_Cost_MTBF]])</f>
        <v>552.01449275362199</v>
      </c>
      <c r="J411" s="33">
        <v>-552.01449275362199</v>
      </c>
      <c r="K411" s="37">
        <v>0.53</v>
      </c>
      <c r="L411" s="3">
        <f t="shared" si="25"/>
        <v>5</v>
      </c>
      <c r="M411" s="17" t="s">
        <v>188</v>
      </c>
      <c r="N411" s="2" t="s">
        <v>117</v>
      </c>
      <c r="O411" s="2" t="s">
        <v>168</v>
      </c>
      <c r="P411" s="33">
        <f>_xlfn.XLOOKUP(C411, Financial_Variance!B:B, Financial_Variance!H:H, 0)</f>
        <v>0</v>
      </c>
      <c r="Q411" s="33">
        <f t="shared" si="26"/>
        <v>-560.10656436487602</v>
      </c>
      <c r="R411" s="2" t="str">
        <f t="shared" si="27"/>
        <v>High</v>
      </c>
    </row>
    <row r="412" spans="1:18" ht="16.350000000000001" customHeight="1" x14ac:dyDescent="0.45">
      <c r="A412" s="4">
        <f t="shared" si="28"/>
        <v>46028</v>
      </c>
      <c r="B412" s="2" t="s">
        <v>11</v>
      </c>
      <c r="C412" s="2" t="s">
        <v>598</v>
      </c>
      <c r="D412" s="2" t="s">
        <v>17</v>
      </c>
      <c r="E412" s="2" t="s">
        <v>22</v>
      </c>
      <c r="F412" s="33">
        <v>8.9648892948483692</v>
      </c>
      <c r="G412" s="33">
        <f>ABS(Table2[[#This Row],[Raw_revenu_per_Hr]])</f>
        <v>483.91373157958901</v>
      </c>
      <c r="H412" s="33">
        <v>-483.91373157958901</v>
      </c>
      <c r="I412" s="33">
        <f>ABS(Table2[[#This Row],[Raw_maintenance_Cost_MTBF]])</f>
        <v>554.03751065643598</v>
      </c>
      <c r="J412" s="33">
        <v>-554.03751065643598</v>
      </c>
      <c r="K412" s="37">
        <v>0.49</v>
      </c>
      <c r="L412" s="3">
        <f t="shared" si="25"/>
        <v>5</v>
      </c>
      <c r="M412" s="17" t="s">
        <v>188</v>
      </c>
      <c r="N412" s="2" t="s">
        <v>135</v>
      </c>
      <c r="O412" s="2" t="s">
        <v>173</v>
      </c>
      <c r="P412" s="33">
        <f>_xlfn.XLOOKUP(C412, Financial_Variance!B:B, Financial_Variance!H:H, 0)</f>
        <v>0</v>
      </c>
      <c r="Q412" s="33">
        <f t="shared" si="26"/>
        <v>-562.12958226768899</v>
      </c>
      <c r="R412" s="2" t="str">
        <f t="shared" si="27"/>
        <v>High</v>
      </c>
    </row>
    <row r="413" spans="1:18" ht="16.350000000000001" customHeight="1" x14ac:dyDescent="0.45">
      <c r="A413" s="4">
        <f t="shared" si="28"/>
        <v>46028</v>
      </c>
      <c r="B413" s="2" t="s">
        <v>12</v>
      </c>
      <c r="C413" s="2" t="s">
        <v>599</v>
      </c>
      <c r="D413" s="2" t="s">
        <v>18</v>
      </c>
      <c r="E413" s="2" t="s">
        <v>23</v>
      </c>
      <c r="F413" s="33">
        <v>8.9843090975520692</v>
      </c>
      <c r="G413" s="33">
        <f>ABS(Table2[[#This Row],[Raw_revenu_per_Hr]])</f>
        <v>485.64816709292398</v>
      </c>
      <c r="H413" s="33">
        <v>-485.64816709292398</v>
      </c>
      <c r="I413" s="33">
        <f>ABS(Table2[[#This Row],[Raw_maintenance_Cost_MTBF]])</f>
        <v>556.06052855924997</v>
      </c>
      <c r="J413" s="33">
        <v>-556.06052855924997</v>
      </c>
      <c r="K413" s="37">
        <v>0.52</v>
      </c>
      <c r="L413" s="3">
        <f t="shared" si="25"/>
        <v>5</v>
      </c>
      <c r="M413" s="17" t="s">
        <v>191</v>
      </c>
      <c r="N413" s="2" t="s">
        <v>101</v>
      </c>
      <c r="O413" s="2" t="s">
        <v>170</v>
      </c>
      <c r="P413" s="33">
        <f>_xlfn.XLOOKUP(C413, Financial_Variance!B:B, Financial_Variance!H:H, 0)</f>
        <v>0</v>
      </c>
      <c r="Q413" s="33">
        <f t="shared" si="26"/>
        <v>-564.15260017050298</v>
      </c>
      <c r="R413" s="2" t="str">
        <f t="shared" si="27"/>
        <v>High</v>
      </c>
    </row>
    <row r="414" spans="1:18" ht="16.350000000000001" customHeight="1" x14ac:dyDescent="0.45">
      <c r="A414" s="4">
        <f t="shared" si="28"/>
        <v>46028</v>
      </c>
      <c r="B414" s="2" t="s">
        <v>12</v>
      </c>
      <c r="C414" s="2" t="s">
        <v>600</v>
      </c>
      <c r="D414" s="2" t="s">
        <v>18</v>
      </c>
      <c r="E414" s="2" t="s">
        <v>23</v>
      </c>
      <c r="F414" s="33">
        <v>9.0037289002557497</v>
      </c>
      <c r="G414" s="33">
        <f>ABS(Table2[[#This Row],[Raw_revenu_per_Hr]])</f>
        <v>487.38260260625998</v>
      </c>
      <c r="H414" s="33">
        <v>-487.38260260625998</v>
      </c>
      <c r="I414" s="33">
        <f>ABS(Table2[[#This Row],[Raw_maintenance_Cost_MTBF]])</f>
        <v>558.08354646206203</v>
      </c>
      <c r="J414" s="33">
        <v>-558.08354646206203</v>
      </c>
      <c r="K414" s="37">
        <v>0.47</v>
      </c>
      <c r="L414" s="3">
        <f t="shared" si="25"/>
        <v>5</v>
      </c>
      <c r="M414" s="17" t="s">
        <v>187</v>
      </c>
      <c r="N414" s="2" t="s">
        <v>116</v>
      </c>
      <c r="O414" s="2" t="s">
        <v>179</v>
      </c>
      <c r="P414" s="33">
        <f>_xlfn.XLOOKUP(C414, Financial_Variance!B:B, Financial_Variance!H:H, 0)</f>
        <v>0</v>
      </c>
      <c r="Q414" s="33">
        <f t="shared" si="26"/>
        <v>-566.17561807331504</v>
      </c>
      <c r="R414" s="2" t="str">
        <f t="shared" si="27"/>
        <v>High</v>
      </c>
    </row>
    <row r="415" spans="1:18" ht="16.350000000000001" customHeight="1" x14ac:dyDescent="0.45">
      <c r="A415" s="4">
        <f t="shared" si="28"/>
        <v>46028</v>
      </c>
      <c r="B415" s="2" t="s">
        <v>12</v>
      </c>
      <c r="C415" s="2" t="s">
        <v>601</v>
      </c>
      <c r="D415" s="2" t="s">
        <v>18</v>
      </c>
      <c r="E415" s="2" t="s">
        <v>23</v>
      </c>
      <c r="F415" s="33">
        <v>9.0231487029594497</v>
      </c>
      <c r="G415" s="33">
        <f>ABS(Table2[[#This Row],[Raw_revenu_per_Hr]])</f>
        <v>489.11703811959597</v>
      </c>
      <c r="H415" s="33">
        <v>-489.11703811959597</v>
      </c>
      <c r="I415" s="33">
        <f>ABS(Table2[[#This Row],[Raw_maintenance_Cost_MTBF]])</f>
        <v>560.10656436487602</v>
      </c>
      <c r="J415" s="33">
        <v>-560.10656436487602</v>
      </c>
      <c r="K415" s="37">
        <v>0.42</v>
      </c>
      <c r="L415" s="3">
        <f t="shared" si="25"/>
        <v>6</v>
      </c>
      <c r="M415" s="17" t="s">
        <v>187</v>
      </c>
      <c r="N415" s="2" t="s">
        <v>134</v>
      </c>
      <c r="O415" s="2" t="s">
        <v>172</v>
      </c>
      <c r="P415" s="33">
        <f>_xlfn.XLOOKUP(C415, Financial_Variance!B:B, Financial_Variance!H:H, 0)</f>
        <v>0</v>
      </c>
      <c r="Q415" s="33">
        <f t="shared" si="26"/>
        <v>-568.19863597612903</v>
      </c>
      <c r="R415" s="2" t="str">
        <f t="shared" si="27"/>
        <v>High</v>
      </c>
    </row>
    <row r="416" spans="1:18" ht="16.350000000000001" customHeight="1" x14ac:dyDescent="0.45">
      <c r="A416" s="4">
        <f t="shared" si="28"/>
        <v>46028</v>
      </c>
      <c r="B416" s="2" t="s">
        <v>7</v>
      </c>
      <c r="C416" s="2" t="s">
        <v>602</v>
      </c>
      <c r="D416" s="2" t="s">
        <v>14</v>
      </c>
      <c r="E416" s="2" t="s">
        <v>181</v>
      </c>
      <c r="F416" s="33">
        <v>9.0425685056631409</v>
      </c>
      <c r="G416" s="33">
        <f>ABS(Table2[[#This Row],[Raw_revenu_per_Hr]])</f>
        <v>490.85147363293203</v>
      </c>
      <c r="H416" s="33">
        <v>-490.85147363293203</v>
      </c>
      <c r="I416" s="33">
        <f>ABS(Table2[[#This Row],[Raw_maintenance_Cost_MTBF]])</f>
        <v>562.12958226768899</v>
      </c>
      <c r="J416" s="33">
        <v>-562.12958226768899</v>
      </c>
      <c r="K416" s="37">
        <v>0.48</v>
      </c>
      <c r="L416" s="3">
        <f t="shared" si="25"/>
        <v>5</v>
      </c>
      <c r="M416" s="17" t="s">
        <v>187</v>
      </c>
      <c r="N416" s="2" t="s">
        <v>100</v>
      </c>
      <c r="O416" s="2" t="s">
        <v>169</v>
      </c>
      <c r="P416" s="33">
        <f>_xlfn.XLOOKUP(C416, Financial_Variance!B:B, Financial_Variance!H:H, 0)</f>
        <v>0</v>
      </c>
      <c r="Q416" s="33">
        <f t="shared" si="26"/>
        <v>-570.22165387894199</v>
      </c>
      <c r="R416" s="2" t="str">
        <f t="shared" si="27"/>
        <v>High</v>
      </c>
    </row>
    <row r="417" spans="1:18" ht="16.350000000000001" customHeight="1" x14ac:dyDescent="0.45">
      <c r="A417" s="4">
        <f t="shared" si="28"/>
        <v>46028</v>
      </c>
      <c r="B417" s="2" t="s">
        <v>7</v>
      </c>
      <c r="C417" s="2" t="s">
        <v>603</v>
      </c>
      <c r="D417" s="2" t="s">
        <v>14</v>
      </c>
      <c r="E417" s="2" t="s">
        <v>181</v>
      </c>
      <c r="F417" s="33">
        <v>9.0619883083668302</v>
      </c>
      <c r="G417" s="33">
        <f>ABS(Table2[[#This Row],[Raw_revenu_per_Hr]])</f>
        <v>492.585909146267</v>
      </c>
      <c r="H417" s="33">
        <v>-492.585909146267</v>
      </c>
      <c r="I417" s="33">
        <f>ABS(Table2[[#This Row],[Raw_maintenance_Cost_MTBF]])</f>
        <v>564.15260017050298</v>
      </c>
      <c r="J417" s="33">
        <v>-564.15260017050298</v>
      </c>
      <c r="K417" s="37">
        <v>0.4</v>
      </c>
      <c r="L417" s="3">
        <f t="shared" si="25"/>
        <v>6</v>
      </c>
      <c r="M417" s="17" t="s">
        <v>187</v>
      </c>
      <c r="N417" s="2" t="s">
        <v>112</v>
      </c>
      <c r="O417" s="2" t="s">
        <v>175</v>
      </c>
      <c r="P417" s="33">
        <f>_xlfn.XLOOKUP(C417, Financial_Variance!B:B, Financial_Variance!H:H, 0)</f>
        <v>0</v>
      </c>
      <c r="Q417" s="33">
        <f t="shared" si="26"/>
        <v>-572.24467178175598</v>
      </c>
      <c r="R417" s="2" t="str">
        <f t="shared" si="27"/>
        <v>High</v>
      </c>
    </row>
    <row r="418" spans="1:18" ht="16.350000000000001" customHeight="1" x14ac:dyDescent="0.45">
      <c r="A418" s="4">
        <f t="shared" si="28"/>
        <v>46028</v>
      </c>
      <c r="B418" s="2" t="s">
        <v>7</v>
      </c>
      <c r="C418" s="2" t="s">
        <v>604</v>
      </c>
      <c r="D418" s="2" t="s">
        <v>14</v>
      </c>
      <c r="E418" s="2" t="s">
        <v>181</v>
      </c>
      <c r="F418" s="33">
        <v>9.0814081110705196</v>
      </c>
      <c r="G418" s="33">
        <f>ABS(Table2[[#This Row],[Raw_revenu_per_Hr]])</f>
        <v>494.32034465960299</v>
      </c>
      <c r="H418" s="33">
        <v>-494.32034465960299</v>
      </c>
      <c r="I418" s="33">
        <f>ABS(Table2[[#This Row],[Raw_maintenance_Cost_MTBF]])</f>
        <v>566.17561807331504</v>
      </c>
      <c r="J418" s="33">
        <v>-566.17561807331504</v>
      </c>
      <c r="K418" s="37">
        <v>0.35</v>
      </c>
      <c r="L418" s="3">
        <f t="shared" si="25"/>
        <v>7</v>
      </c>
      <c r="M418" s="17" t="s">
        <v>187</v>
      </c>
      <c r="N418" s="2" t="s">
        <v>133</v>
      </c>
      <c r="O418" s="2" t="s">
        <v>171</v>
      </c>
      <c r="P418" s="33">
        <f>_xlfn.XLOOKUP(C418, Financial_Variance!B:B, Financial_Variance!H:H, 0)</f>
        <v>0</v>
      </c>
      <c r="Q418" s="33">
        <f t="shared" si="26"/>
        <v>-574.26768968456997</v>
      </c>
      <c r="R418" s="2" t="str">
        <f t="shared" si="27"/>
        <v>High</v>
      </c>
    </row>
    <row r="419" spans="1:18" ht="16.350000000000001" customHeight="1" x14ac:dyDescent="0.45">
      <c r="A419" s="4">
        <f t="shared" si="28"/>
        <v>46028</v>
      </c>
      <c r="B419" s="2" t="s">
        <v>7</v>
      </c>
      <c r="C419" s="2" t="s">
        <v>605</v>
      </c>
      <c r="D419" s="2" t="s">
        <v>14</v>
      </c>
      <c r="E419" s="2" t="s">
        <v>181</v>
      </c>
      <c r="F419" s="33">
        <v>9.1008279137742107</v>
      </c>
      <c r="G419" s="33">
        <f>ABS(Table2[[#This Row],[Raw_revenu_per_Hr]])</f>
        <v>496.05478017293899</v>
      </c>
      <c r="H419" s="33">
        <v>-496.05478017293899</v>
      </c>
      <c r="I419" s="33">
        <f>ABS(Table2[[#This Row],[Raw_maintenance_Cost_MTBF]])</f>
        <v>568.19863597612903</v>
      </c>
      <c r="J419" s="33">
        <v>-568.19863597612903</v>
      </c>
      <c r="K419" s="37">
        <v>0.39</v>
      </c>
      <c r="L419" s="3">
        <f t="shared" si="25"/>
        <v>6</v>
      </c>
      <c r="M419" s="17" t="s">
        <v>187</v>
      </c>
      <c r="N419" s="2" t="s">
        <v>99</v>
      </c>
      <c r="O419" s="2" t="s">
        <v>168</v>
      </c>
      <c r="P419" s="33">
        <f>_xlfn.XLOOKUP(C419, Financial_Variance!B:B, Financial_Variance!H:H, 0)</f>
        <v>0</v>
      </c>
      <c r="Q419" s="33">
        <f t="shared" si="26"/>
        <v>-576.29070758738203</v>
      </c>
      <c r="R419" s="2" t="str">
        <f t="shared" si="27"/>
        <v>High</v>
      </c>
    </row>
    <row r="420" spans="1:18" ht="16.350000000000001" customHeight="1" x14ac:dyDescent="0.45">
      <c r="A420" s="4">
        <f t="shared" si="28"/>
        <v>46028</v>
      </c>
      <c r="B420" s="2" t="s">
        <v>7</v>
      </c>
      <c r="C420" s="2" t="s">
        <v>606</v>
      </c>
      <c r="D420" s="2" t="s">
        <v>14</v>
      </c>
      <c r="E420" s="2" t="s">
        <v>181</v>
      </c>
      <c r="F420" s="33">
        <v>9.1202477164779001</v>
      </c>
      <c r="G420" s="33">
        <f>ABS(Table2[[#This Row],[Raw_revenu_per_Hr]])</f>
        <v>497.78921568627499</v>
      </c>
      <c r="H420" s="33">
        <v>-497.78921568627499</v>
      </c>
      <c r="I420" s="33">
        <f>ABS(Table2[[#This Row],[Raw_maintenance_Cost_MTBF]])</f>
        <v>570.22165387894199</v>
      </c>
      <c r="J420" s="33">
        <v>-570.22165387894199</v>
      </c>
      <c r="K420" s="37">
        <v>0.31</v>
      </c>
      <c r="L420" s="3">
        <f t="shared" si="25"/>
        <v>7</v>
      </c>
      <c r="M420" s="17" t="s">
        <v>187</v>
      </c>
      <c r="N420" s="2" t="s">
        <v>110</v>
      </c>
      <c r="O420" s="2" t="s">
        <v>173</v>
      </c>
      <c r="P420" s="33">
        <f>_xlfn.XLOOKUP(C420, Financial_Variance!B:B, Financial_Variance!H:H, 0)</f>
        <v>0</v>
      </c>
      <c r="Q420" s="33">
        <f t="shared" si="26"/>
        <v>-578.313725490195</v>
      </c>
      <c r="R420" s="2" t="str">
        <f t="shared" si="27"/>
        <v>High</v>
      </c>
    </row>
    <row r="421" spans="1:18" ht="16.350000000000001" customHeight="1" x14ac:dyDescent="0.45">
      <c r="A421" s="4">
        <f t="shared" si="28"/>
        <v>46028</v>
      </c>
      <c r="B421" s="2" t="s">
        <v>7</v>
      </c>
      <c r="C421" s="2" t="s">
        <v>607</v>
      </c>
      <c r="D421" s="2" t="s">
        <v>14</v>
      </c>
      <c r="E421" s="2" t="s">
        <v>181</v>
      </c>
      <c r="F421" s="33">
        <v>9.1396675191815895</v>
      </c>
      <c r="G421" s="33">
        <f>ABS(Table2[[#This Row],[Raw_revenu_per_Hr]])</f>
        <v>499.52365119961098</v>
      </c>
      <c r="H421" s="33">
        <v>-499.52365119961098</v>
      </c>
      <c r="I421" s="33">
        <f>ABS(Table2[[#This Row],[Raw_maintenance_Cost_MTBF]])</f>
        <v>572.24467178175598</v>
      </c>
      <c r="J421" s="33">
        <v>-572.24467178175598</v>
      </c>
      <c r="K421" s="37">
        <v>0.25</v>
      </c>
      <c r="L421" s="3">
        <f t="shared" si="25"/>
        <v>8</v>
      </c>
      <c r="M421" s="17" t="s">
        <v>187</v>
      </c>
      <c r="N421" s="2" t="s">
        <v>127</v>
      </c>
      <c r="O421" s="2" t="s">
        <v>170</v>
      </c>
      <c r="P421" s="33">
        <f>_xlfn.XLOOKUP(C421, Financial_Variance!B:B, Financial_Variance!H:H, 0)</f>
        <v>0</v>
      </c>
      <c r="Q421" s="33">
        <f t="shared" si="26"/>
        <v>-580.33674339300899</v>
      </c>
      <c r="R421" s="2" t="str">
        <f t="shared" si="27"/>
        <v>Critical</v>
      </c>
    </row>
    <row r="422" spans="1:18" ht="16.350000000000001" customHeight="1" x14ac:dyDescent="0.45">
      <c r="A422" s="4">
        <f t="shared" si="28"/>
        <v>46029</v>
      </c>
      <c r="B422" s="2" t="s">
        <v>7</v>
      </c>
      <c r="C422" s="2" t="s">
        <v>608</v>
      </c>
      <c r="D422" s="2" t="s">
        <v>14</v>
      </c>
      <c r="E422" s="2" t="s">
        <v>181</v>
      </c>
      <c r="F422" s="33">
        <v>9.1590873218852806</v>
      </c>
      <c r="G422" s="33">
        <f>ABS(Table2[[#This Row],[Raw_revenu_per_Hr]])</f>
        <v>501.25808671294601</v>
      </c>
      <c r="H422" s="33">
        <v>-501.25808671294601</v>
      </c>
      <c r="I422" s="33">
        <f>ABS(Table2[[#This Row],[Raw_maintenance_Cost_MTBF]])</f>
        <v>574.26768968456997</v>
      </c>
      <c r="J422" s="33">
        <v>-574.26768968456997</v>
      </c>
      <c r="K422" s="37">
        <v>0.86</v>
      </c>
      <c r="L422" s="3">
        <f t="shared" si="25"/>
        <v>1</v>
      </c>
      <c r="M422" s="17" t="s">
        <v>187</v>
      </c>
      <c r="N422" s="2" t="s">
        <v>98</v>
      </c>
      <c r="O422" s="2" t="s">
        <v>179</v>
      </c>
      <c r="P422" s="33">
        <f>_xlfn.XLOOKUP(C422, Financial_Variance!B:B, Financial_Variance!H:H, 0)</f>
        <v>0</v>
      </c>
      <c r="Q422" s="33">
        <f t="shared" si="26"/>
        <v>-582.35976129582298</v>
      </c>
      <c r="R422" s="2" t="str">
        <f t="shared" si="27"/>
        <v>Low</v>
      </c>
    </row>
    <row r="423" spans="1:18" ht="16.350000000000001" customHeight="1" x14ac:dyDescent="0.45">
      <c r="A423" s="4">
        <f t="shared" si="28"/>
        <v>46029</v>
      </c>
      <c r="B423" s="2" t="s">
        <v>7</v>
      </c>
      <c r="C423" s="2" t="s">
        <v>609</v>
      </c>
      <c r="D423" s="2" t="s">
        <v>14</v>
      </c>
      <c r="E423" s="2" t="s">
        <v>181</v>
      </c>
      <c r="F423" s="33">
        <v>9.17850712458897</v>
      </c>
      <c r="G423" s="33">
        <f>ABS(Table2[[#This Row],[Raw_revenu_per_Hr]])</f>
        <v>502.99252222628201</v>
      </c>
      <c r="H423" s="33">
        <v>-502.99252222628201</v>
      </c>
      <c r="I423" s="33">
        <f>ABS(Table2[[#This Row],[Raw_maintenance_Cost_MTBF]])</f>
        <v>576.29070758738203</v>
      </c>
      <c r="J423" s="33">
        <v>-576.29070758738203</v>
      </c>
      <c r="K423" s="37">
        <v>0.87</v>
      </c>
      <c r="L423" s="3">
        <f t="shared" si="25"/>
        <v>1</v>
      </c>
      <c r="M423" s="17" t="s">
        <v>187</v>
      </c>
      <c r="N423" s="2" t="s">
        <v>109</v>
      </c>
      <c r="O423" s="2" t="s">
        <v>172</v>
      </c>
      <c r="P423" s="33">
        <f>_xlfn.XLOOKUP(C423, Financial_Variance!B:B, Financial_Variance!H:H, 0)</f>
        <v>0</v>
      </c>
      <c r="Q423" s="33">
        <f t="shared" si="26"/>
        <v>-584.38277919863503</v>
      </c>
      <c r="R423" s="2" t="str">
        <f t="shared" si="27"/>
        <v>Low</v>
      </c>
    </row>
    <row r="424" spans="1:18" ht="16.350000000000001" customHeight="1" x14ac:dyDescent="0.45">
      <c r="A424" s="4">
        <f t="shared" si="28"/>
        <v>46029</v>
      </c>
      <c r="B424" s="2" t="s">
        <v>7</v>
      </c>
      <c r="C424" s="2" t="s">
        <v>610</v>
      </c>
      <c r="D424" s="2" t="s">
        <v>14</v>
      </c>
      <c r="E424" s="2" t="s">
        <v>181</v>
      </c>
      <c r="F424" s="33">
        <v>9.1979269272926594</v>
      </c>
      <c r="G424" s="33">
        <f>ABS(Table2[[#This Row],[Raw_revenu_per_Hr]])</f>
        <v>504.726957739618</v>
      </c>
      <c r="H424" s="33">
        <v>-504.726957739618</v>
      </c>
      <c r="I424" s="33">
        <f>ABS(Table2[[#This Row],[Raw_maintenance_Cost_MTBF]])</f>
        <v>578.313725490195</v>
      </c>
      <c r="J424" s="33">
        <v>-578.313725490195</v>
      </c>
      <c r="K424" s="37">
        <v>0.77</v>
      </c>
      <c r="L424" s="3">
        <f t="shared" si="25"/>
        <v>2</v>
      </c>
      <c r="M424" s="17" t="s">
        <v>187</v>
      </c>
      <c r="N424" s="2" t="s">
        <v>126</v>
      </c>
      <c r="O424" s="2" t="s">
        <v>169</v>
      </c>
      <c r="P424" s="33">
        <f>_xlfn.XLOOKUP(C424, Financial_Variance!B:B, Financial_Variance!H:H, 0)</f>
        <v>0</v>
      </c>
      <c r="Q424" s="33">
        <f t="shared" si="26"/>
        <v>-586.405797101448</v>
      </c>
      <c r="R424" s="2" t="str">
        <f t="shared" si="27"/>
        <v>Low</v>
      </c>
    </row>
    <row r="425" spans="1:18" ht="16.350000000000001" customHeight="1" x14ac:dyDescent="0.45">
      <c r="A425" s="4">
        <f t="shared" si="28"/>
        <v>46029</v>
      </c>
      <c r="B425" s="2" t="s">
        <v>7</v>
      </c>
      <c r="C425" s="2" t="s">
        <v>611</v>
      </c>
      <c r="D425" s="2" t="s">
        <v>14</v>
      </c>
      <c r="E425" s="2" t="s">
        <v>181</v>
      </c>
      <c r="F425" s="33">
        <v>9.2173467299963505</v>
      </c>
      <c r="G425" s="33">
        <f>ABS(Table2[[#This Row],[Raw_revenu_per_Hr]])</f>
        <v>506.461393252954</v>
      </c>
      <c r="H425" s="33">
        <v>-506.461393252954</v>
      </c>
      <c r="I425" s="33">
        <f>ABS(Table2[[#This Row],[Raw_maintenance_Cost_MTBF]])</f>
        <v>580.33674339300899</v>
      </c>
      <c r="J425" s="33">
        <v>-580.33674339300899</v>
      </c>
      <c r="K425" s="37">
        <v>0.68</v>
      </c>
      <c r="L425" s="3">
        <f t="shared" si="25"/>
        <v>3</v>
      </c>
      <c r="M425" s="17" t="s">
        <v>187</v>
      </c>
      <c r="N425" s="2" t="s">
        <v>97</v>
      </c>
      <c r="O425" s="2" t="s">
        <v>175</v>
      </c>
      <c r="P425" s="33">
        <f>_xlfn.XLOOKUP(C425, Financial_Variance!B:B, Financial_Variance!H:H, 0)</f>
        <v>0</v>
      </c>
      <c r="Q425" s="33">
        <f t="shared" si="26"/>
        <v>-588.42881500426199</v>
      </c>
      <c r="R425" s="2" t="str">
        <f t="shared" si="27"/>
        <v>Medium</v>
      </c>
    </row>
    <row r="426" spans="1:18" ht="16.350000000000001" customHeight="1" x14ac:dyDescent="0.45">
      <c r="A426" s="4">
        <f t="shared" si="28"/>
        <v>46029</v>
      </c>
      <c r="B426" s="2" t="s">
        <v>7</v>
      </c>
      <c r="C426" s="2" t="s">
        <v>612</v>
      </c>
      <c r="D426" s="2" t="s">
        <v>164</v>
      </c>
      <c r="E426" s="2" t="s">
        <v>181</v>
      </c>
      <c r="F426" s="33">
        <v>9.2367665327000399</v>
      </c>
      <c r="G426" s="33">
        <f>ABS(Table2[[#This Row],[Raw_revenu_per_Hr]])</f>
        <v>508.19582876628903</v>
      </c>
      <c r="H426" s="33">
        <v>-508.19582876628903</v>
      </c>
      <c r="I426" s="33">
        <f>ABS(Table2[[#This Row],[Raw_maintenance_Cost_MTBF]])</f>
        <v>582.35976129582298</v>
      </c>
      <c r="J426" s="33">
        <v>-582.35976129582298</v>
      </c>
      <c r="K426" s="37">
        <v>0.73</v>
      </c>
      <c r="L426" s="3">
        <f t="shared" si="25"/>
        <v>3</v>
      </c>
      <c r="M426" s="17" t="s">
        <v>187</v>
      </c>
      <c r="N426" s="2" t="s">
        <v>108</v>
      </c>
      <c r="O426" s="2" t="s">
        <v>171</v>
      </c>
      <c r="P426" s="33">
        <f>_xlfn.XLOOKUP(C426, Financial_Variance!B:B, Financial_Variance!H:H, 0)</f>
        <v>0</v>
      </c>
      <c r="Q426" s="33">
        <f t="shared" si="26"/>
        <v>-590.45183290707598</v>
      </c>
      <c r="R426" s="2" t="str">
        <f t="shared" si="27"/>
        <v>Medium</v>
      </c>
    </row>
    <row r="427" spans="1:18" ht="16.350000000000001" customHeight="1" x14ac:dyDescent="0.45">
      <c r="A427" s="4">
        <f t="shared" si="28"/>
        <v>46029</v>
      </c>
      <c r="B427" s="2" t="s">
        <v>7</v>
      </c>
      <c r="C427" s="2" t="s">
        <v>613</v>
      </c>
      <c r="D427" s="2" t="s">
        <v>164</v>
      </c>
      <c r="E427" s="2" t="s">
        <v>181</v>
      </c>
      <c r="F427" s="33">
        <v>9.2561863354037293</v>
      </c>
      <c r="G427" s="33">
        <f>ABS(Table2[[#This Row],[Raw_revenu_per_Hr]])</f>
        <v>509.93026427962502</v>
      </c>
      <c r="H427" s="33">
        <v>-509.93026427962502</v>
      </c>
      <c r="I427" s="33">
        <f>ABS(Table2[[#This Row],[Raw_maintenance_Cost_MTBF]])</f>
        <v>584.38277919863503</v>
      </c>
      <c r="J427" s="33">
        <v>-584.38277919863503</v>
      </c>
      <c r="K427" s="37">
        <v>0.68</v>
      </c>
      <c r="L427" s="3">
        <f t="shared" si="25"/>
        <v>3</v>
      </c>
      <c r="M427" s="17" t="s">
        <v>187</v>
      </c>
      <c r="N427" s="2" t="s">
        <v>125</v>
      </c>
      <c r="O427" s="2" t="s">
        <v>168</v>
      </c>
      <c r="P427" s="33">
        <f>_xlfn.XLOOKUP(C427, Financial_Variance!B:B, Financial_Variance!H:H, 0)</f>
        <v>0</v>
      </c>
      <c r="Q427" s="33">
        <f t="shared" si="26"/>
        <v>-592.47485080988804</v>
      </c>
      <c r="R427" s="2" t="str">
        <f t="shared" si="27"/>
        <v>Medium</v>
      </c>
    </row>
    <row r="428" spans="1:18" ht="16.350000000000001" customHeight="1" x14ac:dyDescent="0.45">
      <c r="A428" s="4">
        <f t="shared" si="28"/>
        <v>46029</v>
      </c>
      <c r="B428" s="2" t="s">
        <v>7</v>
      </c>
      <c r="C428" s="2" t="s">
        <v>614</v>
      </c>
      <c r="D428" s="2" t="s">
        <v>164</v>
      </c>
      <c r="E428" s="2" t="s">
        <v>181</v>
      </c>
      <c r="F428" s="33">
        <v>9.2756061381074204</v>
      </c>
      <c r="G428" s="33">
        <f>ABS(Table2[[#This Row],[Raw_revenu_per_Hr]])</f>
        <v>511.66469979296102</v>
      </c>
      <c r="H428" s="33">
        <v>-511.66469979296102</v>
      </c>
      <c r="I428" s="33">
        <f>ABS(Table2[[#This Row],[Raw_maintenance_Cost_MTBF]])</f>
        <v>586.405797101448</v>
      </c>
      <c r="J428" s="33">
        <v>-586.405797101448</v>
      </c>
      <c r="K428" s="37">
        <v>0.62</v>
      </c>
      <c r="L428" s="3">
        <f t="shared" si="25"/>
        <v>4</v>
      </c>
      <c r="M428" s="17" t="s">
        <v>187</v>
      </c>
      <c r="N428" s="2" t="s">
        <v>96</v>
      </c>
      <c r="O428" s="2" t="s">
        <v>173</v>
      </c>
      <c r="P428" s="33">
        <f>_xlfn.XLOOKUP(C428, Financial_Variance!B:B, Financial_Variance!H:H, 0)</f>
        <v>0</v>
      </c>
      <c r="Q428" s="33">
        <f t="shared" si="26"/>
        <v>-594.49786871270203</v>
      </c>
      <c r="R428" s="2" t="str">
        <f t="shared" si="27"/>
        <v>Medium</v>
      </c>
    </row>
    <row r="429" spans="1:18" ht="16.350000000000001" customHeight="1" x14ac:dyDescent="0.45">
      <c r="A429" s="4">
        <f t="shared" si="28"/>
        <v>46029</v>
      </c>
      <c r="B429" s="2" t="s">
        <v>7</v>
      </c>
      <c r="C429" s="2" t="s">
        <v>615</v>
      </c>
      <c r="D429" s="2" t="s">
        <v>164</v>
      </c>
      <c r="E429" s="2" t="s">
        <v>181</v>
      </c>
      <c r="F429" s="33">
        <v>9.2950259408111098</v>
      </c>
      <c r="G429" s="33">
        <f>ABS(Table2[[#This Row],[Raw_revenu_per_Hr]])</f>
        <v>513.39913530629701</v>
      </c>
      <c r="H429" s="33">
        <v>-513.39913530629701</v>
      </c>
      <c r="I429" s="33">
        <f>ABS(Table2[[#This Row],[Raw_maintenance_Cost_MTBF]])</f>
        <v>588.42881500426199</v>
      </c>
      <c r="J429" s="33">
        <v>-588.42881500426199</v>
      </c>
      <c r="K429" s="37">
        <v>0.66</v>
      </c>
      <c r="L429" s="3">
        <f t="shared" si="25"/>
        <v>3</v>
      </c>
      <c r="M429" s="17" t="s">
        <v>187</v>
      </c>
      <c r="N429" s="2" t="s">
        <v>107</v>
      </c>
      <c r="O429" s="2" t="s">
        <v>170</v>
      </c>
      <c r="P429" s="33">
        <f>_xlfn.XLOOKUP(C429, Financial_Variance!B:B, Financial_Variance!H:H, 0)</f>
        <v>0</v>
      </c>
      <c r="Q429" s="33">
        <f t="shared" si="26"/>
        <v>-596.520886615515</v>
      </c>
      <c r="R429" s="2" t="str">
        <f t="shared" si="27"/>
        <v>Medium</v>
      </c>
    </row>
    <row r="430" spans="1:18" ht="16.350000000000001" customHeight="1" x14ac:dyDescent="0.45">
      <c r="A430" s="4">
        <f t="shared" si="28"/>
        <v>46029</v>
      </c>
      <c r="B430" s="2" t="s">
        <v>7</v>
      </c>
      <c r="C430" s="2" t="s">
        <v>616</v>
      </c>
      <c r="D430" s="2" t="s">
        <v>164</v>
      </c>
      <c r="E430" s="2" t="s">
        <v>181</v>
      </c>
      <c r="F430" s="33">
        <v>9.3144457435147991</v>
      </c>
      <c r="G430" s="33">
        <f>ABS(Table2[[#This Row],[Raw_revenu_per_Hr]])</f>
        <v>515.13357081963204</v>
      </c>
      <c r="H430" s="33">
        <v>-515.13357081963204</v>
      </c>
      <c r="I430" s="33">
        <f>ABS(Table2[[#This Row],[Raw_maintenance_Cost_MTBF]])</f>
        <v>590.45183290707598</v>
      </c>
      <c r="J430" s="33">
        <v>-590.45183290707598</v>
      </c>
      <c r="K430" s="37">
        <v>0.59</v>
      </c>
      <c r="L430" s="3">
        <f t="shared" si="25"/>
        <v>4</v>
      </c>
      <c r="M430" s="17" t="s">
        <v>187</v>
      </c>
      <c r="N430" s="2" t="s">
        <v>124</v>
      </c>
      <c r="O430" s="2" t="s">
        <v>179</v>
      </c>
      <c r="P430" s="33">
        <f>_xlfn.XLOOKUP(C430, Financial_Variance!B:B, Financial_Variance!H:H, 0)</f>
        <v>0</v>
      </c>
      <c r="Q430" s="33">
        <f t="shared" si="26"/>
        <v>-598.54390451832899</v>
      </c>
      <c r="R430" s="2" t="str">
        <f t="shared" si="27"/>
        <v>Medium</v>
      </c>
    </row>
    <row r="431" spans="1:18" ht="16.350000000000001" customHeight="1" x14ac:dyDescent="0.45">
      <c r="A431" s="4">
        <f t="shared" si="28"/>
        <v>46029</v>
      </c>
      <c r="B431" s="2" t="s">
        <v>7</v>
      </c>
      <c r="C431" s="2" t="s">
        <v>617</v>
      </c>
      <c r="D431" s="2" t="s">
        <v>164</v>
      </c>
      <c r="E431" s="2" t="s">
        <v>181</v>
      </c>
      <c r="F431" s="33">
        <v>9.3338655462184903</v>
      </c>
      <c r="G431" s="33">
        <f>ABS(Table2[[#This Row],[Raw_revenu_per_Hr]])</f>
        <v>516.86800633296798</v>
      </c>
      <c r="H431" s="33">
        <v>-516.86800633296798</v>
      </c>
      <c r="I431" s="33">
        <f>ABS(Table2[[#This Row],[Raw_maintenance_Cost_MTBF]])</f>
        <v>592.47485080988804</v>
      </c>
      <c r="J431" s="33">
        <v>-592.47485080988804</v>
      </c>
      <c r="K431" s="37">
        <v>0.53</v>
      </c>
      <c r="L431" s="3">
        <f t="shared" si="25"/>
        <v>5</v>
      </c>
      <c r="M431" s="17" t="s">
        <v>187</v>
      </c>
      <c r="N431" s="2" t="s">
        <v>95</v>
      </c>
      <c r="O431" s="2" t="s">
        <v>172</v>
      </c>
      <c r="P431" s="33">
        <f>_xlfn.XLOOKUP(C431, Financial_Variance!B:B, Financial_Variance!H:H, 0)</f>
        <v>0</v>
      </c>
      <c r="Q431" s="33">
        <f t="shared" si="26"/>
        <v>-600.56692242114298</v>
      </c>
      <c r="R431" s="2" t="str">
        <f t="shared" si="27"/>
        <v>High</v>
      </c>
    </row>
    <row r="432" spans="1:18" ht="16.350000000000001" customHeight="1" x14ac:dyDescent="0.45">
      <c r="A432" s="4">
        <f t="shared" si="28"/>
        <v>46029</v>
      </c>
      <c r="B432" s="2" t="s">
        <v>7</v>
      </c>
      <c r="C432" s="2" t="s">
        <v>618</v>
      </c>
      <c r="D432" s="2" t="s">
        <v>164</v>
      </c>
      <c r="E432" s="2" t="s">
        <v>181</v>
      </c>
      <c r="F432" s="33">
        <v>9.3532853489221797</v>
      </c>
      <c r="G432" s="33">
        <f>ABS(Table2[[#This Row],[Raw_revenu_per_Hr]])</f>
        <v>518.60244184630403</v>
      </c>
      <c r="H432" s="33">
        <v>-518.60244184630403</v>
      </c>
      <c r="I432" s="33">
        <f>ABS(Table2[[#This Row],[Raw_maintenance_Cost_MTBF]])</f>
        <v>594.49786871270203</v>
      </c>
      <c r="J432" s="33">
        <v>-594.49786871270203</v>
      </c>
      <c r="K432" s="37">
        <v>0.49</v>
      </c>
      <c r="L432" s="3">
        <f t="shared" si="25"/>
        <v>5</v>
      </c>
      <c r="M432" s="17" t="s">
        <v>187</v>
      </c>
      <c r="N432" s="2" t="s">
        <v>106</v>
      </c>
      <c r="O432" s="2" t="s">
        <v>169</v>
      </c>
      <c r="P432" s="33">
        <f>_xlfn.XLOOKUP(C432, Financial_Variance!B:B, Financial_Variance!H:H, 0)</f>
        <v>0</v>
      </c>
      <c r="Q432" s="33">
        <f t="shared" si="26"/>
        <v>-602.58994032395503</v>
      </c>
      <c r="R432" s="2" t="str">
        <f t="shared" si="27"/>
        <v>High</v>
      </c>
    </row>
    <row r="433" spans="1:18" ht="16.350000000000001" customHeight="1" x14ac:dyDescent="0.45">
      <c r="A433" s="4">
        <f t="shared" si="28"/>
        <v>46029</v>
      </c>
      <c r="B433" s="2" t="s">
        <v>7</v>
      </c>
      <c r="C433" s="2" t="s">
        <v>619</v>
      </c>
      <c r="D433" s="2" t="s">
        <v>164</v>
      </c>
      <c r="E433" s="2" t="s">
        <v>181</v>
      </c>
      <c r="F433" s="33">
        <v>9.3727051516258708</v>
      </c>
      <c r="G433" s="33">
        <f>ABS(Table2[[#This Row],[Raw_revenu_per_Hr]])</f>
        <v>520.33687735963997</v>
      </c>
      <c r="H433" s="33">
        <v>-520.33687735963997</v>
      </c>
      <c r="I433" s="33">
        <f>ABS(Table2[[#This Row],[Raw_maintenance_Cost_MTBF]])</f>
        <v>596.520886615515</v>
      </c>
      <c r="J433" s="33">
        <v>-596.520886615515</v>
      </c>
      <c r="K433" s="37">
        <v>0.52</v>
      </c>
      <c r="L433" s="3">
        <f t="shared" si="25"/>
        <v>5</v>
      </c>
      <c r="M433" s="17" t="s">
        <v>187</v>
      </c>
      <c r="N433" s="2" t="s">
        <v>122</v>
      </c>
      <c r="O433" s="2" t="s">
        <v>175</v>
      </c>
      <c r="P433" s="33">
        <f>_xlfn.XLOOKUP(C433, Financial_Variance!B:B, Financial_Variance!H:H, 0)</f>
        <v>0</v>
      </c>
      <c r="Q433" s="33">
        <f t="shared" si="26"/>
        <v>-604.612958226768</v>
      </c>
      <c r="R433" s="2" t="str">
        <f t="shared" si="27"/>
        <v>High</v>
      </c>
    </row>
    <row r="434" spans="1:18" ht="16.350000000000001" customHeight="1" x14ac:dyDescent="0.45">
      <c r="A434" s="4">
        <f t="shared" si="28"/>
        <v>46029</v>
      </c>
      <c r="B434" s="2" t="s">
        <v>7</v>
      </c>
      <c r="C434" s="2" t="s">
        <v>620</v>
      </c>
      <c r="D434" s="2" t="s">
        <v>164</v>
      </c>
      <c r="E434" s="2" t="s">
        <v>181</v>
      </c>
      <c r="F434" s="33">
        <v>9.3921249543295602</v>
      </c>
      <c r="G434" s="33">
        <f>ABS(Table2[[#This Row],[Raw_revenu_per_Hr]])</f>
        <v>522.07131287297602</v>
      </c>
      <c r="H434" s="33">
        <v>-522.07131287297602</v>
      </c>
      <c r="I434" s="33">
        <f>ABS(Table2[[#This Row],[Raw_maintenance_Cost_MTBF]])</f>
        <v>598.54390451832899</v>
      </c>
      <c r="J434" s="33">
        <v>-598.54390451832899</v>
      </c>
      <c r="K434" s="37">
        <v>0.47</v>
      </c>
      <c r="L434" s="3">
        <f t="shared" si="25"/>
        <v>5</v>
      </c>
      <c r="M434" s="17" t="s">
        <v>187</v>
      </c>
      <c r="N434" s="2" t="s">
        <v>140</v>
      </c>
      <c r="O434" s="2" t="s">
        <v>171</v>
      </c>
      <c r="P434" s="33">
        <f>_xlfn.XLOOKUP(C434, Financial_Variance!B:B, Financial_Variance!H:H, 0)</f>
        <v>0</v>
      </c>
      <c r="Q434" s="33">
        <f t="shared" si="26"/>
        <v>-606.63597612958199</v>
      </c>
      <c r="R434" s="2" t="str">
        <f t="shared" si="27"/>
        <v>High</v>
      </c>
    </row>
    <row r="435" spans="1:18" ht="16.350000000000001" customHeight="1" x14ac:dyDescent="0.45">
      <c r="A435" s="4">
        <f t="shared" si="28"/>
        <v>46029</v>
      </c>
      <c r="B435" s="2" t="s">
        <v>7</v>
      </c>
      <c r="C435" s="2" t="s">
        <v>621</v>
      </c>
      <c r="D435" s="2" t="s">
        <v>164</v>
      </c>
      <c r="E435" s="2" t="s">
        <v>181</v>
      </c>
      <c r="F435" s="33">
        <v>9.4115447570332496</v>
      </c>
      <c r="G435" s="33">
        <f>ABS(Table2[[#This Row],[Raw_revenu_per_Hr]])</f>
        <v>523.80574838631105</v>
      </c>
      <c r="H435" s="33">
        <v>-523.80574838631105</v>
      </c>
      <c r="I435" s="33">
        <f>ABS(Table2[[#This Row],[Raw_maintenance_Cost_MTBF]])</f>
        <v>600.56692242114298</v>
      </c>
      <c r="J435" s="33">
        <v>-600.56692242114298</v>
      </c>
      <c r="K435" s="37">
        <v>0.42</v>
      </c>
      <c r="L435" s="3">
        <f t="shared" si="25"/>
        <v>6</v>
      </c>
      <c r="M435" s="17" t="s">
        <v>187</v>
      </c>
      <c r="N435" s="2" t="s">
        <v>105</v>
      </c>
      <c r="O435" s="2" t="s">
        <v>168</v>
      </c>
      <c r="P435" s="33">
        <f>_xlfn.XLOOKUP(C435, Financial_Variance!B:B, Financial_Variance!H:H, 0)</f>
        <v>0</v>
      </c>
      <c r="Q435" s="33">
        <f t="shared" si="26"/>
        <v>-608.65899403239598</v>
      </c>
      <c r="R435" s="2" t="str">
        <f t="shared" si="27"/>
        <v>High</v>
      </c>
    </row>
    <row r="436" spans="1:18" ht="16.350000000000001" customHeight="1" x14ac:dyDescent="0.45">
      <c r="A436" s="4">
        <f t="shared" si="28"/>
        <v>46029</v>
      </c>
      <c r="B436" s="2" t="s">
        <v>7</v>
      </c>
      <c r="C436" s="2" t="s">
        <v>622</v>
      </c>
      <c r="D436" s="2" t="s">
        <v>164</v>
      </c>
      <c r="E436" s="2" t="s">
        <v>181</v>
      </c>
      <c r="F436" s="33">
        <v>9.4309645597369407</v>
      </c>
      <c r="G436" s="33">
        <f>ABS(Table2[[#This Row],[Raw_revenu_per_Hr]])</f>
        <v>525.54018389964699</v>
      </c>
      <c r="H436" s="33">
        <v>-525.54018389964699</v>
      </c>
      <c r="I436" s="33">
        <f>ABS(Table2[[#This Row],[Raw_maintenance_Cost_MTBF]])</f>
        <v>602.58994032395503</v>
      </c>
      <c r="J436" s="33">
        <v>-602.58994032395503</v>
      </c>
      <c r="K436" s="37">
        <v>0.48</v>
      </c>
      <c r="L436" s="3">
        <f t="shared" si="25"/>
        <v>5</v>
      </c>
      <c r="M436" s="17" t="s">
        <v>187</v>
      </c>
      <c r="N436" s="2" t="s">
        <v>120</v>
      </c>
      <c r="O436" s="2" t="s">
        <v>173</v>
      </c>
      <c r="P436" s="33">
        <f>_xlfn.XLOOKUP(C436, Financial_Variance!B:B, Financial_Variance!H:H, 0)</f>
        <v>0</v>
      </c>
      <c r="Q436" s="33">
        <f t="shared" si="26"/>
        <v>-610.68201193520804</v>
      </c>
      <c r="R436" s="2" t="str">
        <f t="shared" si="27"/>
        <v>High</v>
      </c>
    </row>
    <row r="437" spans="1:18" ht="16.350000000000001" customHeight="1" x14ac:dyDescent="0.45">
      <c r="A437" s="4">
        <f t="shared" si="28"/>
        <v>46029</v>
      </c>
      <c r="B437" s="2" t="s">
        <v>7</v>
      </c>
      <c r="C437" s="2" t="s">
        <v>623</v>
      </c>
      <c r="D437" s="2" t="s">
        <v>165</v>
      </c>
      <c r="E437" s="2" t="s">
        <v>19</v>
      </c>
      <c r="F437" s="33">
        <v>9.4503843624406301</v>
      </c>
      <c r="G437" s="33">
        <f>ABS(Table2[[#This Row],[Raw_revenu_per_Hr]])</f>
        <v>527.27461941298304</v>
      </c>
      <c r="H437" s="33">
        <v>-527.27461941298304</v>
      </c>
      <c r="I437" s="33">
        <f>ABS(Table2[[#This Row],[Raw_maintenance_Cost_MTBF]])</f>
        <v>604.612958226768</v>
      </c>
      <c r="J437" s="33">
        <v>-604.612958226768</v>
      </c>
      <c r="K437" s="37">
        <v>0.4</v>
      </c>
      <c r="L437" s="3">
        <f t="shared" si="25"/>
        <v>6</v>
      </c>
      <c r="M437" s="17" t="s">
        <v>188</v>
      </c>
      <c r="N437" s="2" t="s">
        <v>138</v>
      </c>
      <c r="O437" s="2" t="s">
        <v>170</v>
      </c>
      <c r="P437" s="33">
        <f>_xlfn.XLOOKUP(C437, Financial_Variance!B:B, Financial_Variance!H:H, 0)</f>
        <v>0</v>
      </c>
      <c r="Q437" s="33">
        <f t="shared" si="26"/>
        <v>-612.70502983802101</v>
      </c>
      <c r="R437" s="2" t="str">
        <f t="shared" si="27"/>
        <v>High</v>
      </c>
    </row>
    <row r="438" spans="1:18" ht="16.350000000000001" customHeight="1" x14ac:dyDescent="0.45">
      <c r="A438" s="4">
        <f t="shared" si="28"/>
        <v>46029</v>
      </c>
      <c r="B438" s="2" t="s">
        <v>7</v>
      </c>
      <c r="C438" s="2" t="s">
        <v>624</v>
      </c>
      <c r="D438" s="2" t="s">
        <v>165</v>
      </c>
      <c r="E438" s="2" t="s">
        <v>19</v>
      </c>
      <c r="F438" s="33">
        <v>9.4698041651443194</v>
      </c>
      <c r="G438" s="33">
        <f>ABS(Table2[[#This Row],[Raw_revenu_per_Hr]])</f>
        <v>529.00905492631898</v>
      </c>
      <c r="H438" s="33">
        <v>-529.00905492631898</v>
      </c>
      <c r="I438" s="33">
        <f>ABS(Table2[[#This Row],[Raw_maintenance_Cost_MTBF]])</f>
        <v>606.63597612958199</v>
      </c>
      <c r="J438" s="33">
        <v>-606.63597612958199</v>
      </c>
      <c r="K438" s="37">
        <v>0.35</v>
      </c>
      <c r="L438" s="3">
        <f t="shared" si="25"/>
        <v>7</v>
      </c>
      <c r="M438" s="17" t="s">
        <v>188</v>
      </c>
      <c r="N438" s="2" t="s">
        <v>104</v>
      </c>
      <c r="O438" s="2" t="s">
        <v>179</v>
      </c>
      <c r="P438" s="33">
        <f>_xlfn.XLOOKUP(C438, Financial_Variance!B:B, Financial_Variance!H:H, 0)</f>
        <v>0</v>
      </c>
      <c r="Q438" s="33">
        <f t="shared" si="26"/>
        <v>-614.728047740835</v>
      </c>
      <c r="R438" s="2" t="str">
        <f t="shared" si="27"/>
        <v>High</v>
      </c>
    </row>
    <row r="439" spans="1:18" ht="16.350000000000001" customHeight="1" x14ac:dyDescent="0.45">
      <c r="A439" s="4">
        <f t="shared" si="28"/>
        <v>46029</v>
      </c>
      <c r="B439" s="2" t="s">
        <v>7</v>
      </c>
      <c r="C439" s="2" t="s">
        <v>625</v>
      </c>
      <c r="D439" s="2" t="s">
        <v>165</v>
      </c>
      <c r="E439" s="2" t="s">
        <v>19</v>
      </c>
      <c r="F439" s="33">
        <v>9.4892239678480106</v>
      </c>
      <c r="G439" s="33">
        <f>ABS(Table2[[#This Row],[Raw_revenu_per_Hr]])</f>
        <v>530.74349043965401</v>
      </c>
      <c r="H439" s="33">
        <v>-530.74349043965401</v>
      </c>
      <c r="I439" s="33">
        <f>ABS(Table2[[#This Row],[Raw_maintenance_Cost_MTBF]])</f>
        <v>608.65899403239598</v>
      </c>
      <c r="J439" s="33">
        <v>-608.65899403239598</v>
      </c>
      <c r="K439" s="37">
        <v>0.39</v>
      </c>
      <c r="L439" s="3">
        <f t="shared" si="25"/>
        <v>6</v>
      </c>
      <c r="M439" s="17" t="s">
        <v>189</v>
      </c>
      <c r="N439" s="2" t="s">
        <v>119</v>
      </c>
      <c r="O439" s="2" t="s">
        <v>172</v>
      </c>
      <c r="P439" s="33">
        <f>_xlfn.XLOOKUP(C439, Financial_Variance!B:B, Financial_Variance!H:H, 0)</f>
        <v>0</v>
      </c>
      <c r="Q439" s="33">
        <f t="shared" si="26"/>
        <v>-616.75106564364899</v>
      </c>
      <c r="R439" s="2" t="str">
        <f t="shared" si="27"/>
        <v>High</v>
      </c>
    </row>
    <row r="440" spans="1:18" ht="16.350000000000001" customHeight="1" x14ac:dyDescent="0.45">
      <c r="A440" s="4">
        <f t="shared" si="28"/>
        <v>46029</v>
      </c>
      <c r="B440" s="2" t="s">
        <v>7</v>
      </c>
      <c r="C440" s="2" t="s">
        <v>626</v>
      </c>
      <c r="D440" s="2" t="s">
        <v>165</v>
      </c>
      <c r="E440" s="2" t="s">
        <v>19</v>
      </c>
      <c r="F440" s="33">
        <v>9.5086437705517</v>
      </c>
      <c r="G440" s="33">
        <f>ABS(Table2[[#This Row],[Raw_revenu_per_Hr]])</f>
        <v>532.47792595298995</v>
      </c>
      <c r="H440" s="33">
        <v>-532.47792595298995</v>
      </c>
      <c r="I440" s="33">
        <f>ABS(Table2[[#This Row],[Raw_maintenance_Cost_MTBF]])</f>
        <v>610.68201193520804</v>
      </c>
      <c r="J440" s="33">
        <v>-610.68201193520804</v>
      </c>
      <c r="K440" s="37">
        <v>0.31</v>
      </c>
      <c r="L440" s="3">
        <f t="shared" si="25"/>
        <v>7</v>
      </c>
      <c r="M440" s="17" t="s">
        <v>189</v>
      </c>
      <c r="N440" s="2" t="s">
        <v>137</v>
      </c>
      <c r="O440" s="2" t="s">
        <v>169</v>
      </c>
      <c r="P440" s="33">
        <f>_xlfn.XLOOKUP(C440, Financial_Variance!B:B, Financial_Variance!H:H, 0)</f>
        <v>0</v>
      </c>
      <c r="Q440" s="33">
        <f t="shared" si="26"/>
        <v>-618.77408354646104</v>
      </c>
      <c r="R440" s="2" t="str">
        <f t="shared" si="27"/>
        <v>High</v>
      </c>
    </row>
    <row r="441" spans="1:18" ht="16.350000000000001" customHeight="1" x14ac:dyDescent="0.45">
      <c r="A441" s="4">
        <f t="shared" si="28"/>
        <v>46029</v>
      </c>
      <c r="B441" s="2" t="s">
        <v>7</v>
      </c>
      <c r="C441" s="2" t="s">
        <v>627</v>
      </c>
      <c r="D441" s="2" t="s">
        <v>165</v>
      </c>
      <c r="E441" s="2" t="s">
        <v>19</v>
      </c>
      <c r="F441" s="33">
        <v>9.5280635732553893</v>
      </c>
      <c r="G441" s="33">
        <f>ABS(Table2[[#This Row],[Raw_revenu_per_Hr]])</f>
        <v>534.212361466326</v>
      </c>
      <c r="H441" s="33">
        <v>-534.212361466326</v>
      </c>
      <c r="I441" s="33">
        <f>ABS(Table2[[#This Row],[Raw_maintenance_Cost_MTBF]])</f>
        <v>612.70502983802101</v>
      </c>
      <c r="J441" s="33">
        <v>-612.70502983802101</v>
      </c>
      <c r="K441" s="37">
        <v>0.25</v>
      </c>
      <c r="L441" s="3">
        <f t="shared" si="25"/>
        <v>8</v>
      </c>
      <c r="M441" s="17" t="s">
        <v>189</v>
      </c>
      <c r="N441" s="2" t="s">
        <v>103</v>
      </c>
      <c r="O441" s="2" t="s">
        <v>175</v>
      </c>
      <c r="P441" s="33">
        <f>_xlfn.XLOOKUP(C441, Financial_Variance!B:B, Financial_Variance!H:H, 0)</f>
        <v>0</v>
      </c>
      <c r="Q441" s="33">
        <f t="shared" si="26"/>
        <v>-620.79710144927503</v>
      </c>
      <c r="R441" s="2" t="str">
        <f t="shared" si="27"/>
        <v>Critical</v>
      </c>
    </row>
    <row r="442" spans="1:18" ht="16.350000000000001" customHeight="1" x14ac:dyDescent="0.45">
      <c r="A442" s="4">
        <f t="shared" si="28"/>
        <v>46029</v>
      </c>
      <c r="B442" s="2" t="s">
        <v>7</v>
      </c>
      <c r="C442" s="2" t="s">
        <v>628</v>
      </c>
      <c r="D442" s="2" t="s">
        <v>165</v>
      </c>
      <c r="E442" s="2" t="s">
        <v>19</v>
      </c>
      <c r="F442" s="33">
        <v>9.5474833759590805</v>
      </c>
      <c r="G442" s="33">
        <f>ABS(Table2[[#This Row],[Raw_revenu_per_Hr]])</f>
        <v>535.94679697966205</v>
      </c>
      <c r="H442" s="33">
        <v>-535.94679697966205</v>
      </c>
      <c r="I442" s="33">
        <f>ABS(Table2[[#This Row],[Raw_maintenance_Cost_MTBF]])</f>
        <v>614.728047740835</v>
      </c>
      <c r="J442" s="33">
        <v>-614.728047740835</v>
      </c>
      <c r="K442" s="37">
        <v>0.86</v>
      </c>
      <c r="L442" s="3">
        <f t="shared" si="25"/>
        <v>1</v>
      </c>
      <c r="M442" s="17" t="s">
        <v>189</v>
      </c>
      <c r="N442" s="2" t="s">
        <v>118</v>
      </c>
      <c r="O442" s="2" t="s">
        <v>171</v>
      </c>
      <c r="P442" s="33">
        <f>_xlfn.XLOOKUP(C442, Financial_Variance!B:B, Financial_Variance!H:H, 0)</f>
        <v>0</v>
      </c>
      <c r="Q442" s="33">
        <f t="shared" si="26"/>
        <v>-622.820119352088</v>
      </c>
      <c r="R442" s="2" t="str">
        <f t="shared" si="27"/>
        <v>Low</v>
      </c>
    </row>
    <row r="443" spans="1:18" ht="16.350000000000001" customHeight="1" x14ac:dyDescent="0.45">
      <c r="A443" s="4">
        <f t="shared" si="28"/>
        <v>46029</v>
      </c>
      <c r="B443" s="2" t="s">
        <v>7</v>
      </c>
      <c r="C443" s="2" t="s">
        <v>629</v>
      </c>
      <c r="D443" s="2" t="s">
        <v>165</v>
      </c>
      <c r="E443" s="2" t="s">
        <v>19</v>
      </c>
      <c r="F443" s="33">
        <v>9.5669031786627698</v>
      </c>
      <c r="G443" s="33">
        <f>ABS(Table2[[#This Row],[Raw_revenu_per_Hr]])</f>
        <v>537.68123249299799</v>
      </c>
      <c r="H443" s="33">
        <v>-537.68123249299799</v>
      </c>
      <c r="I443" s="33">
        <f>ABS(Table2[[#This Row],[Raw_maintenance_Cost_MTBF]])</f>
        <v>616.75106564364899</v>
      </c>
      <c r="J443" s="33">
        <v>-616.75106564364899</v>
      </c>
      <c r="K443" s="37">
        <v>0.87</v>
      </c>
      <c r="L443" s="3">
        <f t="shared" si="25"/>
        <v>1</v>
      </c>
      <c r="M443" s="17" t="s">
        <v>189</v>
      </c>
      <c r="N443" s="2" t="s">
        <v>136</v>
      </c>
      <c r="O443" s="2" t="s">
        <v>168</v>
      </c>
      <c r="P443" s="33">
        <f>_xlfn.XLOOKUP(C443, Financial_Variance!B:B, Financial_Variance!H:H, 0)</f>
        <v>0</v>
      </c>
      <c r="Q443" s="33">
        <f t="shared" si="26"/>
        <v>-624.84313725490199</v>
      </c>
      <c r="R443" s="2" t="str">
        <f t="shared" si="27"/>
        <v>Low</v>
      </c>
    </row>
    <row r="444" spans="1:18" ht="16.350000000000001" customHeight="1" x14ac:dyDescent="0.45">
      <c r="A444" s="4">
        <f t="shared" si="28"/>
        <v>46029</v>
      </c>
      <c r="B444" s="2" t="s">
        <v>7</v>
      </c>
      <c r="C444" s="2" t="s">
        <v>630</v>
      </c>
      <c r="D444" s="2" t="s">
        <v>165</v>
      </c>
      <c r="E444" s="2" t="s">
        <v>19</v>
      </c>
      <c r="F444" s="33">
        <v>9.5863229813664592</v>
      </c>
      <c r="G444" s="33">
        <f>ABS(Table2[[#This Row],[Raw_revenu_per_Hr]])</f>
        <v>539.41566800633302</v>
      </c>
      <c r="H444" s="33">
        <v>-539.41566800633302</v>
      </c>
      <c r="I444" s="33">
        <f>ABS(Table2[[#This Row],[Raw_maintenance_Cost_MTBF]])</f>
        <v>618.77408354646104</v>
      </c>
      <c r="J444" s="33">
        <v>-618.77408354646104</v>
      </c>
      <c r="K444" s="37">
        <v>0.77</v>
      </c>
      <c r="L444" s="3">
        <f t="shared" si="25"/>
        <v>2</v>
      </c>
      <c r="M444" s="17" t="s">
        <v>189</v>
      </c>
      <c r="N444" s="2" t="s">
        <v>102</v>
      </c>
      <c r="O444" s="2" t="s">
        <v>173</v>
      </c>
      <c r="P444" s="33">
        <f>_xlfn.XLOOKUP(C444, Financial_Variance!B:B, Financial_Variance!H:H, 0)</f>
        <v>0</v>
      </c>
      <c r="Q444" s="33">
        <f t="shared" si="26"/>
        <v>-626.86615515771496</v>
      </c>
      <c r="R444" s="2" t="str">
        <f t="shared" si="27"/>
        <v>Low</v>
      </c>
    </row>
    <row r="445" spans="1:18" ht="16.350000000000001" customHeight="1" x14ac:dyDescent="0.45">
      <c r="A445" s="4">
        <f t="shared" si="28"/>
        <v>46029</v>
      </c>
      <c r="B445" s="2" t="s">
        <v>7</v>
      </c>
      <c r="C445" s="2" t="s">
        <v>631</v>
      </c>
      <c r="D445" s="2" t="s">
        <v>165</v>
      </c>
      <c r="E445" s="2" t="s">
        <v>19</v>
      </c>
      <c r="F445" s="33">
        <v>9.6057427840701504</v>
      </c>
      <c r="G445" s="33">
        <f>ABS(Table2[[#This Row],[Raw_revenu_per_Hr]])</f>
        <v>541.15010351966896</v>
      </c>
      <c r="H445" s="33">
        <v>-541.15010351966896</v>
      </c>
      <c r="I445" s="33">
        <f>ABS(Table2[[#This Row],[Raw_maintenance_Cost_MTBF]])</f>
        <v>620.79710144927503</v>
      </c>
      <c r="J445" s="33">
        <v>-620.79710144927503</v>
      </c>
      <c r="K445" s="37">
        <v>0.68</v>
      </c>
      <c r="L445" s="3">
        <f t="shared" si="25"/>
        <v>3</v>
      </c>
      <c r="M445" s="17" t="s">
        <v>189</v>
      </c>
      <c r="N445" s="2" t="s">
        <v>117</v>
      </c>
      <c r="O445" s="2" t="s">
        <v>170</v>
      </c>
      <c r="P445" s="33">
        <f>_xlfn.XLOOKUP(C445, Financial_Variance!B:B, Financial_Variance!H:H, 0)</f>
        <v>0</v>
      </c>
      <c r="Q445" s="33">
        <f t="shared" si="26"/>
        <v>-628.88917306052804</v>
      </c>
      <c r="R445" s="2" t="str">
        <f t="shared" si="27"/>
        <v>Medium</v>
      </c>
    </row>
    <row r="446" spans="1:18" ht="16.350000000000001" customHeight="1" x14ac:dyDescent="0.45">
      <c r="A446" s="4">
        <f t="shared" si="28"/>
        <v>46029</v>
      </c>
      <c r="B446" s="2" t="s">
        <v>7</v>
      </c>
      <c r="C446" s="2" t="s">
        <v>632</v>
      </c>
      <c r="D446" s="2" t="s">
        <v>165</v>
      </c>
      <c r="E446" s="2" t="s">
        <v>19</v>
      </c>
      <c r="F446" s="33">
        <v>9.6251625867738397</v>
      </c>
      <c r="G446" s="33">
        <f>ABS(Table2[[#This Row],[Raw_revenu_per_Hr]])</f>
        <v>542.88453903300501</v>
      </c>
      <c r="H446" s="33">
        <v>-542.88453903300501</v>
      </c>
      <c r="I446" s="33">
        <f>ABS(Table2[[#This Row],[Raw_maintenance_Cost_MTBF]])</f>
        <v>622.820119352088</v>
      </c>
      <c r="J446" s="33">
        <v>-622.820119352088</v>
      </c>
      <c r="K446" s="37">
        <v>0.73</v>
      </c>
      <c r="L446" s="3">
        <f t="shared" si="25"/>
        <v>3</v>
      </c>
      <c r="M446" s="17" t="s">
        <v>189</v>
      </c>
      <c r="N446" s="2" t="s">
        <v>135</v>
      </c>
      <c r="O446" s="2" t="s">
        <v>179</v>
      </c>
      <c r="P446" s="33">
        <f>_xlfn.XLOOKUP(C446, Financial_Variance!B:B, Financial_Variance!H:H, 0)</f>
        <v>0</v>
      </c>
      <c r="Q446" s="33">
        <f t="shared" si="26"/>
        <v>-630.912190963341</v>
      </c>
      <c r="R446" s="2" t="str">
        <f t="shared" si="27"/>
        <v>Medium</v>
      </c>
    </row>
    <row r="447" spans="1:18" ht="16.350000000000001" customHeight="1" x14ac:dyDescent="0.45">
      <c r="A447" s="4">
        <f t="shared" si="28"/>
        <v>46029</v>
      </c>
      <c r="B447" s="2" t="s">
        <v>7</v>
      </c>
      <c r="C447" s="2" t="s">
        <v>633</v>
      </c>
      <c r="D447" s="2" t="s">
        <v>166</v>
      </c>
      <c r="E447" s="2" t="s">
        <v>19</v>
      </c>
      <c r="F447" s="33">
        <v>9.6445823894775309</v>
      </c>
      <c r="G447" s="33">
        <f>ABS(Table2[[#This Row],[Raw_revenu_per_Hr]])</f>
        <v>544.61897454634095</v>
      </c>
      <c r="H447" s="33">
        <v>-544.61897454634095</v>
      </c>
      <c r="I447" s="33">
        <f>ABS(Table2[[#This Row],[Raw_maintenance_Cost_MTBF]])</f>
        <v>624.84313725490199</v>
      </c>
      <c r="J447" s="33">
        <v>-624.84313725490199</v>
      </c>
      <c r="K447" s="37">
        <v>0.68</v>
      </c>
      <c r="L447" s="3">
        <f t="shared" si="25"/>
        <v>3</v>
      </c>
      <c r="M447" s="17" t="s">
        <v>189</v>
      </c>
      <c r="N447" s="2" t="s">
        <v>101</v>
      </c>
      <c r="O447" s="2" t="s">
        <v>172</v>
      </c>
      <c r="P447" s="33">
        <f>_xlfn.XLOOKUP(C447, Financial_Variance!B:B, Financial_Variance!H:H, 0)</f>
        <v>0</v>
      </c>
      <c r="Q447" s="33">
        <f t="shared" si="26"/>
        <v>-632.93520886615499</v>
      </c>
      <c r="R447" s="2" t="str">
        <f t="shared" si="27"/>
        <v>Medium</v>
      </c>
    </row>
    <row r="448" spans="1:18" ht="16.350000000000001" customHeight="1" x14ac:dyDescent="0.45">
      <c r="A448" s="4">
        <f t="shared" si="28"/>
        <v>46029</v>
      </c>
      <c r="B448" s="2" t="s">
        <v>7</v>
      </c>
      <c r="C448" s="2" t="s">
        <v>634</v>
      </c>
      <c r="D448" s="2" t="s">
        <v>166</v>
      </c>
      <c r="E448" s="2" t="s">
        <v>19</v>
      </c>
      <c r="F448" s="33">
        <v>9.6640021921812203</v>
      </c>
      <c r="G448" s="33">
        <f>ABS(Table2[[#This Row],[Raw_revenu_per_Hr]])</f>
        <v>546.35341005967598</v>
      </c>
      <c r="H448" s="33">
        <v>-546.35341005967598</v>
      </c>
      <c r="I448" s="33">
        <f>ABS(Table2[[#This Row],[Raw_maintenance_Cost_MTBF]])</f>
        <v>626.86615515771496</v>
      </c>
      <c r="J448" s="33">
        <v>-626.86615515771496</v>
      </c>
      <c r="K448" s="37">
        <v>0.62</v>
      </c>
      <c r="L448" s="3">
        <f t="shared" si="25"/>
        <v>4</v>
      </c>
      <c r="M448" s="17" t="s">
        <v>190</v>
      </c>
      <c r="N448" s="2" t="s">
        <v>116</v>
      </c>
      <c r="O448" s="2" t="s">
        <v>169</v>
      </c>
      <c r="P448" s="33">
        <f>_xlfn.XLOOKUP(C448, Financial_Variance!B:B, Financial_Variance!H:H, 0)</f>
        <v>0</v>
      </c>
      <c r="Q448" s="33">
        <f t="shared" si="26"/>
        <v>-634.95822676896898</v>
      </c>
      <c r="R448" s="2" t="str">
        <f t="shared" si="27"/>
        <v>Medium</v>
      </c>
    </row>
    <row r="449" spans="1:18" ht="16.350000000000001" customHeight="1" x14ac:dyDescent="0.45">
      <c r="A449" s="4">
        <f t="shared" si="28"/>
        <v>46029</v>
      </c>
      <c r="B449" s="2" t="s">
        <v>7</v>
      </c>
      <c r="C449" s="2" t="s">
        <v>635</v>
      </c>
      <c r="D449" s="2" t="s">
        <v>166</v>
      </c>
      <c r="E449" s="2" t="s">
        <v>19</v>
      </c>
      <c r="F449" s="33">
        <v>9.6834219948849096</v>
      </c>
      <c r="G449" s="33">
        <f>ABS(Table2[[#This Row],[Raw_revenu_per_Hr]])</f>
        <v>548.08784557301203</v>
      </c>
      <c r="H449" s="33">
        <v>-548.08784557301203</v>
      </c>
      <c r="I449" s="33">
        <f>ABS(Table2[[#This Row],[Raw_maintenance_Cost_MTBF]])</f>
        <v>628.88917306052804</v>
      </c>
      <c r="J449" s="33">
        <v>-628.88917306052804</v>
      </c>
      <c r="K449" s="37">
        <v>0.66</v>
      </c>
      <c r="L449" s="3">
        <f t="shared" si="25"/>
        <v>3</v>
      </c>
      <c r="M449" s="17" t="s">
        <v>190</v>
      </c>
      <c r="N449" s="2" t="s">
        <v>134</v>
      </c>
      <c r="O449" s="2" t="s">
        <v>175</v>
      </c>
      <c r="P449" s="33">
        <f>_xlfn.XLOOKUP(C449, Financial_Variance!B:B, Financial_Variance!H:H, 0)</f>
        <v>0</v>
      </c>
      <c r="Q449" s="33">
        <f t="shared" si="26"/>
        <v>-636.98124467178104</v>
      </c>
      <c r="R449" s="2" t="str">
        <f t="shared" si="27"/>
        <v>Medium</v>
      </c>
    </row>
    <row r="450" spans="1:18" ht="16.350000000000001" customHeight="1" x14ac:dyDescent="0.45">
      <c r="A450" s="4">
        <f t="shared" si="28"/>
        <v>46029</v>
      </c>
      <c r="B450" s="2" t="s">
        <v>7</v>
      </c>
      <c r="C450" s="2" t="s">
        <v>636</v>
      </c>
      <c r="D450" s="2" t="s">
        <v>166</v>
      </c>
      <c r="E450" s="2" t="s">
        <v>19</v>
      </c>
      <c r="F450" s="33">
        <v>9.7028417975886008</v>
      </c>
      <c r="G450" s="33">
        <f>ABS(Table2[[#This Row],[Raw_revenu_per_Hr]])</f>
        <v>549.82228108634797</v>
      </c>
      <c r="H450" s="33">
        <v>-549.82228108634797</v>
      </c>
      <c r="I450" s="33">
        <f>ABS(Table2[[#This Row],[Raw_maintenance_Cost_MTBF]])</f>
        <v>630.912190963341</v>
      </c>
      <c r="J450" s="33">
        <v>-630.912190963341</v>
      </c>
      <c r="K450" s="37">
        <v>0.59</v>
      </c>
      <c r="L450" s="3">
        <f t="shared" ref="L450:L513" si="29">MAX(1,MIN(10,ROUND(10-(K450*10),0)))</f>
        <v>4</v>
      </c>
      <c r="M450" s="17" t="s">
        <v>190</v>
      </c>
      <c r="N450" s="2" t="s">
        <v>100</v>
      </c>
      <c r="O450" s="2" t="s">
        <v>171</v>
      </c>
      <c r="P450" s="33">
        <f>_xlfn.XLOOKUP(C450, Financial_Variance!B:B, Financial_Variance!H:H, 0)</f>
        <v>0</v>
      </c>
      <c r="Q450" s="33">
        <f t="shared" ref="Q450:Q513" si="30">P465-I454</f>
        <v>-639.00426257459401</v>
      </c>
      <c r="R450" s="2" t="str">
        <f t="shared" ref="R450:R513" si="31">IF(L450&lt;=2,"Low",IF(L450&lt;=4,"Medium",IF(L450&lt;=7,"High","Critical")))</f>
        <v>Medium</v>
      </c>
    </row>
    <row r="451" spans="1:18" ht="16.350000000000001" customHeight="1" x14ac:dyDescent="0.45">
      <c r="A451" s="4">
        <f t="shared" ref="A451:A514" si="32">DATE(2026,1,1)+INT((ROW()-2)/70)</f>
        <v>46029</v>
      </c>
      <c r="B451" s="2" t="s">
        <v>7</v>
      </c>
      <c r="C451" s="2" t="s">
        <v>637</v>
      </c>
      <c r="D451" s="2" t="s">
        <v>166</v>
      </c>
      <c r="E451" s="2" t="s">
        <v>19</v>
      </c>
      <c r="F451" s="33">
        <v>9.7222616002922901</v>
      </c>
      <c r="G451" s="33">
        <f>ABS(Table2[[#This Row],[Raw_revenu_per_Hr]])</f>
        <v>551.55671659968402</v>
      </c>
      <c r="H451" s="33">
        <v>-551.55671659968402</v>
      </c>
      <c r="I451" s="33">
        <f>ABS(Table2[[#This Row],[Raw_maintenance_Cost_MTBF]])</f>
        <v>632.93520886615499</v>
      </c>
      <c r="J451" s="33">
        <v>-632.93520886615499</v>
      </c>
      <c r="K451" s="37">
        <v>0.53</v>
      </c>
      <c r="L451" s="3">
        <f t="shared" si="29"/>
        <v>5</v>
      </c>
      <c r="M451" s="17" t="s">
        <v>190</v>
      </c>
      <c r="N451" s="2" t="s">
        <v>112</v>
      </c>
      <c r="O451" s="2" t="s">
        <v>168</v>
      </c>
      <c r="P451" s="33">
        <f>_xlfn.XLOOKUP(C451, Financial_Variance!B:B, Financial_Variance!H:H, 0)</f>
        <v>0</v>
      </c>
      <c r="Q451" s="33">
        <f t="shared" si="30"/>
        <v>-641.027280477408</v>
      </c>
      <c r="R451" s="2" t="str">
        <f t="shared" si="31"/>
        <v>High</v>
      </c>
    </row>
    <row r="452" spans="1:18" ht="16.350000000000001" customHeight="1" x14ac:dyDescent="0.45">
      <c r="A452" s="4">
        <f t="shared" si="32"/>
        <v>46029</v>
      </c>
      <c r="B452" s="2" t="s">
        <v>7</v>
      </c>
      <c r="C452" s="2" t="s">
        <v>638</v>
      </c>
      <c r="D452" s="2" t="s">
        <v>166</v>
      </c>
      <c r="E452" s="2" t="s">
        <v>19</v>
      </c>
      <c r="F452" s="33">
        <v>9.7416814029959795</v>
      </c>
      <c r="G452" s="33">
        <f>ABS(Table2[[#This Row],[Raw_revenu_per_Hr]])</f>
        <v>553.29115211301905</v>
      </c>
      <c r="H452" s="33">
        <v>-553.29115211301905</v>
      </c>
      <c r="I452" s="33">
        <f>ABS(Table2[[#This Row],[Raw_maintenance_Cost_MTBF]])</f>
        <v>634.95822676896898</v>
      </c>
      <c r="J452" s="33">
        <v>-634.95822676896898</v>
      </c>
      <c r="K452" s="37">
        <v>0.49</v>
      </c>
      <c r="L452" s="3">
        <f t="shared" si="29"/>
        <v>5</v>
      </c>
      <c r="M452" s="17" t="s">
        <v>190</v>
      </c>
      <c r="N452" s="2" t="s">
        <v>133</v>
      </c>
      <c r="O452" s="2" t="s">
        <v>173</v>
      </c>
      <c r="P452" s="33">
        <f>_xlfn.XLOOKUP(C452, Financial_Variance!B:B, Financial_Variance!H:H, 0)</f>
        <v>0</v>
      </c>
      <c r="Q452" s="33">
        <f t="shared" si="30"/>
        <v>-643.05029838022199</v>
      </c>
      <c r="R452" s="2" t="str">
        <f t="shared" si="31"/>
        <v>High</v>
      </c>
    </row>
    <row r="453" spans="1:18" ht="16.350000000000001" customHeight="1" x14ac:dyDescent="0.45">
      <c r="A453" s="4">
        <f t="shared" si="32"/>
        <v>46029</v>
      </c>
      <c r="B453" s="2" t="s">
        <v>7</v>
      </c>
      <c r="C453" s="2" t="s">
        <v>639</v>
      </c>
      <c r="D453" s="2" t="s">
        <v>166</v>
      </c>
      <c r="E453" s="2" t="s">
        <v>19</v>
      </c>
      <c r="F453" s="33">
        <v>9.7611012056996707</v>
      </c>
      <c r="G453" s="33">
        <f>ABS(Table2[[#This Row],[Raw_revenu_per_Hr]])</f>
        <v>555.02558762635499</v>
      </c>
      <c r="H453" s="33">
        <v>-555.02558762635499</v>
      </c>
      <c r="I453" s="33">
        <f>ABS(Table2[[#This Row],[Raw_maintenance_Cost_MTBF]])</f>
        <v>636.98124467178104</v>
      </c>
      <c r="J453" s="33">
        <v>-636.98124467178104</v>
      </c>
      <c r="K453" s="37">
        <v>0.52</v>
      </c>
      <c r="L453" s="3">
        <f t="shared" si="29"/>
        <v>5</v>
      </c>
      <c r="M453" s="17" t="s">
        <v>190</v>
      </c>
      <c r="N453" s="2" t="s">
        <v>99</v>
      </c>
      <c r="O453" s="2" t="s">
        <v>170</v>
      </c>
      <c r="P453" s="33">
        <f>_xlfn.XLOOKUP(C453, Financial_Variance!B:B, Financial_Variance!H:H, 0)</f>
        <v>0</v>
      </c>
      <c r="Q453" s="33">
        <f t="shared" si="30"/>
        <v>-645.07331628303496</v>
      </c>
      <c r="R453" s="2" t="str">
        <f t="shared" si="31"/>
        <v>High</v>
      </c>
    </row>
    <row r="454" spans="1:18" ht="16.350000000000001" customHeight="1" x14ac:dyDescent="0.45">
      <c r="A454" s="4">
        <f t="shared" si="32"/>
        <v>46029</v>
      </c>
      <c r="B454" s="2" t="s">
        <v>7</v>
      </c>
      <c r="C454" s="2" t="s">
        <v>640</v>
      </c>
      <c r="D454" s="2" t="s">
        <v>166</v>
      </c>
      <c r="E454" s="2" t="s">
        <v>19</v>
      </c>
      <c r="F454" s="33">
        <v>9.78052100840336</v>
      </c>
      <c r="G454" s="33">
        <f>ABS(Table2[[#This Row],[Raw_revenu_per_Hr]])</f>
        <v>556.76002313969104</v>
      </c>
      <c r="H454" s="33">
        <v>-556.76002313969104</v>
      </c>
      <c r="I454" s="33">
        <f>ABS(Table2[[#This Row],[Raw_maintenance_Cost_MTBF]])</f>
        <v>639.00426257459401</v>
      </c>
      <c r="J454" s="33">
        <v>-639.00426257459401</v>
      </c>
      <c r="K454" s="37">
        <v>0.47</v>
      </c>
      <c r="L454" s="3">
        <f t="shared" si="29"/>
        <v>5</v>
      </c>
      <c r="M454" s="17" t="s">
        <v>191</v>
      </c>
      <c r="N454" s="2" t="s">
        <v>110</v>
      </c>
      <c r="O454" s="2" t="s">
        <v>179</v>
      </c>
      <c r="P454" s="33">
        <f>_xlfn.XLOOKUP(C454, Financial_Variance!B:B, Financial_Variance!H:H, 0)</f>
        <v>0</v>
      </c>
      <c r="Q454" s="33">
        <f t="shared" si="30"/>
        <v>-647.09633418584701</v>
      </c>
      <c r="R454" s="2" t="str">
        <f t="shared" si="31"/>
        <v>High</v>
      </c>
    </row>
    <row r="455" spans="1:18" ht="16.350000000000001" customHeight="1" x14ac:dyDescent="0.45">
      <c r="A455" s="4">
        <f t="shared" si="32"/>
        <v>46029</v>
      </c>
      <c r="B455" s="2" t="s">
        <v>7</v>
      </c>
      <c r="C455" s="2" t="s">
        <v>641</v>
      </c>
      <c r="D455" s="2" t="s">
        <v>166</v>
      </c>
      <c r="E455" s="2" t="s">
        <v>19</v>
      </c>
      <c r="F455" s="33">
        <v>9.7999408111070494</v>
      </c>
      <c r="G455" s="33">
        <f>ABS(Table2[[#This Row],[Raw_revenu_per_Hr]])</f>
        <v>558.49445865302698</v>
      </c>
      <c r="H455" s="33">
        <v>-558.49445865302698</v>
      </c>
      <c r="I455" s="33">
        <f>ABS(Table2[[#This Row],[Raw_maintenance_Cost_MTBF]])</f>
        <v>641.027280477408</v>
      </c>
      <c r="J455" s="33">
        <v>-641.027280477408</v>
      </c>
      <c r="K455" s="37">
        <v>0.42</v>
      </c>
      <c r="L455" s="3">
        <f t="shared" si="29"/>
        <v>6</v>
      </c>
      <c r="M455" s="17" t="s">
        <v>191</v>
      </c>
      <c r="N455" s="2" t="s">
        <v>127</v>
      </c>
      <c r="O455" s="2" t="s">
        <v>172</v>
      </c>
      <c r="P455" s="33">
        <f>_xlfn.XLOOKUP(C455, Financial_Variance!B:B, Financial_Variance!H:H, 0)</f>
        <v>0</v>
      </c>
      <c r="Q455" s="33">
        <f t="shared" si="30"/>
        <v>-649.119352088661</v>
      </c>
      <c r="R455" s="2" t="str">
        <f t="shared" si="31"/>
        <v>High</v>
      </c>
    </row>
    <row r="456" spans="1:18" ht="16.350000000000001" customHeight="1" x14ac:dyDescent="0.45">
      <c r="A456" s="4">
        <f t="shared" si="32"/>
        <v>46029</v>
      </c>
      <c r="B456" s="2" t="s">
        <v>7</v>
      </c>
      <c r="C456" s="2" t="s">
        <v>642</v>
      </c>
      <c r="D456" s="2" t="s">
        <v>166</v>
      </c>
      <c r="E456" s="2" t="s">
        <v>19</v>
      </c>
      <c r="F456" s="33">
        <v>9.8193606138107405</v>
      </c>
      <c r="G456" s="33">
        <f>ABS(Table2[[#This Row],[Raw_revenu_per_Hr]])</f>
        <v>560.22889416636201</v>
      </c>
      <c r="H456" s="33">
        <v>-560.22889416636201</v>
      </c>
      <c r="I456" s="33">
        <f>ABS(Table2[[#This Row],[Raw_maintenance_Cost_MTBF]])</f>
        <v>643.05029838022199</v>
      </c>
      <c r="J456" s="33">
        <v>-643.05029838022199</v>
      </c>
      <c r="K456" s="37">
        <v>0.48</v>
      </c>
      <c r="L456" s="3">
        <f t="shared" si="29"/>
        <v>5</v>
      </c>
      <c r="M456" s="17" t="s">
        <v>191</v>
      </c>
      <c r="N456" s="2" t="s">
        <v>98</v>
      </c>
      <c r="O456" s="2" t="s">
        <v>169</v>
      </c>
      <c r="P456" s="33">
        <f>_xlfn.XLOOKUP(C456, Financial_Variance!B:B, Financial_Variance!H:H, 0)</f>
        <v>0</v>
      </c>
      <c r="Q456" s="33">
        <f t="shared" si="30"/>
        <v>-651.14236999147499</v>
      </c>
      <c r="R456" s="2" t="str">
        <f t="shared" si="31"/>
        <v>High</v>
      </c>
    </row>
    <row r="457" spans="1:18" ht="16.350000000000001" customHeight="1" x14ac:dyDescent="0.45">
      <c r="A457" s="4">
        <f t="shared" si="32"/>
        <v>46029</v>
      </c>
      <c r="B457" s="2" t="s">
        <v>7</v>
      </c>
      <c r="C457" s="2" t="s">
        <v>643</v>
      </c>
      <c r="D457" s="2" t="s">
        <v>166</v>
      </c>
      <c r="E457" s="2" t="s">
        <v>19</v>
      </c>
      <c r="F457" s="33">
        <v>9.8387804165144299</v>
      </c>
      <c r="G457" s="33">
        <f>ABS(Table2[[#This Row],[Raw_revenu_per_Hr]])</f>
        <v>561.96332967969795</v>
      </c>
      <c r="H457" s="33">
        <v>-561.96332967969795</v>
      </c>
      <c r="I457" s="33">
        <f>ABS(Table2[[#This Row],[Raw_maintenance_Cost_MTBF]])</f>
        <v>645.07331628303496</v>
      </c>
      <c r="J457" s="33">
        <v>-645.07331628303496</v>
      </c>
      <c r="K457" s="37">
        <v>0.4</v>
      </c>
      <c r="L457" s="3">
        <f t="shared" si="29"/>
        <v>6</v>
      </c>
      <c r="M457" s="17" t="s">
        <v>191</v>
      </c>
      <c r="N457" s="2" t="s">
        <v>109</v>
      </c>
      <c r="O457" s="2" t="s">
        <v>175</v>
      </c>
      <c r="P457" s="33">
        <f>_xlfn.XLOOKUP(C457, Financial_Variance!B:B, Financial_Variance!H:H, 0)</f>
        <v>0</v>
      </c>
      <c r="Q457" s="33">
        <f t="shared" si="30"/>
        <v>-653.16538789428796</v>
      </c>
      <c r="R457" s="2" t="str">
        <f t="shared" si="31"/>
        <v>High</v>
      </c>
    </row>
    <row r="458" spans="1:18" ht="16.350000000000001" customHeight="1" x14ac:dyDescent="0.45">
      <c r="A458" s="4">
        <f t="shared" si="32"/>
        <v>46029</v>
      </c>
      <c r="B458" s="2" t="s">
        <v>7</v>
      </c>
      <c r="C458" s="2" t="s">
        <v>644</v>
      </c>
      <c r="D458" s="2" t="s">
        <v>166</v>
      </c>
      <c r="E458" s="2" t="s">
        <v>19</v>
      </c>
      <c r="F458" s="33">
        <v>9.8582002192181193</v>
      </c>
      <c r="G458" s="33">
        <f>ABS(Table2[[#This Row],[Raw_revenu_per_Hr]])</f>
        <v>563.697765193034</v>
      </c>
      <c r="H458" s="33">
        <v>-563.697765193034</v>
      </c>
      <c r="I458" s="33">
        <f>ABS(Table2[[#This Row],[Raw_maintenance_Cost_MTBF]])</f>
        <v>647.09633418584701</v>
      </c>
      <c r="J458" s="33">
        <v>-647.09633418584701</v>
      </c>
      <c r="K458" s="37">
        <v>0.35</v>
      </c>
      <c r="L458" s="3">
        <f t="shared" si="29"/>
        <v>7</v>
      </c>
      <c r="M458" s="17" t="s">
        <v>191</v>
      </c>
      <c r="N458" s="2" t="s">
        <v>126</v>
      </c>
      <c r="O458" s="2" t="s">
        <v>171</v>
      </c>
      <c r="P458" s="33">
        <f>_xlfn.XLOOKUP(C458, Financial_Variance!B:B, Financial_Variance!H:H, 0)</f>
        <v>0</v>
      </c>
      <c r="Q458" s="33">
        <f t="shared" si="30"/>
        <v>-655.18840579710104</v>
      </c>
      <c r="R458" s="2" t="str">
        <f t="shared" si="31"/>
        <v>High</v>
      </c>
    </row>
    <row r="459" spans="1:18" ht="16.350000000000001" customHeight="1" x14ac:dyDescent="0.45">
      <c r="A459" s="4">
        <f t="shared" si="32"/>
        <v>46029</v>
      </c>
      <c r="B459" s="2" t="s">
        <v>7</v>
      </c>
      <c r="C459" s="2" t="s">
        <v>645</v>
      </c>
      <c r="D459" s="2" t="s">
        <v>166</v>
      </c>
      <c r="E459" s="2" t="s">
        <v>19</v>
      </c>
      <c r="F459" s="33">
        <v>9.8776200219218104</v>
      </c>
      <c r="G459" s="33">
        <f>ABS(Table2[[#This Row],[Raw_revenu_per_Hr]])</f>
        <v>565.43220070637005</v>
      </c>
      <c r="H459" s="33">
        <v>-565.43220070637005</v>
      </c>
      <c r="I459" s="33">
        <f>ABS(Table2[[#This Row],[Raw_maintenance_Cost_MTBF]])</f>
        <v>649.119352088661</v>
      </c>
      <c r="J459" s="33">
        <v>-649.119352088661</v>
      </c>
      <c r="K459" s="37">
        <v>0.39</v>
      </c>
      <c r="L459" s="3">
        <f t="shared" si="29"/>
        <v>6</v>
      </c>
      <c r="M459" s="17" t="s">
        <v>191</v>
      </c>
      <c r="N459" s="2" t="s">
        <v>97</v>
      </c>
      <c r="O459" s="2" t="s">
        <v>168</v>
      </c>
      <c r="P459" s="33">
        <f>_xlfn.XLOOKUP(C459, Financial_Variance!B:B, Financial_Variance!H:H, 0)</f>
        <v>0</v>
      </c>
      <c r="Q459" s="33">
        <f t="shared" si="30"/>
        <v>-657.21142369991401</v>
      </c>
      <c r="R459" s="2" t="str">
        <f t="shared" si="31"/>
        <v>High</v>
      </c>
    </row>
    <row r="460" spans="1:18" ht="16.350000000000001" customHeight="1" x14ac:dyDescent="0.45">
      <c r="A460" s="4">
        <f t="shared" si="32"/>
        <v>46029</v>
      </c>
      <c r="B460" s="2" t="s">
        <v>7</v>
      </c>
      <c r="C460" s="2" t="s">
        <v>646</v>
      </c>
      <c r="D460" s="2" t="s">
        <v>166</v>
      </c>
      <c r="E460" s="2" t="s">
        <v>19</v>
      </c>
      <c r="F460" s="33">
        <v>9.8970398246254998</v>
      </c>
      <c r="G460" s="33">
        <f>ABS(Table2[[#This Row],[Raw_revenu_per_Hr]])</f>
        <v>567.16663621970599</v>
      </c>
      <c r="H460" s="33">
        <v>-567.16663621970599</v>
      </c>
      <c r="I460" s="33">
        <f>ABS(Table2[[#This Row],[Raw_maintenance_Cost_MTBF]])</f>
        <v>651.14236999147499</v>
      </c>
      <c r="J460" s="33">
        <v>-651.14236999147499</v>
      </c>
      <c r="K460" s="37">
        <v>0.31</v>
      </c>
      <c r="L460" s="3">
        <f t="shared" si="29"/>
        <v>7</v>
      </c>
      <c r="M460" s="17" t="s">
        <v>191</v>
      </c>
      <c r="N460" s="2" t="s">
        <v>108</v>
      </c>
      <c r="O460" s="2" t="s">
        <v>173</v>
      </c>
      <c r="P460" s="33">
        <f>_xlfn.XLOOKUP(C460, Financial_Variance!B:B, Financial_Variance!H:H, 0)</f>
        <v>0</v>
      </c>
      <c r="Q460" s="33">
        <f t="shared" si="30"/>
        <v>-659.234441602728</v>
      </c>
      <c r="R460" s="2" t="str">
        <f t="shared" si="31"/>
        <v>High</v>
      </c>
    </row>
    <row r="461" spans="1:18" ht="16.350000000000001" customHeight="1" x14ac:dyDescent="0.45">
      <c r="A461" s="4">
        <f t="shared" si="32"/>
        <v>46029</v>
      </c>
      <c r="B461" s="2" t="s">
        <v>8</v>
      </c>
      <c r="C461" s="2" t="s">
        <v>647</v>
      </c>
      <c r="D461" s="2" t="s">
        <v>167</v>
      </c>
      <c r="E461" s="2" t="s">
        <v>182</v>
      </c>
      <c r="F461" s="33">
        <v>9.9164596273291892</v>
      </c>
      <c r="G461" s="33">
        <f>ABS(Table2[[#This Row],[Raw_revenu_per_Hr]])</f>
        <v>568.90107173304102</v>
      </c>
      <c r="H461" s="33">
        <v>-568.90107173304102</v>
      </c>
      <c r="I461" s="33">
        <f>ABS(Table2[[#This Row],[Raw_maintenance_Cost_MTBF]])</f>
        <v>653.16538789428796</v>
      </c>
      <c r="J461" s="33">
        <v>-653.16538789428796</v>
      </c>
      <c r="K461" s="37">
        <v>0.25</v>
      </c>
      <c r="L461" s="3">
        <f t="shared" si="29"/>
        <v>8</v>
      </c>
      <c r="M461" s="17" t="s">
        <v>187</v>
      </c>
      <c r="N461" s="2" t="s">
        <v>125</v>
      </c>
      <c r="O461" s="2" t="s">
        <v>170</v>
      </c>
      <c r="P461" s="33">
        <f>_xlfn.XLOOKUP(C461, Financial_Variance!B:B, Financial_Variance!H:H, 0)</f>
        <v>0</v>
      </c>
      <c r="Q461" s="33">
        <f t="shared" si="30"/>
        <v>-661.25745950554096</v>
      </c>
      <c r="R461" s="2" t="str">
        <f t="shared" si="31"/>
        <v>Critical</v>
      </c>
    </row>
    <row r="462" spans="1:18" ht="16.350000000000001" customHeight="1" x14ac:dyDescent="0.45">
      <c r="A462" s="4">
        <f t="shared" si="32"/>
        <v>46029</v>
      </c>
      <c r="B462" s="2" t="s">
        <v>8</v>
      </c>
      <c r="C462" s="2" t="s">
        <v>648</v>
      </c>
      <c r="D462" s="2" t="s">
        <v>167</v>
      </c>
      <c r="E462" s="2" t="s">
        <v>183</v>
      </c>
      <c r="F462" s="33">
        <v>9.9358794300328803</v>
      </c>
      <c r="G462" s="33">
        <f>ABS(Table2[[#This Row],[Raw_revenu_per_Hr]])</f>
        <v>570.63550724637696</v>
      </c>
      <c r="H462" s="33">
        <v>-570.63550724637696</v>
      </c>
      <c r="I462" s="33">
        <f>ABS(Table2[[#This Row],[Raw_maintenance_Cost_MTBF]])</f>
        <v>655.18840579710104</v>
      </c>
      <c r="J462" s="33">
        <v>-655.18840579710104</v>
      </c>
      <c r="K462" s="37">
        <v>0.86</v>
      </c>
      <c r="L462" s="3">
        <f t="shared" si="29"/>
        <v>1</v>
      </c>
      <c r="M462" s="17" t="s">
        <v>187</v>
      </c>
      <c r="N462" s="2" t="s">
        <v>96</v>
      </c>
      <c r="O462" s="2" t="s">
        <v>179</v>
      </c>
      <c r="P462" s="33">
        <f>_xlfn.XLOOKUP(C462, Financial_Variance!B:B, Financial_Variance!H:H, 0)</f>
        <v>0</v>
      </c>
      <c r="Q462" s="33">
        <f t="shared" si="30"/>
        <v>-663.28047740835405</v>
      </c>
      <c r="R462" s="2" t="str">
        <f t="shared" si="31"/>
        <v>Low</v>
      </c>
    </row>
    <row r="463" spans="1:18" ht="16.350000000000001" customHeight="1" x14ac:dyDescent="0.45">
      <c r="A463" s="4">
        <f t="shared" si="32"/>
        <v>46029</v>
      </c>
      <c r="B463" s="2" t="s">
        <v>8</v>
      </c>
      <c r="C463" s="2" t="s">
        <v>649</v>
      </c>
      <c r="D463" s="2" t="s">
        <v>167</v>
      </c>
      <c r="E463" s="2" t="s">
        <v>183</v>
      </c>
      <c r="F463" s="33">
        <v>9.9552992327365697</v>
      </c>
      <c r="G463" s="33">
        <f>ABS(Table2[[#This Row],[Raw_revenu_per_Hr]])</f>
        <v>572.36994275971301</v>
      </c>
      <c r="H463" s="33">
        <v>-572.36994275971301</v>
      </c>
      <c r="I463" s="33">
        <f>ABS(Table2[[#This Row],[Raw_maintenance_Cost_MTBF]])</f>
        <v>657.21142369991401</v>
      </c>
      <c r="J463" s="33">
        <v>-657.21142369991401</v>
      </c>
      <c r="K463" s="37">
        <v>0.87</v>
      </c>
      <c r="L463" s="3">
        <f t="shared" si="29"/>
        <v>1</v>
      </c>
      <c r="M463" s="17" t="s">
        <v>187</v>
      </c>
      <c r="N463" s="2" t="s">
        <v>107</v>
      </c>
      <c r="O463" s="2" t="s">
        <v>172</v>
      </c>
      <c r="P463" s="33">
        <f>_xlfn.XLOOKUP(C463, Financial_Variance!B:B, Financial_Variance!H:H, 0)</f>
        <v>0</v>
      </c>
      <c r="Q463" s="33">
        <f t="shared" si="30"/>
        <v>-665.30349531116701</v>
      </c>
      <c r="R463" s="2" t="str">
        <f t="shared" si="31"/>
        <v>Low</v>
      </c>
    </row>
    <row r="464" spans="1:18" ht="16.350000000000001" customHeight="1" x14ac:dyDescent="0.45">
      <c r="A464" s="4">
        <f t="shared" si="32"/>
        <v>46029</v>
      </c>
      <c r="B464" s="2" t="s">
        <v>8</v>
      </c>
      <c r="C464" s="2" t="s">
        <v>650</v>
      </c>
      <c r="D464" s="2" t="s">
        <v>167</v>
      </c>
      <c r="E464" s="2" t="s">
        <v>184</v>
      </c>
      <c r="F464" s="33">
        <v>9.9747190354402608</v>
      </c>
      <c r="G464" s="33">
        <f>ABS(Table2[[#This Row],[Raw_revenu_per_Hr]])</f>
        <v>574.10437827304895</v>
      </c>
      <c r="H464" s="33">
        <v>-574.10437827304895</v>
      </c>
      <c r="I464" s="33">
        <f>ABS(Table2[[#This Row],[Raw_maintenance_Cost_MTBF]])</f>
        <v>659.234441602728</v>
      </c>
      <c r="J464" s="33">
        <v>-659.234441602728</v>
      </c>
      <c r="K464" s="37">
        <v>0.77</v>
      </c>
      <c r="L464" s="3">
        <f t="shared" si="29"/>
        <v>2</v>
      </c>
      <c r="M464" s="17" t="s">
        <v>187</v>
      </c>
      <c r="N464" s="2" t="s">
        <v>124</v>
      </c>
      <c r="O464" s="2" t="s">
        <v>169</v>
      </c>
      <c r="P464" s="33">
        <f>_xlfn.XLOOKUP(C464, Financial_Variance!B:B, Financial_Variance!H:H, 0)</f>
        <v>0</v>
      </c>
      <c r="Q464" s="33">
        <f t="shared" si="30"/>
        <v>-667.326513213981</v>
      </c>
      <c r="R464" s="2" t="str">
        <f t="shared" si="31"/>
        <v>Low</v>
      </c>
    </row>
    <row r="465" spans="1:18" ht="16.350000000000001" customHeight="1" x14ac:dyDescent="0.45">
      <c r="A465" s="4">
        <f t="shared" si="32"/>
        <v>46029</v>
      </c>
      <c r="B465" s="2" t="s">
        <v>8</v>
      </c>
      <c r="C465" s="2" t="s">
        <v>651</v>
      </c>
      <c r="D465" s="2" t="s">
        <v>167</v>
      </c>
      <c r="E465" s="2" t="s">
        <v>185</v>
      </c>
      <c r="F465" s="33">
        <v>9.9941388381439609</v>
      </c>
      <c r="G465" s="33">
        <f>ABS(Table2[[#This Row],[Raw_revenu_per_Hr]])</f>
        <v>575.83881378638398</v>
      </c>
      <c r="H465" s="33">
        <v>-575.83881378638398</v>
      </c>
      <c r="I465" s="33">
        <f>ABS(Table2[[#This Row],[Raw_maintenance_Cost_MTBF]])</f>
        <v>661.25745950554096</v>
      </c>
      <c r="J465" s="33">
        <v>-661.25745950554096</v>
      </c>
      <c r="K465" s="37">
        <v>0.68</v>
      </c>
      <c r="L465" s="3">
        <f t="shared" si="29"/>
        <v>3</v>
      </c>
      <c r="M465" s="17" t="s">
        <v>187</v>
      </c>
      <c r="N465" s="2" t="s">
        <v>95</v>
      </c>
      <c r="O465" s="2" t="s">
        <v>175</v>
      </c>
      <c r="P465" s="33">
        <f>_xlfn.XLOOKUP(C465, Financial_Variance!B:B, Financial_Variance!H:H, 0)</f>
        <v>0</v>
      </c>
      <c r="Q465" s="33">
        <f t="shared" si="30"/>
        <v>-669.34953111679499</v>
      </c>
      <c r="R465" s="2" t="str">
        <f t="shared" si="31"/>
        <v>Medium</v>
      </c>
    </row>
    <row r="466" spans="1:18" ht="16.350000000000001" customHeight="1" x14ac:dyDescent="0.45">
      <c r="A466" s="4">
        <f t="shared" si="32"/>
        <v>46029</v>
      </c>
      <c r="B466" s="2" t="s">
        <v>8</v>
      </c>
      <c r="C466" s="2" t="s">
        <v>652</v>
      </c>
      <c r="D466" s="2" t="s">
        <v>167</v>
      </c>
      <c r="E466" s="2" t="s">
        <v>183</v>
      </c>
      <c r="F466" s="33">
        <v>10.013558640847601</v>
      </c>
      <c r="G466" s="33">
        <f>ABS(Table2[[#This Row],[Raw_revenu_per_Hr]])</f>
        <v>577.57324929972003</v>
      </c>
      <c r="H466" s="33">
        <v>-577.57324929972003</v>
      </c>
      <c r="I466" s="33">
        <f>ABS(Table2[[#This Row],[Raw_maintenance_Cost_MTBF]])</f>
        <v>663.28047740835405</v>
      </c>
      <c r="J466" s="33">
        <v>-663.28047740835405</v>
      </c>
      <c r="K466" s="37">
        <v>0.73</v>
      </c>
      <c r="L466" s="3">
        <f t="shared" si="29"/>
        <v>3</v>
      </c>
      <c r="M466" s="17" t="s">
        <v>187</v>
      </c>
      <c r="N466" s="2" t="s">
        <v>106</v>
      </c>
      <c r="O466" s="2" t="s">
        <v>171</v>
      </c>
      <c r="P466" s="33">
        <f>_xlfn.XLOOKUP(C466, Financial_Variance!B:B, Financial_Variance!H:H, 0)</f>
        <v>0</v>
      </c>
      <c r="Q466" s="33">
        <f t="shared" si="30"/>
        <v>-671.37254901960796</v>
      </c>
      <c r="R466" s="2" t="str">
        <f t="shared" si="31"/>
        <v>Medium</v>
      </c>
    </row>
    <row r="467" spans="1:18" ht="16.350000000000001" customHeight="1" x14ac:dyDescent="0.45">
      <c r="A467" s="4">
        <f t="shared" si="32"/>
        <v>46029</v>
      </c>
      <c r="B467" s="2" t="s">
        <v>8</v>
      </c>
      <c r="C467" s="2" t="s">
        <v>653</v>
      </c>
      <c r="D467" s="2" t="s">
        <v>167</v>
      </c>
      <c r="E467" s="2" t="s">
        <v>183</v>
      </c>
      <c r="F467" s="33">
        <v>10.032978443551301</v>
      </c>
      <c r="G467" s="33">
        <f>ABS(Table2[[#This Row],[Raw_revenu_per_Hr]])</f>
        <v>579.30768481305597</v>
      </c>
      <c r="H467" s="33">
        <v>-579.30768481305597</v>
      </c>
      <c r="I467" s="33">
        <f>ABS(Table2[[#This Row],[Raw_maintenance_Cost_MTBF]])</f>
        <v>665.30349531116701</v>
      </c>
      <c r="J467" s="33">
        <v>-665.30349531116701</v>
      </c>
      <c r="K467" s="37">
        <v>0.68</v>
      </c>
      <c r="L467" s="3">
        <f t="shared" si="29"/>
        <v>3</v>
      </c>
      <c r="M467" s="17" t="s">
        <v>187</v>
      </c>
      <c r="N467" s="2" t="s">
        <v>122</v>
      </c>
      <c r="O467" s="2" t="s">
        <v>168</v>
      </c>
      <c r="P467" s="33">
        <f>_xlfn.XLOOKUP(C467, Financial_Variance!B:B, Financial_Variance!H:H, 0)</f>
        <v>0</v>
      </c>
      <c r="Q467" s="33">
        <f t="shared" si="30"/>
        <v>-673.39556692242002</v>
      </c>
      <c r="R467" s="2" t="str">
        <f t="shared" si="31"/>
        <v>Medium</v>
      </c>
    </row>
    <row r="468" spans="1:18" ht="16.350000000000001" customHeight="1" x14ac:dyDescent="0.45">
      <c r="A468" s="4">
        <f t="shared" si="32"/>
        <v>46029</v>
      </c>
      <c r="B468" s="2" t="s">
        <v>8</v>
      </c>
      <c r="C468" s="2" t="s">
        <v>654</v>
      </c>
      <c r="D468" s="2" t="s">
        <v>167</v>
      </c>
      <c r="E468" s="2" t="s">
        <v>186</v>
      </c>
      <c r="F468" s="33">
        <v>10.052398246255001</v>
      </c>
      <c r="G468" s="33">
        <f>ABS(Table2[[#This Row],[Raw_revenu_per_Hr]])</f>
        <v>581.04212032639202</v>
      </c>
      <c r="H468" s="33">
        <v>-581.04212032639202</v>
      </c>
      <c r="I468" s="33">
        <f>ABS(Table2[[#This Row],[Raw_maintenance_Cost_MTBF]])</f>
        <v>667.326513213981</v>
      </c>
      <c r="J468" s="33">
        <v>-667.326513213981</v>
      </c>
      <c r="K468" s="37">
        <v>0.62</v>
      </c>
      <c r="L468" s="3">
        <f t="shared" si="29"/>
        <v>4</v>
      </c>
      <c r="M468" s="17" t="s">
        <v>187</v>
      </c>
      <c r="N468" s="2" t="s">
        <v>140</v>
      </c>
      <c r="O468" s="2" t="s">
        <v>173</v>
      </c>
      <c r="P468" s="33">
        <f>_xlfn.XLOOKUP(C468, Financial_Variance!B:B, Financial_Variance!H:H, 0)</f>
        <v>0</v>
      </c>
      <c r="Q468" s="33">
        <f t="shared" si="30"/>
        <v>-675.41858482523401</v>
      </c>
      <c r="R468" s="2" t="str">
        <f t="shared" si="31"/>
        <v>Medium</v>
      </c>
    </row>
    <row r="469" spans="1:18" ht="16.350000000000001" customHeight="1" x14ac:dyDescent="0.45">
      <c r="A469" s="4">
        <f t="shared" si="32"/>
        <v>46029</v>
      </c>
      <c r="B469" s="2" t="s">
        <v>8</v>
      </c>
      <c r="C469" s="2" t="s">
        <v>655</v>
      </c>
      <c r="D469" s="2" t="s">
        <v>167</v>
      </c>
      <c r="E469" s="2" t="s">
        <v>183</v>
      </c>
      <c r="F469" s="33">
        <v>10.071818048958701</v>
      </c>
      <c r="G469" s="33">
        <f>ABS(Table2[[#This Row],[Raw_revenu_per_Hr]])</f>
        <v>582.77655583972705</v>
      </c>
      <c r="H469" s="33">
        <v>-582.77655583972705</v>
      </c>
      <c r="I469" s="33">
        <f>ABS(Table2[[#This Row],[Raw_maintenance_Cost_MTBF]])</f>
        <v>669.34953111679499</v>
      </c>
      <c r="J469" s="33">
        <v>-669.34953111679499</v>
      </c>
      <c r="K469" s="37">
        <v>0.66</v>
      </c>
      <c r="L469" s="3">
        <f t="shared" si="29"/>
        <v>3</v>
      </c>
      <c r="M469" s="17" t="s">
        <v>187</v>
      </c>
      <c r="N469" s="2" t="s">
        <v>105</v>
      </c>
      <c r="O469" s="2" t="s">
        <v>170</v>
      </c>
      <c r="P469" s="33">
        <f>_xlfn.XLOOKUP(C469, Financial_Variance!B:B, Financial_Variance!H:H, 0)</f>
        <v>0</v>
      </c>
      <c r="Q469" s="33">
        <f t="shared" si="30"/>
        <v>-677.441602728048</v>
      </c>
      <c r="R469" s="2" t="str">
        <f t="shared" si="31"/>
        <v>Medium</v>
      </c>
    </row>
    <row r="470" spans="1:18" ht="16.350000000000001" customHeight="1" x14ac:dyDescent="0.45">
      <c r="A470" s="4">
        <f t="shared" si="32"/>
        <v>46029</v>
      </c>
      <c r="B470" s="2" t="s">
        <v>8</v>
      </c>
      <c r="C470" s="2" t="s">
        <v>656</v>
      </c>
      <c r="D470" s="2" t="s">
        <v>167</v>
      </c>
      <c r="E470" s="2" t="s">
        <v>183</v>
      </c>
      <c r="F470" s="33">
        <v>10.091237851662401</v>
      </c>
      <c r="G470" s="33">
        <f>ABS(Table2[[#This Row],[Raw_revenu_per_Hr]])</f>
        <v>584.51099135306299</v>
      </c>
      <c r="H470" s="33">
        <v>-584.51099135306299</v>
      </c>
      <c r="I470" s="33">
        <f>ABS(Table2[[#This Row],[Raw_maintenance_Cost_MTBF]])</f>
        <v>671.37254901960796</v>
      </c>
      <c r="J470" s="33">
        <v>-671.37254901960796</v>
      </c>
      <c r="K470" s="37">
        <v>0.59</v>
      </c>
      <c r="L470" s="3">
        <f t="shared" si="29"/>
        <v>4</v>
      </c>
      <c r="M470" s="17" t="s">
        <v>187</v>
      </c>
      <c r="N470" s="2" t="s">
        <v>120</v>
      </c>
      <c r="O470" s="2" t="s">
        <v>179</v>
      </c>
      <c r="P470" s="33">
        <f>_xlfn.XLOOKUP(C470, Financial_Variance!B:B, Financial_Variance!H:H, 0)</f>
        <v>0</v>
      </c>
      <c r="Q470" s="33">
        <f t="shared" si="30"/>
        <v>-679.46462063086096</v>
      </c>
      <c r="R470" s="2" t="str">
        <f t="shared" si="31"/>
        <v>Medium</v>
      </c>
    </row>
    <row r="471" spans="1:18" ht="16.350000000000001" customHeight="1" x14ac:dyDescent="0.45">
      <c r="A471" s="4">
        <f t="shared" si="32"/>
        <v>46029</v>
      </c>
      <c r="B471" s="2" t="s">
        <v>9</v>
      </c>
      <c r="C471" s="2" t="s">
        <v>657</v>
      </c>
      <c r="D471" s="2" t="s">
        <v>15</v>
      </c>
      <c r="E471" s="2" t="s">
        <v>20</v>
      </c>
      <c r="F471" s="33">
        <v>10.110657654366101</v>
      </c>
      <c r="G471" s="33">
        <f>ABS(Table2[[#This Row],[Raw_revenu_per_Hr]])</f>
        <v>586.24542686639904</v>
      </c>
      <c r="H471" s="33">
        <v>-586.24542686639904</v>
      </c>
      <c r="I471" s="33">
        <f>ABS(Table2[[#This Row],[Raw_maintenance_Cost_MTBF]])</f>
        <v>673.39556692242002</v>
      </c>
      <c r="J471" s="33">
        <v>-673.39556692242002</v>
      </c>
      <c r="K471" s="37">
        <v>0.53</v>
      </c>
      <c r="L471" s="3">
        <f t="shared" si="29"/>
        <v>5</v>
      </c>
      <c r="M471" s="17" t="s">
        <v>187</v>
      </c>
      <c r="N471" s="2" t="s">
        <v>138</v>
      </c>
      <c r="O471" s="2" t="s">
        <v>172</v>
      </c>
      <c r="P471" s="33">
        <f>_xlfn.XLOOKUP(C471, Financial_Variance!B:B, Financial_Variance!H:H, 0)</f>
        <v>0</v>
      </c>
      <c r="Q471" s="33">
        <f t="shared" si="30"/>
        <v>-681.48763853367302</v>
      </c>
      <c r="R471" s="2" t="str">
        <f t="shared" si="31"/>
        <v>High</v>
      </c>
    </row>
    <row r="472" spans="1:18" ht="16.350000000000001" customHeight="1" x14ac:dyDescent="0.45">
      <c r="A472" s="4">
        <f t="shared" si="32"/>
        <v>46029</v>
      </c>
      <c r="B472" s="2" t="s">
        <v>10</v>
      </c>
      <c r="C472" s="2" t="s">
        <v>658</v>
      </c>
      <c r="D472" s="2" t="s">
        <v>16</v>
      </c>
      <c r="E472" s="2" t="s">
        <v>21</v>
      </c>
      <c r="F472" s="33">
        <v>10.130077457069801</v>
      </c>
      <c r="G472" s="33">
        <f>ABS(Table2[[#This Row],[Raw_revenu_per_Hr]])</f>
        <v>587.97986237973498</v>
      </c>
      <c r="H472" s="33">
        <v>-587.97986237973498</v>
      </c>
      <c r="I472" s="33">
        <f>ABS(Table2[[#This Row],[Raw_maintenance_Cost_MTBF]])</f>
        <v>675.41858482523401</v>
      </c>
      <c r="J472" s="33">
        <v>-675.41858482523401</v>
      </c>
      <c r="K472" s="37">
        <v>0.49</v>
      </c>
      <c r="L472" s="3">
        <f t="shared" si="29"/>
        <v>5</v>
      </c>
      <c r="M472" s="17" t="s">
        <v>187</v>
      </c>
      <c r="N472" s="2" t="s">
        <v>104</v>
      </c>
      <c r="O472" s="2" t="s">
        <v>169</v>
      </c>
      <c r="P472" s="33">
        <f>_xlfn.XLOOKUP(C472, Financial_Variance!B:B, Financial_Variance!H:H, 0)</f>
        <v>0</v>
      </c>
      <c r="Q472" s="33">
        <f t="shared" si="30"/>
        <v>-683.51065643648701</v>
      </c>
      <c r="R472" s="2" t="str">
        <f t="shared" si="31"/>
        <v>High</v>
      </c>
    </row>
    <row r="473" spans="1:18" ht="16.350000000000001" customHeight="1" x14ac:dyDescent="0.45">
      <c r="A473" s="4">
        <f t="shared" si="32"/>
        <v>46029</v>
      </c>
      <c r="B473" s="2" t="s">
        <v>11</v>
      </c>
      <c r="C473" s="2" t="s">
        <v>659</v>
      </c>
      <c r="D473" s="2" t="s">
        <v>17</v>
      </c>
      <c r="E473" s="2" t="s">
        <v>22</v>
      </c>
      <c r="F473" s="33">
        <v>10.149497259773501</v>
      </c>
      <c r="G473" s="33">
        <f>ABS(Table2[[#This Row],[Raw_revenu_per_Hr]])</f>
        <v>589.71429789307103</v>
      </c>
      <c r="H473" s="33">
        <v>-589.71429789307103</v>
      </c>
      <c r="I473" s="33">
        <f>ABS(Table2[[#This Row],[Raw_maintenance_Cost_MTBF]])</f>
        <v>677.441602728048</v>
      </c>
      <c r="J473" s="33">
        <v>-677.441602728048</v>
      </c>
      <c r="K473" s="37">
        <v>0.52</v>
      </c>
      <c r="L473" s="3">
        <f t="shared" si="29"/>
        <v>5</v>
      </c>
      <c r="M473" s="17" t="s">
        <v>189</v>
      </c>
      <c r="N473" s="2" t="s">
        <v>119</v>
      </c>
      <c r="O473" s="2" t="s">
        <v>175</v>
      </c>
      <c r="P473" s="33">
        <f>_xlfn.XLOOKUP(C473, Financial_Variance!B:B, Financial_Variance!H:H, 0)</f>
        <v>0</v>
      </c>
      <c r="Q473" s="33">
        <f t="shared" si="30"/>
        <v>-685.533674339301</v>
      </c>
      <c r="R473" s="2" t="str">
        <f t="shared" si="31"/>
        <v>High</v>
      </c>
    </row>
    <row r="474" spans="1:18" ht="16.350000000000001" customHeight="1" x14ac:dyDescent="0.45">
      <c r="A474" s="4">
        <f t="shared" si="32"/>
        <v>46029</v>
      </c>
      <c r="B474" s="2" t="s">
        <v>11</v>
      </c>
      <c r="C474" s="2" t="s">
        <v>660</v>
      </c>
      <c r="D474" s="2" t="s">
        <v>17</v>
      </c>
      <c r="E474" s="2" t="s">
        <v>183</v>
      </c>
      <c r="F474" s="33">
        <v>10.168917062477201</v>
      </c>
      <c r="G474" s="33">
        <f>ABS(Table2[[#This Row],[Raw_revenu_per_Hr]])</f>
        <v>591.44873340640595</v>
      </c>
      <c r="H474" s="33">
        <v>-591.44873340640595</v>
      </c>
      <c r="I474" s="33">
        <f>ABS(Table2[[#This Row],[Raw_maintenance_Cost_MTBF]])</f>
        <v>679.46462063086096</v>
      </c>
      <c r="J474" s="33">
        <v>-679.46462063086096</v>
      </c>
      <c r="K474" s="37">
        <v>0.47</v>
      </c>
      <c r="L474" s="3">
        <f t="shared" si="29"/>
        <v>5</v>
      </c>
      <c r="M474" s="17" t="s">
        <v>189</v>
      </c>
      <c r="N474" s="2" t="s">
        <v>137</v>
      </c>
      <c r="O474" s="2" t="s">
        <v>171</v>
      </c>
      <c r="P474" s="33">
        <f>_xlfn.XLOOKUP(C474, Financial_Variance!B:B, Financial_Variance!H:H, 0)</f>
        <v>0</v>
      </c>
      <c r="Q474" s="33">
        <f t="shared" si="30"/>
        <v>-687.55669224211397</v>
      </c>
      <c r="R474" s="2" t="str">
        <f t="shared" si="31"/>
        <v>High</v>
      </c>
    </row>
    <row r="475" spans="1:18" ht="16.350000000000001" customHeight="1" x14ac:dyDescent="0.45">
      <c r="A475" s="4">
        <f t="shared" si="32"/>
        <v>46029</v>
      </c>
      <c r="B475" s="2" t="s">
        <v>11</v>
      </c>
      <c r="C475" s="2" t="s">
        <v>661</v>
      </c>
      <c r="D475" s="2" t="s">
        <v>17</v>
      </c>
      <c r="E475" s="2" t="s">
        <v>183</v>
      </c>
      <c r="F475" s="33">
        <v>10.188336865180901</v>
      </c>
      <c r="G475" s="33">
        <f>ABS(Table2[[#This Row],[Raw_revenu_per_Hr]])</f>
        <v>593.183168919742</v>
      </c>
      <c r="H475" s="33">
        <v>-593.183168919742</v>
      </c>
      <c r="I475" s="33">
        <f>ABS(Table2[[#This Row],[Raw_maintenance_Cost_MTBF]])</f>
        <v>681.48763853367302</v>
      </c>
      <c r="J475" s="33">
        <v>-681.48763853367302</v>
      </c>
      <c r="K475" s="37">
        <v>0.42</v>
      </c>
      <c r="L475" s="3">
        <f t="shared" si="29"/>
        <v>6</v>
      </c>
      <c r="M475" s="17" t="s">
        <v>188</v>
      </c>
      <c r="N475" s="2" t="s">
        <v>103</v>
      </c>
      <c r="O475" s="2" t="s">
        <v>168</v>
      </c>
      <c r="P475" s="33">
        <f>_xlfn.XLOOKUP(C475, Financial_Variance!B:B, Financial_Variance!H:H, 0)</f>
        <v>0</v>
      </c>
      <c r="Q475" s="33">
        <f t="shared" si="30"/>
        <v>-689.57971014492796</v>
      </c>
      <c r="R475" s="2" t="str">
        <f t="shared" si="31"/>
        <v>High</v>
      </c>
    </row>
    <row r="476" spans="1:18" ht="16.350000000000001" customHeight="1" x14ac:dyDescent="0.45">
      <c r="A476" s="4">
        <f t="shared" si="32"/>
        <v>46029</v>
      </c>
      <c r="B476" s="2" t="s">
        <v>11</v>
      </c>
      <c r="C476" s="2" t="s">
        <v>662</v>
      </c>
      <c r="D476" s="2" t="s">
        <v>17</v>
      </c>
      <c r="E476" s="2" t="s">
        <v>184</v>
      </c>
      <c r="F476" s="33">
        <v>10.207756667884601</v>
      </c>
      <c r="G476" s="33">
        <f>ABS(Table2[[#This Row],[Raw_revenu_per_Hr]])</f>
        <v>594.91760443307805</v>
      </c>
      <c r="H476" s="33">
        <v>-594.91760443307805</v>
      </c>
      <c r="I476" s="33">
        <f>ABS(Table2[[#This Row],[Raw_maintenance_Cost_MTBF]])</f>
        <v>683.51065643648701</v>
      </c>
      <c r="J476" s="33">
        <v>-683.51065643648701</v>
      </c>
      <c r="K476" s="37">
        <v>0.48</v>
      </c>
      <c r="L476" s="3">
        <f t="shared" si="29"/>
        <v>5</v>
      </c>
      <c r="M476" s="17" t="s">
        <v>189</v>
      </c>
      <c r="N476" s="2" t="s">
        <v>118</v>
      </c>
      <c r="O476" s="2" t="s">
        <v>173</v>
      </c>
      <c r="P476" s="33">
        <f>_xlfn.XLOOKUP(C476, Financial_Variance!B:B, Financial_Variance!H:H, 0)</f>
        <v>0</v>
      </c>
      <c r="Q476" s="33">
        <f t="shared" si="30"/>
        <v>-691.60272804774002</v>
      </c>
      <c r="R476" s="2" t="str">
        <f t="shared" si="31"/>
        <v>High</v>
      </c>
    </row>
    <row r="477" spans="1:18" ht="16.350000000000001" customHeight="1" x14ac:dyDescent="0.45">
      <c r="A477" s="4">
        <f t="shared" si="32"/>
        <v>46029</v>
      </c>
      <c r="B477" s="2" t="s">
        <v>11</v>
      </c>
      <c r="C477" s="2" t="s">
        <v>663</v>
      </c>
      <c r="D477" s="2" t="s">
        <v>17</v>
      </c>
      <c r="E477" s="2" t="s">
        <v>185</v>
      </c>
      <c r="F477" s="33">
        <v>10.2271764705882</v>
      </c>
      <c r="G477" s="33">
        <f>ABS(Table2[[#This Row],[Raw_revenu_per_Hr]])</f>
        <v>596.65203994641399</v>
      </c>
      <c r="H477" s="33">
        <v>-596.65203994641399</v>
      </c>
      <c r="I477" s="33">
        <f>ABS(Table2[[#This Row],[Raw_maintenance_Cost_MTBF]])</f>
        <v>685.533674339301</v>
      </c>
      <c r="J477" s="33">
        <v>-685.533674339301</v>
      </c>
      <c r="K477" s="37">
        <v>0.4</v>
      </c>
      <c r="L477" s="3">
        <f t="shared" si="29"/>
        <v>6</v>
      </c>
      <c r="M477" s="17" t="s">
        <v>188</v>
      </c>
      <c r="N477" s="2" t="s">
        <v>136</v>
      </c>
      <c r="O477" s="2" t="s">
        <v>170</v>
      </c>
      <c r="P477" s="33">
        <f>_xlfn.XLOOKUP(C477, Financial_Variance!B:B, Financial_Variance!H:H, 0)</f>
        <v>0</v>
      </c>
      <c r="Q477" s="33">
        <f t="shared" si="30"/>
        <v>-693.62574595055401</v>
      </c>
      <c r="R477" s="2" t="str">
        <f t="shared" si="31"/>
        <v>High</v>
      </c>
    </row>
    <row r="478" spans="1:18" ht="16.350000000000001" customHeight="1" x14ac:dyDescent="0.45">
      <c r="A478" s="4">
        <f t="shared" si="32"/>
        <v>46029</v>
      </c>
      <c r="B478" s="2" t="s">
        <v>11</v>
      </c>
      <c r="C478" s="2" t="s">
        <v>664</v>
      </c>
      <c r="D478" s="2" t="s">
        <v>17</v>
      </c>
      <c r="E478" s="2" t="s">
        <v>186</v>
      </c>
      <c r="F478" s="33">
        <v>10.2465962732919</v>
      </c>
      <c r="G478" s="33">
        <f>ABS(Table2[[#This Row],[Raw_revenu_per_Hr]])</f>
        <v>598.38647545974902</v>
      </c>
      <c r="H478" s="33">
        <v>-598.38647545974902</v>
      </c>
      <c r="I478" s="33">
        <f>ABS(Table2[[#This Row],[Raw_maintenance_Cost_MTBF]])</f>
        <v>687.55669224211397</v>
      </c>
      <c r="J478" s="33">
        <v>-687.55669224211397</v>
      </c>
      <c r="K478" s="37">
        <v>0.35</v>
      </c>
      <c r="L478" s="3">
        <f t="shared" si="29"/>
        <v>7</v>
      </c>
      <c r="M478" s="17" t="s">
        <v>188</v>
      </c>
      <c r="N478" s="2" t="s">
        <v>102</v>
      </c>
      <c r="O478" s="2" t="s">
        <v>179</v>
      </c>
      <c r="P478" s="33">
        <f>_xlfn.XLOOKUP(C478, Financial_Variance!B:B, Financial_Variance!H:H, 0)</f>
        <v>0</v>
      </c>
      <c r="Q478" s="33">
        <f t="shared" si="30"/>
        <v>-695.648763853368</v>
      </c>
      <c r="R478" s="2" t="str">
        <f t="shared" si="31"/>
        <v>High</v>
      </c>
    </row>
    <row r="479" spans="1:18" ht="16.350000000000001" customHeight="1" x14ac:dyDescent="0.45">
      <c r="A479" s="4">
        <f t="shared" si="32"/>
        <v>46029</v>
      </c>
      <c r="B479" s="2" t="s">
        <v>11</v>
      </c>
      <c r="C479" s="2" t="s">
        <v>665</v>
      </c>
      <c r="D479" s="2" t="s">
        <v>17</v>
      </c>
      <c r="E479" s="2" t="s">
        <v>183</v>
      </c>
      <c r="F479" s="33">
        <v>10.2660160759956</v>
      </c>
      <c r="G479" s="33">
        <f>ABS(Table2[[#This Row],[Raw_revenu_per_Hr]])</f>
        <v>600.12091097308496</v>
      </c>
      <c r="H479" s="33">
        <v>-600.12091097308496</v>
      </c>
      <c r="I479" s="33">
        <f>ABS(Table2[[#This Row],[Raw_maintenance_Cost_MTBF]])</f>
        <v>689.57971014492796</v>
      </c>
      <c r="J479" s="33">
        <v>-689.57971014492796</v>
      </c>
      <c r="K479" s="37">
        <v>0.39</v>
      </c>
      <c r="L479" s="3">
        <f t="shared" si="29"/>
        <v>6</v>
      </c>
      <c r="M479" s="17" t="s">
        <v>190</v>
      </c>
      <c r="N479" s="2" t="s">
        <v>117</v>
      </c>
      <c r="O479" s="2" t="s">
        <v>172</v>
      </c>
      <c r="P479" s="33">
        <f>_xlfn.XLOOKUP(C479, Financial_Variance!B:B, Financial_Variance!H:H, 0)</f>
        <v>0</v>
      </c>
      <c r="Q479" s="33">
        <f t="shared" si="30"/>
        <v>-697.67178175618096</v>
      </c>
      <c r="R479" s="2" t="str">
        <f t="shared" si="31"/>
        <v>High</v>
      </c>
    </row>
    <row r="480" spans="1:18" ht="16.350000000000001" customHeight="1" x14ac:dyDescent="0.45">
      <c r="A480" s="4">
        <f t="shared" si="32"/>
        <v>46029</v>
      </c>
      <c r="B480" s="2" t="s">
        <v>11</v>
      </c>
      <c r="C480" s="2" t="s">
        <v>666</v>
      </c>
      <c r="D480" s="2" t="s">
        <v>17</v>
      </c>
      <c r="E480" s="2" t="s">
        <v>183</v>
      </c>
      <c r="F480" s="33">
        <v>10.2854358786993</v>
      </c>
      <c r="G480" s="33">
        <f>ABS(Table2[[#This Row],[Raw_revenu_per_Hr]])</f>
        <v>601.85534648642101</v>
      </c>
      <c r="H480" s="33">
        <v>-601.85534648642101</v>
      </c>
      <c r="I480" s="33">
        <f>ABS(Table2[[#This Row],[Raw_maintenance_Cost_MTBF]])</f>
        <v>691.60272804774002</v>
      </c>
      <c r="J480" s="33">
        <v>-691.60272804774002</v>
      </c>
      <c r="K480" s="37">
        <v>0.31</v>
      </c>
      <c r="L480" s="3">
        <f t="shared" si="29"/>
        <v>7</v>
      </c>
      <c r="M480" s="17" t="s">
        <v>188</v>
      </c>
      <c r="N480" s="2" t="s">
        <v>135</v>
      </c>
      <c r="O480" s="2" t="s">
        <v>169</v>
      </c>
      <c r="P480" s="33">
        <f>_xlfn.XLOOKUP(C480, Financial_Variance!B:B, Financial_Variance!H:H, 0)</f>
        <v>0</v>
      </c>
      <c r="Q480" s="33">
        <f t="shared" si="30"/>
        <v>-699.69479965899302</v>
      </c>
      <c r="R480" s="2" t="str">
        <f t="shared" si="31"/>
        <v>High</v>
      </c>
    </row>
    <row r="481" spans="1:18" ht="16.350000000000001" customHeight="1" x14ac:dyDescent="0.45">
      <c r="A481" s="4">
        <f t="shared" si="32"/>
        <v>46029</v>
      </c>
      <c r="B481" s="2" t="s">
        <v>11</v>
      </c>
      <c r="C481" s="2" t="s">
        <v>667</v>
      </c>
      <c r="D481" s="2" t="s">
        <v>17</v>
      </c>
      <c r="E481" s="2" t="s">
        <v>22</v>
      </c>
      <c r="F481" s="33">
        <v>10.304855681403</v>
      </c>
      <c r="G481" s="33">
        <f>ABS(Table2[[#This Row],[Raw_revenu_per_Hr]])</f>
        <v>603.58978199975695</v>
      </c>
      <c r="H481" s="33">
        <v>-603.58978199975695</v>
      </c>
      <c r="I481" s="33">
        <f>ABS(Table2[[#This Row],[Raw_maintenance_Cost_MTBF]])</f>
        <v>693.62574595055401</v>
      </c>
      <c r="J481" s="33">
        <v>-693.62574595055401</v>
      </c>
      <c r="K481" s="37">
        <v>0.25</v>
      </c>
      <c r="L481" s="3">
        <f t="shared" si="29"/>
        <v>8</v>
      </c>
      <c r="M481" s="17" t="s">
        <v>188</v>
      </c>
      <c r="N481" s="2" t="s">
        <v>101</v>
      </c>
      <c r="O481" s="2" t="s">
        <v>175</v>
      </c>
      <c r="P481" s="33">
        <f>_xlfn.XLOOKUP(C481, Financial_Variance!B:B, Financial_Variance!H:H, 0)</f>
        <v>0</v>
      </c>
      <c r="Q481" s="33">
        <f t="shared" si="30"/>
        <v>-701.71781756180599</v>
      </c>
      <c r="R481" s="2" t="str">
        <f t="shared" si="31"/>
        <v>Critical</v>
      </c>
    </row>
    <row r="482" spans="1:18" ht="16.350000000000001" customHeight="1" x14ac:dyDescent="0.45">
      <c r="A482" s="4">
        <f t="shared" si="32"/>
        <v>46029</v>
      </c>
      <c r="B482" s="2" t="s">
        <v>12</v>
      </c>
      <c r="C482" s="2" t="s">
        <v>668</v>
      </c>
      <c r="D482" s="2" t="s">
        <v>18</v>
      </c>
      <c r="E482" s="2" t="s">
        <v>23</v>
      </c>
      <c r="F482" s="33">
        <v>10.3242754841067</v>
      </c>
      <c r="G482" s="33">
        <f>ABS(Table2[[#This Row],[Raw_revenu_per_Hr]])</f>
        <v>605.324217513093</v>
      </c>
      <c r="H482" s="33">
        <v>-605.324217513093</v>
      </c>
      <c r="I482" s="33">
        <f>ABS(Table2[[#This Row],[Raw_maintenance_Cost_MTBF]])</f>
        <v>695.648763853368</v>
      </c>
      <c r="J482" s="33">
        <v>-695.648763853368</v>
      </c>
      <c r="K482" s="37">
        <v>0.86</v>
      </c>
      <c r="L482" s="3">
        <f t="shared" si="29"/>
        <v>1</v>
      </c>
      <c r="M482" s="17" t="s">
        <v>191</v>
      </c>
      <c r="N482" s="2" t="s">
        <v>116</v>
      </c>
      <c r="O482" s="2" t="s">
        <v>171</v>
      </c>
      <c r="P482" s="33">
        <f>_xlfn.XLOOKUP(C482, Financial_Variance!B:B, Financial_Variance!H:H, 0)</f>
        <v>0</v>
      </c>
      <c r="Q482" s="33">
        <f t="shared" si="30"/>
        <v>-703.740835464621</v>
      </c>
      <c r="R482" s="2" t="str">
        <f t="shared" si="31"/>
        <v>Low</v>
      </c>
    </row>
    <row r="483" spans="1:18" ht="16.350000000000001" customHeight="1" x14ac:dyDescent="0.45">
      <c r="A483" s="4">
        <f t="shared" si="32"/>
        <v>46029</v>
      </c>
      <c r="B483" s="2" t="s">
        <v>12</v>
      </c>
      <c r="C483" s="2" t="s">
        <v>669</v>
      </c>
      <c r="D483" s="2" t="s">
        <v>18</v>
      </c>
      <c r="E483" s="2" t="s">
        <v>23</v>
      </c>
      <c r="F483" s="33">
        <v>10.3436952868104</v>
      </c>
      <c r="G483" s="33">
        <f>ABS(Table2[[#This Row],[Raw_revenu_per_Hr]])</f>
        <v>607.05865302642803</v>
      </c>
      <c r="H483" s="33">
        <v>-607.05865302642803</v>
      </c>
      <c r="I483" s="33">
        <f>ABS(Table2[[#This Row],[Raw_maintenance_Cost_MTBF]])</f>
        <v>697.67178175618096</v>
      </c>
      <c r="J483" s="33">
        <v>-697.67178175618096</v>
      </c>
      <c r="K483" s="37">
        <v>0.87</v>
      </c>
      <c r="L483" s="3">
        <f t="shared" si="29"/>
        <v>1</v>
      </c>
      <c r="M483" s="17" t="s">
        <v>187</v>
      </c>
      <c r="N483" s="2" t="s">
        <v>134</v>
      </c>
      <c r="O483" s="2" t="s">
        <v>168</v>
      </c>
      <c r="P483" s="33">
        <f>_xlfn.XLOOKUP(C483, Financial_Variance!B:B, Financial_Variance!H:H, 0)</f>
        <v>0</v>
      </c>
      <c r="Q483" s="33">
        <f t="shared" si="30"/>
        <v>-705.76385336743397</v>
      </c>
      <c r="R483" s="2" t="str">
        <f t="shared" si="31"/>
        <v>Low</v>
      </c>
    </row>
    <row r="484" spans="1:18" ht="16.350000000000001" customHeight="1" x14ac:dyDescent="0.45">
      <c r="A484" s="4">
        <f t="shared" si="32"/>
        <v>46029</v>
      </c>
      <c r="B484" s="2" t="s">
        <v>12</v>
      </c>
      <c r="C484" s="2" t="s">
        <v>670</v>
      </c>
      <c r="D484" s="2" t="s">
        <v>18</v>
      </c>
      <c r="E484" s="2" t="s">
        <v>23</v>
      </c>
      <c r="F484" s="33">
        <v>10.3631150895141</v>
      </c>
      <c r="G484" s="33">
        <f>ABS(Table2[[#This Row],[Raw_revenu_per_Hr]])</f>
        <v>608.79308853976397</v>
      </c>
      <c r="H484" s="33">
        <v>-608.79308853976397</v>
      </c>
      <c r="I484" s="33">
        <f>ABS(Table2[[#This Row],[Raw_maintenance_Cost_MTBF]])</f>
        <v>699.69479965899302</v>
      </c>
      <c r="J484" s="33">
        <v>-699.69479965899302</v>
      </c>
      <c r="K484" s="37">
        <v>0.77</v>
      </c>
      <c r="L484" s="3">
        <f t="shared" si="29"/>
        <v>2</v>
      </c>
      <c r="M484" s="17" t="s">
        <v>187</v>
      </c>
      <c r="N484" s="2" t="s">
        <v>100</v>
      </c>
      <c r="O484" s="2" t="s">
        <v>173</v>
      </c>
      <c r="P484" s="33">
        <f>_xlfn.XLOOKUP(C484, Financial_Variance!B:B, Financial_Variance!H:H, 0)</f>
        <v>0</v>
      </c>
      <c r="Q484" s="33">
        <f t="shared" si="30"/>
        <v>-707.78687127024602</v>
      </c>
      <c r="R484" s="2" t="str">
        <f t="shared" si="31"/>
        <v>Low</v>
      </c>
    </row>
    <row r="485" spans="1:18" ht="16.350000000000001" customHeight="1" x14ac:dyDescent="0.45">
      <c r="A485" s="4">
        <f t="shared" si="32"/>
        <v>46029</v>
      </c>
      <c r="B485" s="2" t="s">
        <v>7</v>
      </c>
      <c r="C485" s="2" t="s">
        <v>671</v>
      </c>
      <c r="D485" s="2" t="s">
        <v>14</v>
      </c>
      <c r="E485" s="2" t="s">
        <v>181</v>
      </c>
      <c r="F485" s="33">
        <v>10.3825348922178</v>
      </c>
      <c r="G485" s="33">
        <f>ABS(Table2[[#This Row],[Raw_revenu_per_Hr]])</f>
        <v>610.52752405310002</v>
      </c>
      <c r="H485" s="33">
        <v>-610.52752405310002</v>
      </c>
      <c r="I485" s="33">
        <f>ABS(Table2[[#This Row],[Raw_maintenance_Cost_MTBF]])</f>
        <v>701.71781756180599</v>
      </c>
      <c r="J485" s="33">
        <v>-701.71781756180599</v>
      </c>
      <c r="K485" s="37">
        <v>0.68</v>
      </c>
      <c r="L485" s="3">
        <f t="shared" si="29"/>
        <v>3</v>
      </c>
      <c r="M485" s="17" t="s">
        <v>187</v>
      </c>
      <c r="N485" s="2" t="s">
        <v>112</v>
      </c>
      <c r="O485" s="2" t="s">
        <v>170</v>
      </c>
      <c r="P485" s="33">
        <f>_xlfn.XLOOKUP(C485, Financial_Variance!B:B, Financial_Variance!H:H, 0)</f>
        <v>0</v>
      </c>
      <c r="Q485" s="33">
        <f t="shared" si="30"/>
        <v>-709.80988917306001</v>
      </c>
      <c r="R485" s="2" t="str">
        <f t="shared" si="31"/>
        <v>Medium</v>
      </c>
    </row>
    <row r="486" spans="1:18" ht="16.350000000000001" customHeight="1" x14ac:dyDescent="0.45">
      <c r="A486" s="4">
        <f t="shared" si="32"/>
        <v>46029</v>
      </c>
      <c r="B486" s="2" t="s">
        <v>7</v>
      </c>
      <c r="C486" s="2" t="s">
        <v>672</v>
      </c>
      <c r="D486" s="2" t="s">
        <v>14</v>
      </c>
      <c r="E486" s="2" t="s">
        <v>181</v>
      </c>
      <c r="F486" s="33">
        <v>10.4019546949215</v>
      </c>
      <c r="G486" s="33">
        <f>ABS(Table2[[#This Row],[Raw_revenu_per_Hr]])</f>
        <v>612.26195956643596</v>
      </c>
      <c r="H486" s="33">
        <v>-612.26195956643596</v>
      </c>
      <c r="I486" s="33">
        <f>ABS(Table2[[#This Row],[Raw_maintenance_Cost_MTBF]])</f>
        <v>703.740835464621</v>
      </c>
      <c r="J486" s="33">
        <v>-703.740835464621</v>
      </c>
      <c r="K486" s="37">
        <v>0.73</v>
      </c>
      <c r="L486" s="3">
        <f t="shared" si="29"/>
        <v>3</v>
      </c>
      <c r="M486" s="17" t="s">
        <v>187</v>
      </c>
      <c r="N486" s="2" t="s">
        <v>133</v>
      </c>
      <c r="O486" s="2" t="s">
        <v>179</v>
      </c>
      <c r="P486" s="33">
        <f>_xlfn.XLOOKUP(C486, Financial_Variance!B:B, Financial_Variance!H:H, 0)</f>
        <v>0</v>
      </c>
      <c r="Q486" s="33">
        <f t="shared" si="30"/>
        <v>-711.832907075874</v>
      </c>
      <c r="R486" s="2" t="str">
        <f t="shared" si="31"/>
        <v>Medium</v>
      </c>
    </row>
    <row r="487" spans="1:18" ht="16.350000000000001" customHeight="1" x14ac:dyDescent="0.45">
      <c r="A487" s="4">
        <f t="shared" si="32"/>
        <v>46029</v>
      </c>
      <c r="B487" s="2" t="s">
        <v>7</v>
      </c>
      <c r="C487" s="2" t="s">
        <v>673</v>
      </c>
      <c r="D487" s="2" t="s">
        <v>14</v>
      </c>
      <c r="E487" s="2" t="s">
        <v>181</v>
      </c>
      <c r="F487" s="33">
        <v>10.4213744976251</v>
      </c>
      <c r="G487" s="33">
        <f>ABS(Table2[[#This Row],[Raw_revenu_per_Hr]])</f>
        <v>613.99639507977099</v>
      </c>
      <c r="H487" s="33">
        <v>-613.99639507977099</v>
      </c>
      <c r="I487" s="33">
        <f>ABS(Table2[[#This Row],[Raw_maintenance_Cost_MTBF]])</f>
        <v>705.76385336743397</v>
      </c>
      <c r="J487" s="33">
        <v>-705.76385336743397</v>
      </c>
      <c r="K487" s="37">
        <v>0.68</v>
      </c>
      <c r="L487" s="3">
        <f t="shared" si="29"/>
        <v>3</v>
      </c>
      <c r="M487" s="17" t="s">
        <v>187</v>
      </c>
      <c r="N487" s="2" t="s">
        <v>99</v>
      </c>
      <c r="O487" s="2" t="s">
        <v>172</v>
      </c>
      <c r="P487" s="33">
        <f>_xlfn.XLOOKUP(C487, Financial_Variance!B:B, Financial_Variance!H:H, 0)</f>
        <v>0</v>
      </c>
      <c r="Q487" s="33">
        <f t="shared" si="30"/>
        <v>-713.85592497868697</v>
      </c>
      <c r="R487" s="2" t="str">
        <f t="shared" si="31"/>
        <v>Medium</v>
      </c>
    </row>
    <row r="488" spans="1:18" ht="16.350000000000001" customHeight="1" x14ac:dyDescent="0.45">
      <c r="A488" s="4">
        <f t="shared" si="32"/>
        <v>46029</v>
      </c>
      <c r="B488" s="2" t="s">
        <v>7</v>
      </c>
      <c r="C488" s="2" t="s">
        <v>674</v>
      </c>
      <c r="D488" s="2" t="s">
        <v>14</v>
      </c>
      <c r="E488" s="2" t="s">
        <v>181</v>
      </c>
      <c r="F488" s="33">
        <v>10.4407943003288</v>
      </c>
      <c r="G488" s="33">
        <f>ABS(Table2[[#This Row],[Raw_revenu_per_Hr]])</f>
        <v>615.73083059310704</v>
      </c>
      <c r="H488" s="33">
        <v>-615.73083059310704</v>
      </c>
      <c r="I488" s="33">
        <f>ABS(Table2[[#This Row],[Raw_maintenance_Cost_MTBF]])</f>
        <v>707.78687127024602</v>
      </c>
      <c r="J488" s="33">
        <v>-707.78687127024602</v>
      </c>
      <c r="K488" s="37">
        <v>0.62</v>
      </c>
      <c r="L488" s="3">
        <f t="shared" si="29"/>
        <v>4</v>
      </c>
      <c r="M488" s="17" t="s">
        <v>187</v>
      </c>
      <c r="N488" s="2" t="s">
        <v>110</v>
      </c>
      <c r="O488" s="2" t="s">
        <v>169</v>
      </c>
      <c r="P488" s="33">
        <f>_xlfn.XLOOKUP(C488, Financial_Variance!B:B, Financial_Variance!H:H, 0)</f>
        <v>0</v>
      </c>
      <c r="Q488" s="33">
        <f t="shared" si="30"/>
        <v>-715.87894288150096</v>
      </c>
      <c r="R488" s="2" t="str">
        <f t="shared" si="31"/>
        <v>Medium</v>
      </c>
    </row>
    <row r="489" spans="1:18" ht="16.350000000000001" customHeight="1" x14ac:dyDescent="0.45">
      <c r="A489" s="4">
        <f t="shared" si="32"/>
        <v>46029</v>
      </c>
      <c r="B489" s="2" t="s">
        <v>7</v>
      </c>
      <c r="C489" s="2" t="s">
        <v>675</v>
      </c>
      <c r="D489" s="2" t="s">
        <v>14</v>
      </c>
      <c r="E489" s="2" t="s">
        <v>181</v>
      </c>
      <c r="F489" s="33">
        <v>10.4602141030325</v>
      </c>
      <c r="G489" s="33">
        <f>ABS(Table2[[#This Row],[Raw_revenu_per_Hr]])</f>
        <v>617.46526610644298</v>
      </c>
      <c r="H489" s="33">
        <v>-617.46526610644298</v>
      </c>
      <c r="I489" s="33">
        <f>ABS(Table2[[#This Row],[Raw_maintenance_Cost_MTBF]])</f>
        <v>709.80988917306001</v>
      </c>
      <c r="J489" s="33">
        <v>-709.80988917306001</v>
      </c>
      <c r="K489" s="37">
        <v>0.66</v>
      </c>
      <c r="L489" s="3">
        <f t="shared" si="29"/>
        <v>3</v>
      </c>
      <c r="M489" s="17" t="s">
        <v>187</v>
      </c>
      <c r="N489" s="2" t="s">
        <v>127</v>
      </c>
      <c r="O489" s="2" t="s">
        <v>175</v>
      </c>
      <c r="P489" s="33">
        <f>_xlfn.XLOOKUP(C489, Financial_Variance!B:B, Financial_Variance!H:H, 0)</f>
        <v>0</v>
      </c>
      <c r="Q489" s="33">
        <f t="shared" si="30"/>
        <v>-717.90196078431302</v>
      </c>
      <c r="R489" s="2" t="str">
        <f t="shared" si="31"/>
        <v>Medium</v>
      </c>
    </row>
    <row r="490" spans="1:18" ht="16.350000000000001" customHeight="1" x14ac:dyDescent="0.45">
      <c r="A490" s="4">
        <f t="shared" si="32"/>
        <v>46029</v>
      </c>
      <c r="B490" s="2" t="s">
        <v>7</v>
      </c>
      <c r="C490" s="2" t="s">
        <v>676</v>
      </c>
      <c r="D490" s="2" t="s">
        <v>14</v>
      </c>
      <c r="E490" s="2" t="s">
        <v>181</v>
      </c>
      <c r="F490" s="33">
        <v>10.4796339057362</v>
      </c>
      <c r="G490" s="33">
        <f>ABS(Table2[[#This Row],[Raw_revenu_per_Hr]])</f>
        <v>619.19970161977903</v>
      </c>
      <c r="H490" s="33">
        <v>-619.19970161977903</v>
      </c>
      <c r="I490" s="33">
        <f>ABS(Table2[[#This Row],[Raw_maintenance_Cost_MTBF]])</f>
        <v>711.832907075874</v>
      </c>
      <c r="J490" s="33">
        <v>-711.832907075874</v>
      </c>
      <c r="K490" s="37">
        <v>0.59</v>
      </c>
      <c r="L490" s="3">
        <f t="shared" si="29"/>
        <v>4</v>
      </c>
      <c r="M490" s="17" t="s">
        <v>187</v>
      </c>
      <c r="N490" s="2" t="s">
        <v>98</v>
      </c>
      <c r="O490" s="2" t="s">
        <v>171</v>
      </c>
      <c r="P490" s="33">
        <f>_xlfn.XLOOKUP(C490, Financial_Variance!B:B, Financial_Variance!H:H, 0)</f>
        <v>0</v>
      </c>
      <c r="Q490" s="33">
        <f t="shared" si="30"/>
        <v>-719.92497868712599</v>
      </c>
      <c r="R490" s="2" t="str">
        <f t="shared" si="31"/>
        <v>Medium</v>
      </c>
    </row>
    <row r="491" spans="1:18" ht="16.350000000000001" customHeight="1" x14ac:dyDescent="0.45">
      <c r="A491" s="4">
        <f t="shared" si="32"/>
        <v>46029</v>
      </c>
      <c r="B491" s="2" t="s">
        <v>7</v>
      </c>
      <c r="C491" s="2" t="s">
        <v>677</v>
      </c>
      <c r="D491" s="2" t="s">
        <v>14</v>
      </c>
      <c r="E491" s="2" t="s">
        <v>181</v>
      </c>
      <c r="F491" s="33">
        <v>10.4990537084399</v>
      </c>
      <c r="G491" s="33">
        <f>ABS(Table2[[#This Row],[Raw_revenu_per_Hr]])</f>
        <v>620.93413713311395</v>
      </c>
      <c r="H491" s="33">
        <v>-620.93413713311395</v>
      </c>
      <c r="I491" s="33">
        <f>ABS(Table2[[#This Row],[Raw_maintenance_Cost_MTBF]])</f>
        <v>713.85592497868697</v>
      </c>
      <c r="J491" s="33">
        <v>-713.85592497868697</v>
      </c>
      <c r="K491" s="37">
        <v>0.53</v>
      </c>
      <c r="L491" s="3">
        <f t="shared" si="29"/>
        <v>5</v>
      </c>
      <c r="M491" s="17" t="s">
        <v>187</v>
      </c>
      <c r="N491" s="2" t="s">
        <v>109</v>
      </c>
      <c r="O491" s="2" t="s">
        <v>168</v>
      </c>
      <c r="P491" s="33">
        <f>_xlfn.XLOOKUP(C491, Financial_Variance!B:B, Financial_Variance!H:H, 0)</f>
        <v>0</v>
      </c>
      <c r="Q491" s="33">
        <f t="shared" si="30"/>
        <v>-721.94799658993998</v>
      </c>
      <c r="R491" s="2" t="str">
        <f t="shared" si="31"/>
        <v>High</v>
      </c>
    </row>
    <row r="492" spans="1:18" ht="16.350000000000001" customHeight="1" x14ac:dyDescent="0.45">
      <c r="A492" s="4">
        <f t="shared" si="32"/>
        <v>46030</v>
      </c>
      <c r="B492" s="2" t="s">
        <v>7</v>
      </c>
      <c r="C492" s="2" t="s">
        <v>678</v>
      </c>
      <c r="D492" s="2" t="s">
        <v>14</v>
      </c>
      <c r="E492" s="2" t="s">
        <v>181</v>
      </c>
      <c r="F492" s="33">
        <v>10.518473511143601</v>
      </c>
      <c r="G492" s="33">
        <f>ABS(Table2[[#This Row],[Raw_revenu_per_Hr]])</f>
        <v>622.66857264645</v>
      </c>
      <c r="H492" s="33">
        <v>-622.66857264645</v>
      </c>
      <c r="I492" s="33">
        <f>ABS(Table2[[#This Row],[Raw_maintenance_Cost_MTBF]])</f>
        <v>715.87894288150096</v>
      </c>
      <c r="J492" s="33">
        <v>-715.87894288150096</v>
      </c>
      <c r="K492" s="37">
        <v>0.49</v>
      </c>
      <c r="L492" s="3">
        <f t="shared" si="29"/>
        <v>5</v>
      </c>
      <c r="M492" s="17" t="s">
        <v>187</v>
      </c>
      <c r="N492" s="2" t="s">
        <v>126</v>
      </c>
      <c r="O492" s="2" t="s">
        <v>173</v>
      </c>
      <c r="P492" s="33">
        <f>_xlfn.XLOOKUP(C492, Financial_Variance!B:B, Financial_Variance!H:H, 0)</f>
        <v>0</v>
      </c>
      <c r="Q492" s="33">
        <f t="shared" si="30"/>
        <v>-723.97101449275397</v>
      </c>
      <c r="R492" s="2" t="str">
        <f t="shared" si="31"/>
        <v>High</v>
      </c>
    </row>
    <row r="493" spans="1:18" ht="16.350000000000001" customHeight="1" x14ac:dyDescent="0.45">
      <c r="A493" s="4">
        <f t="shared" si="32"/>
        <v>46030</v>
      </c>
      <c r="B493" s="2" t="s">
        <v>7</v>
      </c>
      <c r="C493" s="2" t="s">
        <v>679</v>
      </c>
      <c r="D493" s="2" t="s">
        <v>14</v>
      </c>
      <c r="E493" s="2" t="s">
        <v>181</v>
      </c>
      <c r="F493" s="33">
        <v>10.537893313847301</v>
      </c>
      <c r="G493" s="33">
        <f>ABS(Table2[[#This Row],[Raw_revenu_per_Hr]])</f>
        <v>624.40300815978605</v>
      </c>
      <c r="H493" s="33">
        <v>-624.40300815978605</v>
      </c>
      <c r="I493" s="33">
        <f>ABS(Table2[[#This Row],[Raw_maintenance_Cost_MTBF]])</f>
        <v>717.90196078431302</v>
      </c>
      <c r="J493" s="33">
        <v>-717.90196078431302</v>
      </c>
      <c r="K493" s="37">
        <v>0.52</v>
      </c>
      <c r="L493" s="3">
        <f t="shared" si="29"/>
        <v>5</v>
      </c>
      <c r="M493" s="17" t="s">
        <v>187</v>
      </c>
      <c r="N493" s="2" t="s">
        <v>97</v>
      </c>
      <c r="O493" s="2" t="s">
        <v>170</v>
      </c>
      <c r="P493" s="33">
        <f>_xlfn.XLOOKUP(C493, Financial_Variance!B:B, Financial_Variance!H:H, 0)</f>
        <v>0</v>
      </c>
      <c r="Q493" s="33">
        <f t="shared" si="30"/>
        <v>-725.99403239556602</v>
      </c>
      <c r="R493" s="2" t="str">
        <f t="shared" si="31"/>
        <v>High</v>
      </c>
    </row>
    <row r="494" spans="1:18" ht="16.350000000000001" customHeight="1" x14ac:dyDescent="0.45">
      <c r="A494" s="4">
        <f t="shared" si="32"/>
        <v>46030</v>
      </c>
      <c r="B494" s="2" t="s">
        <v>7</v>
      </c>
      <c r="C494" s="2" t="s">
        <v>680</v>
      </c>
      <c r="D494" s="2" t="s">
        <v>14</v>
      </c>
      <c r="E494" s="2" t="s">
        <v>181</v>
      </c>
      <c r="F494" s="33">
        <v>10.557313116551001</v>
      </c>
      <c r="G494" s="33">
        <f>ABS(Table2[[#This Row],[Raw_revenu_per_Hr]])</f>
        <v>626.13744367312199</v>
      </c>
      <c r="H494" s="33">
        <v>-626.13744367312199</v>
      </c>
      <c r="I494" s="33">
        <f>ABS(Table2[[#This Row],[Raw_maintenance_Cost_MTBF]])</f>
        <v>719.92497868712599</v>
      </c>
      <c r="J494" s="33">
        <v>-719.92497868712599</v>
      </c>
      <c r="K494" s="37">
        <v>0.47</v>
      </c>
      <c r="L494" s="3">
        <f t="shared" si="29"/>
        <v>5</v>
      </c>
      <c r="M494" s="17" t="s">
        <v>187</v>
      </c>
      <c r="N494" s="2" t="s">
        <v>108</v>
      </c>
      <c r="O494" s="2" t="s">
        <v>179</v>
      </c>
      <c r="P494" s="33">
        <f>_xlfn.XLOOKUP(C494, Financial_Variance!B:B, Financial_Variance!H:H, 0)</f>
        <v>0</v>
      </c>
      <c r="Q494" s="33">
        <f t="shared" si="30"/>
        <v>-728.01705029837899</v>
      </c>
      <c r="R494" s="2" t="str">
        <f t="shared" si="31"/>
        <v>High</v>
      </c>
    </row>
    <row r="495" spans="1:18" ht="16.350000000000001" customHeight="1" x14ac:dyDescent="0.45">
      <c r="A495" s="4">
        <f t="shared" si="32"/>
        <v>46030</v>
      </c>
      <c r="B495" s="2" t="s">
        <v>7</v>
      </c>
      <c r="C495" s="2" t="s">
        <v>681</v>
      </c>
      <c r="D495" s="2" t="s">
        <v>164</v>
      </c>
      <c r="E495" s="2" t="s">
        <v>181</v>
      </c>
      <c r="F495" s="33">
        <v>10.576732919254701</v>
      </c>
      <c r="G495" s="33">
        <f>ABS(Table2[[#This Row],[Raw_revenu_per_Hr]])</f>
        <v>627.87187918645702</v>
      </c>
      <c r="H495" s="33">
        <v>-627.87187918645702</v>
      </c>
      <c r="I495" s="33">
        <f>ABS(Table2[[#This Row],[Raw_maintenance_Cost_MTBF]])</f>
        <v>721.94799658993998</v>
      </c>
      <c r="J495" s="33">
        <v>-721.94799658993998</v>
      </c>
      <c r="K495" s="37">
        <v>0.42</v>
      </c>
      <c r="L495" s="3">
        <f t="shared" si="29"/>
        <v>6</v>
      </c>
      <c r="M495" s="17" t="s">
        <v>187</v>
      </c>
      <c r="N495" s="2" t="s">
        <v>125</v>
      </c>
      <c r="O495" s="2" t="s">
        <v>172</v>
      </c>
      <c r="P495" s="33">
        <f>_xlfn.XLOOKUP(C495, Financial_Variance!B:B, Financial_Variance!H:H, 0)</f>
        <v>0</v>
      </c>
      <c r="Q495" s="33">
        <f t="shared" si="30"/>
        <v>-730.040068201194</v>
      </c>
      <c r="R495" s="2" t="str">
        <f t="shared" si="31"/>
        <v>High</v>
      </c>
    </row>
    <row r="496" spans="1:18" ht="16.350000000000001" customHeight="1" x14ac:dyDescent="0.45">
      <c r="A496" s="4">
        <f t="shared" si="32"/>
        <v>46030</v>
      </c>
      <c r="B496" s="2" t="s">
        <v>7</v>
      </c>
      <c r="C496" s="2" t="s">
        <v>682</v>
      </c>
      <c r="D496" s="2" t="s">
        <v>164</v>
      </c>
      <c r="E496" s="2" t="s">
        <v>181</v>
      </c>
      <c r="F496" s="33">
        <v>10.596152721958401</v>
      </c>
      <c r="G496" s="33">
        <f>ABS(Table2[[#This Row],[Raw_revenu_per_Hr]])</f>
        <v>629.60631469979296</v>
      </c>
      <c r="H496" s="33">
        <v>-629.60631469979296</v>
      </c>
      <c r="I496" s="33">
        <f>ABS(Table2[[#This Row],[Raw_maintenance_Cost_MTBF]])</f>
        <v>723.97101449275397</v>
      </c>
      <c r="J496" s="33">
        <v>-723.97101449275397</v>
      </c>
      <c r="K496" s="37">
        <v>0.48</v>
      </c>
      <c r="L496" s="3">
        <f t="shared" si="29"/>
        <v>5</v>
      </c>
      <c r="M496" s="17" t="s">
        <v>187</v>
      </c>
      <c r="N496" s="2" t="s">
        <v>96</v>
      </c>
      <c r="O496" s="2" t="s">
        <v>169</v>
      </c>
      <c r="P496" s="33">
        <f>_xlfn.XLOOKUP(C496, Financial_Variance!B:B, Financial_Variance!H:H, 0)</f>
        <v>0</v>
      </c>
      <c r="Q496" s="33">
        <f t="shared" si="30"/>
        <v>-732.06308610400697</v>
      </c>
      <c r="R496" s="2" t="str">
        <f t="shared" si="31"/>
        <v>High</v>
      </c>
    </row>
    <row r="497" spans="1:18" ht="16.350000000000001" customHeight="1" x14ac:dyDescent="0.45">
      <c r="A497" s="4">
        <f t="shared" si="32"/>
        <v>46030</v>
      </c>
      <c r="B497" s="2" t="s">
        <v>7</v>
      </c>
      <c r="C497" s="2" t="s">
        <v>683</v>
      </c>
      <c r="D497" s="2" t="s">
        <v>164</v>
      </c>
      <c r="E497" s="2" t="s">
        <v>181</v>
      </c>
      <c r="F497" s="33">
        <v>10.615572524661999</v>
      </c>
      <c r="G497" s="33">
        <f>ABS(Table2[[#This Row],[Raw_revenu_per_Hr]])</f>
        <v>631.34075021312901</v>
      </c>
      <c r="H497" s="33">
        <v>-631.34075021312901</v>
      </c>
      <c r="I497" s="33">
        <f>ABS(Table2[[#This Row],[Raw_maintenance_Cost_MTBF]])</f>
        <v>725.99403239556602</v>
      </c>
      <c r="J497" s="33">
        <v>-725.99403239556602</v>
      </c>
      <c r="K497" s="37">
        <v>0.4</v>
      </c>
      <c r="L497" s="3">
        <f t="shared" si="29"/>
        <v>6</v>
      </c>
      <c r="M497" s="17" t="s">
        <v>187</v>
      </c>
      <c r="N497" s="2" t="s">
        <v>107</v>
      </c>
      <c r="O497" s="2" t="s">
        <v>175</v>
      </c>
      <c r="P497" s="33">
        <f>_xlfn.XLOOKUP(C497, Financial_Variance!B:B, Financial_Variance!H:H, 0)</f>
        <v>0</v>
      </c>
      <c r="Q497" s="33">
        <f t="shared" si="30"/>
        <v>-734.08610400681903</v>
      </c>
      <c r="R497" s="2" t="str">
        <f t="shared" si="31"/>
        <v>High</v>
      </c>
    </row>
    <row r="498" spans="1:18" ht="16.350000000000001" customHeight="1" x14ac:dyDescent="0.45">
      <c r="A498" s="4">
        <f t="shared" si="32"/>
        <v>46030</v>
      </c>
      <c r="B498" s="2" t="s">
        <v>7</v>
      </c>
      <c r="C498" s="2" t="s">
        <v>684</v>
      </c>
      <c r="D498" s="2" t="s">
        <v>164</v>
      </c>
      <c r="E498" s="2" t="s">
        <v>181</v>
      </c>
      <c r="F498" s="33">
        <v>10.634992327365699</v>
      </c>
      <c r="G498" s="33">
        <f>ABS(Table2[[#This Row],[Raw_revenu_per_Hr]])</f>
        <v>633.07518572646495</v>
      </c>
      <c r="H498" s="33">
        <v>-633.07518572646495</v>
      </c>
      <c r="I498" s="33">
        <f>ABS(Table2[[#This Row],[Raw_maintenance_Cost_MTBF]])</f>
        <v>728.01705029837899</v>
      </c>
      <c r="J498" s="33">
        <v>-728.01705029837899</v>
      </c>
      <c r="K498" s="37">
        <v>0.35</v>
      </c>
      <c r="L498" s="3">
        <f t="shared" si="29"/>
        <v>7</v>
      </c>
      <c r="M498" s="17" t="s">
        <v>187</v>
      </c>
      <c r="N498" s="2" t="s">
        <v>124</v>
      </c>
      <c r="O498" s="2" t="s">
        <v>171</v>
      </c>
      <c r="P498" s="33">
        <f>_xlfn.XLOOKUP(C498, Financial_Variance!B:B, Financial_Variance!H:H, 0)</f>
        <v>0</v>
      </c>
      <c r="Q498" s="33">
        <f t="shared" si="30"/>
        <v>-736.10912190963302</v>
      </c>
      <c r="R498" s="2" t="str">
        <f t="shared" si="31"/>
        <v>High</v>
      </c>
    </row>
    <row r="499" spans="1:18" ht="16.350000000000001" customHeight="1" x14ac:dyDescent="0.45">
      <c r="A499" s="4">
        <f t="shared" si="32"/>
        <v>46030</v>
      </c>
      <c r="B499" s="2" t="s">
        <v>7</v>
      </c>
      <c r="C499" s="2" t="s">
        <v>685</v>
      </c>
      <c r="D499" s="2" t="s">
        <v>164</v>
      </c>
      <c r="E499" s="2" t="s">
        <v>181</v>
      </c>
      <c r="F499" s="33">
        <v>10.654412130069399</v>
      </c>
      <c r="G499" s="33">
        <f>ABS(Table2[[#This Row],[Raw_revenu_per_Hr]])</f>
        <v>634.809621239801</v>
      </c>
      <c r="H499" s="33">
        <v>-634.809621239801</v>
      </c>
      <c r="I499" s="33">
        <f>ABS(Table2[[#This Row],[Raw_maintenance_Cost_MTBF]])</f>
        <v>730.040068201194</v>
      </c>
      <c r="J499" s="33">
        <v>-730.040068201194</v>
      </c>
      <c r="K499" s="37">
        <v>0.39</v>
      </c>
      <c r="L499" s="3">
        <f t="shared" si="29"/>
        <v>6</v>
      </c>
      <c r="M499" s="17" t="s">
        <v>187</v>
      </c>
      <c r="N499" s="2" t="s">
        <v>95</v>
      </c>
      <c r="O499" s="2" t="s">
        <v>168</v>
      </c>
      <c r="P499" s="33">
        <f>_xlfn.XLOOKUP(C499, Financial_Variance!B:B, Financial_Variance!H:H, 0)</f>
        <v>0</v>
      </c>
      <c r="Q499" s="33">
        <f t="shared" si="30"/>
        <v>-738.13213981244598</v>
      </c>
      <c r="R499" s="2" t="str">
        <f t="shared" si="31"/>
        <v>High</v>
      </c>
    </row>
    <row r="500" spans="1:18" ht="16.350000000000001" customHeight="1" x14ac:dyDescent="0.45">
      <c r="A500" s="4">
        <f t="shared" si="32"/>
        <v>46030</v>
      </c>
      <c r="B500" s="2" t="s">
        <v>7</v>
      </c>
      <c r="C500" s="2" t="s">
        <v>686</v>
      </c>
      <c r="D500" s="2" t="s">
        <v>164</v>
      </c>
      <c r="E500" s="2" t="s">
        <v>181</v>
      </c>
      <c r="F500" s="33">
        <v>10.673831932773099</v>
      </c>
      <c r="G500" s="33">
        <f>ABS(Table2[[#This Row],[Raw_revenu_per_Hr]])</f>
        <v>636.54405675313603</v>
      </c>
      <c r="H500" s="33">
        <v>-636.54405675313603</v>
      </c>
      <c r="I500" s="33">
        <f>ABS(Table2[[#This Row],[Raw_maintenance_Cost_MTBF]])</f>
        <v>732.06308610400697</v>
      </c>
      <c r="J500" s="33">
        <v>-732.06308610400697</v>
      </c>
      <c r="K500" s="37">
        <v>0.31</v>
      </c>
      <c r="L500" s="3">
        <f t="shared" si="29"/>
        <v>7</v>
      </c>
      <c r="M500" s="17" t="s">
        <v>187</v>
      </c>
      <c r="N500" s="2" t="s">
        <v>106</v>
      </c>
      <c r="O500" s="2" t="s">
        <v>173</v>
      </c>
      <c r="P500" s="33">
        <f>_xlfn.XLOOKUP(C500, Financial_Variance!B:B, Financial_Variance!H:H, 0)</f>
        <v>0</v>
      </c>
      <c r="Q500" s="33">
        <f t="shared" si="30"/>
        <v>-740.15515771525997</v>
      </c>
      <c r="R500" s="2" t="str">
        <f t="shared" si="31"/>
        <v>High</v>
      </c>
    </row>
    <row r="501" spans="1:18" ht="16.350000000000001" customHeight="1" x14ac:dyDescent="0.45">
      <c r="A501" s="4">
        <f t="shared" si="32"/>
        <v>46030</v>
      </c>
      <c r="B501" s="2" t="s">
        <v>7</v>
      </c>
      <c r="C501" s="2" t="s">
        <v>687</v>
      </c>
      <c r="D501" s="2" t="s">
        <v>164</v>
      </c>
      <c r="E501" s="2" t="s">
        <v>181</v>
      </c>
      <c r="F501" s="33">
        <v>10.6932517354768</v>
      </c>
      <c r="G501" s="33">
        <f>ABS(Table2[[#This Row],[Raw_revenu_per_Hr]])</f>
        <v>638.27849226647197</v>
      </c>
      <c r="H501" s="33">
        <v>-638.27849226647197</v>
      </c>
      <c r="I501" s="33">
        <f>ABS(Table2[[#This Row],[Raw_maintenance_Cost_MTBF]])</f>
        <v>734.08610400681903</v>
      </c>
      <c r="J501" s="33">
        <v>-734.08610400681903</v>
      </c>
      <c r="K501" s="37">
        <v>0.25</v>
      </c>
      <c r="L501" s="3">
        <f t="shared" si="29"/>
        <v>8</v>
      </c>
      <c r="M501" s="17" t="s">
        <v>187</v>
      </c>
      <c r="N501" s="2" t="s">
        <v>122</v>
      </c>
      <c r="O501" s="2" t="s">
        <v>170</v>
      </c>
      <c r="P501" s="33">
        <f>_xlfn.XLOOKUP(C501, Financial_Variance!B:B, Financial_Variance!H:H, 0)</f>
        <v>0</v>
      </c>
      <c r="Q501" s="33">
        <f t="shared" si="30"/>
        <v>-742.17817561807203</v>
      </c>
      <c r="R501" s="2" t="str">
        <f t="shared" si="31"/>
        <v>Critical</v>
      </c>
    </row>
    <row r="502" spans="1:18" ht="16.350000000000001" customHeight="1" x14ac:dyDescent="0.45">
      <c r="A502" s="4">
        <f t="shared" si="32"/>
        <v>46030</v>
      </c>
      <c r="B502" s="2" t="s">
        <v>7</v>
      </c>
      <c r="C502" s="2" t="s">
        <v>688</v>
      </c>
      <c r="D502" s="2" t="s">
        <v>164</v>
      </c>
      <c r="E502" s="2" t="s">
        <v>181</v>
      </c>
      <c r="F502" s="33">
        <v>10.7126715381805</v>
      </c>
      <c r="G502" s="33">
        <f>ABS(Table2[[#This Row],[Raw_revenu_per_Hr]])</f>
        <v>640.01292777980802</v>
      </c>
      <c r="H502" s="33">
        <v>-640.01292777980802</v>
      </c>
      <c r="I502" s="33">
        <f>ABS(Table2[[#This Row],[Raw_maintenance_Cost_MTBF]])</f>
        <v>736.10912190963302</v>
      </c>
      <c r="J502" s="33">
        <v>-736.10912190963302</v>
      </c>
      <c r="K502" s="37">
        <v>0.86</v>
      </c>
      <c r="L502" s="3">
        <f t="shared" si="29"/>
        <v>1</v>
      </c>
      <c r="M502" s="17" t="s">
        <v>187</v>
      </c>
      <c r="N502" s="2" t="s">
        <v>140</v>
      </c>
      <c r="O502" s="2" t="s">
        <v>179</v>
      </c>
      <c r="P502" s="33">
        <f>_xlfn.XLOOKUP(C502, Financial_Variance!B:B, Financial_Variance!H:H, 0)</f>
        <v>0</v>
      </c>
      <c r="Q502" s="33">
        <f t="shared" si="30"/>
        <v>-744.20119352088602</v>
      </c>
      <c r="R502" s="2" t="str">
        <f t="shared" si="31"/>
        <v>Low</v>
      </c>
    </row>
    <row r="503" spans="1:18" ht="16.350000000000001" customHeight="1" x14ac:dyDescent="0.45">
      <c r="A503" s="4">
        <f t="shared" si="32"/>
        <v>46030</v>
      </c>
      <c r="B503" s="2" t="s">
        <v>7</v>
      </c>
      <c r="C503" s="2" t="s">
        <v>689</v>
      </c>
      <c r="D503" s="2" t="s">
        <v>164</v>
      </c>
      <c r="E503" s="2" t="s">
        <v>181</v>
      </c>
      <c r="F503" s="33">
        <v>10.7320913408842</v>
      </c>
      <c r="G503" s="33">
        <f>ABS(Table2[[#This Row],[Raw_revenu_per_Hr]])</f>
        <v>641.74736329314396</v>
      </c>
      <c r="H503" s="33">
        <v>-641.74736329314396</v>
      </c>
      <c r="I503" s="33">
        <f>ABS(Table2[[#This Row],[Raw_maintenance_Cost_MTBF]])</f>
        <v>738.13213981244598</v>
      </c>
      <c r="J503" s="33">
        <v>-738.13213981244598</v>
      </c>
      <c r="K503" s="37">
        <v>0.87</v>
      </c>
      <c r="L503" s="3">
        <f t="shared" si="29"/>
        <v>1</v>
      </c>
      <c r="M503" s="17" t="s">
        <v>187</v>
      </c>
      <c r="N503" s="2" t="s">
        <v>105</v>
      </c>
      <c r="O503" s="2" t="s">
        <v>172</v>
      </c>
      <c r="P503" s="33">
        <f>_xlfn.XLOOKUP(C503, Financial_Variance!B:B, Financial_Variance!H:H, 0)</f>
        <v>0</v>
      </c>
      <c r="Q503" s="33">
        <f t="shared" si="30"/>
        <v>-746.22421142369899</v>
      </c>
      <c r="R503" s="2" t="str">
        <f t="shared" si="31"/>
        <v>Low</v>
      </c>
    </row>
    <row r="504" spans="1:18" ht="16.350000000000001" customHeight="1" x14ac:dyDescent="0.45">
      <c r="A504" s="4">
        <f t="shared" si="32"/>
        <v>46030</v>
      </c>
      <c r="B504" s="2" t="s">
        <v>7</v>
      </c>
      <c r="C504" s="2" t="s">
        <v>690</v>
      </c>
      <c r="D504" s="2" t="s">
        <v>164</v>
      </c>
      <c r="E504" s="2" t="s">
        <v>181</v>
      </c>
      <c r="F504" s="33">
        <v>10.7515111435879</v>
      </c>
      <c r="G504" s="33">
        <f>ABS(Table2[[#This Row],[Raw_revenu_per_Hr]])</f>
        <v>643.48179880647899</v>
      </c>
      <c r="H504" s="33">
        <v>-643.48179880647899</v>
      </c>
      <c r="I504" s="33">
        <f>ABS(Table2[[#This Row],[Raw_maintenance_Cost_MTBF]])</f>
        <v>740.15515771525997</v>
      </c>
      <c r="J504" s="33">
        <v>-740.15515771525997</v>
      </c>
      <c r="K504" s="37">
        <v>0.77</v>
      </c>
      <c r="L504" s="3">
        <f t="shared" si="29"/>
        <v>2</v>
      </c>
      <c r="M504" s="17" t="s">
        <v>187</v>
      </c>
      <c r="N504" s="2" t="s">
        <v>120</v>
      </c>
      <c r="O504" s="2" t="s">
        <v>169</v>
      </c>
      <c r="P504" s="33">
        <f>_xlfn.XLOOKUP(C504, Financial_Variance!B:B, Financial_Variance!H:H, 0)</f>
        <v>0</v>
      </c>
      <c r="Q504" s="33">
        <f t="shared" si="30"/>
        <v>-748.24722932651298</v>
      </c>
      <c r="R504" s="2" t="str">
        <f t="shared" si="31"/>
        <v>Low</v>
      </c>
    </row>
    <row r="505" spans="1:18" ht="16.350000000000001" customHeight="1" x14ac:dyDescent="0.45">
      <c r="A505" s="4">
        <f t="shared" si="32"/>
        <v>46030</v>
      </c>
      <c r="B505" s="2" t="s">
        <v>7</v>
      </c>
      <c r="C505" s="2" t="s">
        <v>691</v>
      </c>
      <c r="D505" s="2" t="s">
        <v>164</v>
      </c>
      <c r="E505" s="2" t="s">
        <v>181</v>
      </c>
      <c r="F505" s="33">
        <v>10.7709309462916</v>
      </c>
      <c r="G505" s="33">
        <f>ABS(Table2[[#This Row],[Raw_revenu_per_Hr]])</f>
        <v>645.21623431981504</v>
      </c>
      <c r="H505" s="33">
        <v>-645.21623431981504</v>
      </c>
      <c r="I505" s="33">
        <f>ABS(Table2[[#This Row],[Raw_maintenance_Cost_MTBF]])</f>
        <v>742.17817561807203</v>
      </c>
      <c r="J505" s="33">
        <v>-742.17817561807203</v>
      </c>
      <c r="K505" s="37">
        <v>0.68</v>
      </c>
      <c r="L505" s="3">
        <f t="shared" si="29"/>
        <v>3</v>
      </c>
      <c r="M505" s="17" t="s">
        <v>187</v>
      </c>
      <c r="N505" s="2" t="s">
        <v>138</v>
      </c>
      <c r="O505" s="2" t="s">
        <v>175</v>
      </c>
      <c r="P505" s="33">
        <f>_xlfn.XLOOKUP(C505, Financial_Variance!B:B, Financial_Variance!H:H, 0)</f>
        <v>0</v>
      </c>
      <c r="Q505" s="33">
        <f t="shared" si="30"/>
        <v>-750.27024722932697</v>
      </c>
      <c r="R505" s="2" t="str">
        <f t="shared" si="31"/>
        <v>Medium</v>
      </c>
    </row>
    <row r="506" spans="1:18" ht="16.350000000000001" customHeight="1" x14ac:dyDescent="0.45">
      <c r="A506" s="4">
        <f t="shared" si="32"/>
        <v>46030</v>
      </c>
      <c r="B506" s="2" t="s">
        <v>7</v>
      </c>
      <c r="C506" s="2" t="s">
        <v>692</v>
      </c>
      <c r="D506" s="2" t="s">
        <v>165</v>
      </c>
      <c r="E506" s="2" t="s">
        <v>19</v>
      </c>
      <c r="F506" s="33">
        <v>10.7903507489953</v>
      </c>
      <c r="G506" s="33">
        <f>ABS(Table2[[#This Row],[Raw_revenu_per_Hr]])</f>
        <v>646.95066983315098</v>
      </c>
      <c r="H506" s="33">
        <v>-646.95066983315098</v>
      </c>
      <c r="I506" s="33">
        <f>ABS(Table2[[#This Row],[Raw_maintenance_Cost_MTBF]])</f>
        <v>744.20119352088602</v>
      </c>
      <c r="J506" s="33">
        <v>-744.20119352088602</v>
      </c>
      <c r="K506" s="37">
        <v>0.73</v>
      </c>
      <c r="L506" s="3">
        <f t="shared" si="29"/>
        <v>3</v>
      </c>
      <c r="M506" s="17" t="s">
        <v>188</v>
      </c>
      <c r="N506" s="2" t="s">
        <v>104</v>
      </c>
      <c r="O506" s="2" t="s">
        <v>171</v>
      </c>
      <c r="P506" s="33">
        <f>_xlfn.XLOOKUP(C506, Financial_Variance!B:B, Financial_Variance!H:H, 0)</f>
        <v>0</v>
      </c>
      <c r="Q506" s="33">
        <f t="shared" si="30"/>
        <v>-752.29326513213903</v>
      </c>
      <c r="R506" s="2" t="str">
        <f t="shared" si="31"/>
        <v>Medium</v>
      </c>
    </row>
    <row r="507" spans="1:18" ht="16.350000000000001" customHeight="1" x14ac:dyDescent="0.45">
      <c r="A507" s="4">
        <f t="shared" si="32"/>
        <v>46030</v>
      </c>
      <c r="B507" s="2" t="s">
        <v>7</v>
      </c>
      <c r="C507" s="2" t="s">
        <v>693</v>
      </c>
      <c r="D507" s="2" t="s">
        <v>165</v>
      </c>
      <c r="E507" s="2" t="s">
        <v>19</v>
      </c>
      <c r="F507" s="33">
        <v>10.8097705516989</v>
      </c>
      <c r="G507" s="33">
        <f>ABS(Table2[[#This Row],[Raw_revenu_per_Hr]])</f>
        <v>648.68510534648703</v>
      </c>
      <c r="H507" s="33">
        <v>-648.68510534648703</v>
      </c>
      <c r="I507" s="33">
        <f>ABS(Table2[[#This Row],[Raw_maintenance_Cost_MTBF]])</f>
        <v>746.22421142369899</v>
      </c>
      <c r="J507" s="33">
        <v>-746.22421142369899</v>
      </c>
      <c r="K507" s="37">
        <v>0.68</v>
      </c>
      <c r="L507" s="3">
        <f t="shared" si="29"/>
        <v>3</v>
      </c>
      <c r="M507" s="17" t="s">
        <v>188</v>
      </c>
      <c r="N507" s="2" t="s">
        <v>119</v>
      </c>
      <c r="O507" s="2" t="s">
        <v>168</v>
      </c>
      <c r="P507" s="33">
        <f>_xlfn.XLOOKUP(C507, Financial_Variance!B:B, Financial_Variance!H:H, 0)</f>
        <v>0</v>
      </c>
      <c r="Q507" s="33">
        <f t="shared" si="30"/>
        <v>-754.31628303495199</v>
      </c>
      <c r="R507" s="2" t="str">
        <f t="shared" si="31"/>
        <v>Medium</v>
      </c>
    </row>
    <row r="508" spans="1:18" ht="16.350000000000001" customHeight="1" x14ac:dyDescent="0.45">
      <c r="A508" s="4">
        <f t="shared" si="32"/>
        <v>46030</v>
      </c>
      <c r="B508" s="2" t="s">
        <v>7</v>
      </c>
      <c r="C508" s="2" t="s">
        <v>694</v>
      </c>
      <c r="D508" s="2" t="s">
        <v>165</v>
      </c>
      <c r="E508" s="2" t="s">
        <v>19</v>
      </c>
      <c r="F508" s="33">
        <v>10.8291903544026</v>
      </c>
      <c r="G508" s="33">
        <f>ABS(Table2[[#This Row],[Raw_revenu_per_Hr]])</f>
        <v>650.41954085982195</v>
      </c>
      <c r="H508" s="33">
        <v>-650.41954085982195</v>
      </c>
      <c r="I508" s="33">
        <f>ABS(Table2[[#This Row],[Raw_maintenance_Cost_MTBF]])</f>
        <v>748.24722932651298</v>
      </c>
      <c r="J508" s="33">
        <v>-748.24722932651298</v>
      </c>
      <c r="K508" s="37">
        <v>0.62</v>
      </c>
      <c r="L508" s="3">
        <f t="shared" si="29"/>
        <v>4</v>
      </c>
      <c r="M508" s="17" t="s">
        <v>189</v>
      </c>
      <c r="N508" s="2" t="s">
        <v>137</v>
      </c>
      <c r="O508" s="2" t="s">
        <v>173</v>
      </c>
      <c r="P508" s="33">
        <f>_xlfn.XLOOKUP(C508, Financial_Variance!B:B, Financial_Variance!H:H, 0)</f>
        <v>0</v>
      </c>
      <c r="Q508" s="33">
        <f t="shared" si="30"/>
        <v>-756.33930093776598</v>
      </c>
      <c r="R508" s="2" t="str">
        <f t="shared" si="31"/>
        <v>Medium</v>
      </c>
    </row>
    <row r="509" spans="1:18" ht="16.350000000000001" customHeight="1" x14ac:dyDescent="0.45">
      <c r="A509" s="4">
        <f t="shared" si="32"/>
        <v>46030</v>
      </c>
      <c r="B509" s="2" t="s">
        <v>7</v>
      </c>
      <c r="C509" s="2" t="s">
        <v>695</v>
      </c>
      <c r="D509" s="2" t="s">
        <v>165</v>
      </c>
      <c r="E509" s="2" t="s">
        <v>19</v>
      </c>
      <c r="F509" s="33">
        <v>10.8486101571063</v>
      </c>
      <c r="G509" s="33">
        <f>ABS(Table2[[#This Row],[Raw_revenu_per_Hr]])</f>
        <v>652.153976373158</v>
      </c>
      <c r="H509" s="33">
        <v>-652.153976373158</v>
      </c>
      <c r="I509" s="33">
        <f>ABS(Table2[[#This Row],[Raw_maintenance_Cost_MTBF]])</f>
        <v>750.27024722932697</v>
      </c>
      <c r="J509" s="33">
        <v>-750.27024722932697</v>
      </c>
      <c r="K509" s="37">
        <v>0.66</v>
      </c>
      <c r="L509" s="3">
        <f t="shared" si="29"/>
        <v>3</v>
      </c>
      <c r="M509" s="17" t="s">
        <v>189</v>
      </c>
      <c r="N509" s="2" t="s">
        <v>103</v>
      </c>
      <c r="O509" s="2" t="s">
        <v>170</v>
      </c>
      <c r="P509" s="33">
        <f>_xlfn.XLOOKUP(C509, Financial_Variance!B:B, Financial_Variance!H:H, 0)</f>
        <v>0</v>
      </c>
      <c r="Q509" s="33">
        <f t="shared" si="30"/>
        <v>-758.36231884057997</v>
      </c>
      <c r="R509" s="2" t="str">
        <f t="shared" si="31"/>
        <v>Medium</v>
      </c>
    </row>
    <row r="510" spans="1:18" ht="16.350000000000001" customHeight="1" x14ac:dyDescent="0.45">
      <c r="A510" s="4">
        <f t="shared" si="32"/>
        <v>46030</v>
      </c>
      <c r="B510" s="2" t="s">
        <v>7</v>
      </c>
      <c r="C510" s="2" t="s">
        <v>696</v>
      </c>
      <c r="D510" s="2" t="s">
        <v>165</v>
      </c>
      <c r="E510" s="2" t="s">
        <v>19</v>
      </c>
      <c r="F510" s="33">
        <v>10.86802995981</v>
      </c>
      <c r="G510" s="33">
        <f>ABS(Table2[[#This Row],[Raw_revenu_per_Hr]])</f>
        <v>653.88841188649405</v>
      </c>
      <c r="H510" s="33">
        <v>-653.88841188649405</v>
      </c>
      <c r="I510" s="33">
        <f>ABS(Table2[[#This Row],[Raw_maintenance_Cost_MTBF]])</f>
        <v>752.29326513213903</v>
      </c>
      <c r="J510" s="33">
        <v>-752.29326513213903</v>
      </c>
      <c r="K510" s="37">
        <v>0.59</v>
      </c>
      <c r="L510" s="3">
        <f t="shared" si="29"/>
        <v>4</v>
      </c>
      <c r="M510" s="17" t="s">
        <v>189</v>
      </c>
      <c r="N510" s="2" t="s">
        <v>118</v>
      </c>
      <c r="O510" s="2" t="s">
        <v>179</v>
      </c>
      <c r="P510" s="33">
        <f>_xlfn.XLOOKUP(C510, Financial_Variance!B:B, Financial_Variance!H:H, 0)</f>
        <v>0</v>
      </c>
      <c r="Q510" s="33">
        <f t="shared" si="30"/>
        <v>-760.38533674339203</v>
      </c>
      <c r="R510" s="2" t="str">
        <f t="shared" si="31"/>
        <v>Medium</v>
      </c>
    </row>
    <row r="511" spans="1:18" ht="16.350000000000001" customHeight="1" x14ac:dyDescent="0.45">
      <c r="A511" s="4">
        <f t="shared" si="32"/>
        <v>46030</v>
      </c>
      <c r="B511" s="2" t="s">
        <v>7</v>
      </c>
      <c r="C511" s="2" t="s">
        <v>697</v>
      </c>
      <c r="D511" s="2" t="s">
        <v>165</v>
      </c>
      <c r="E511" s="2" t="s">
        <v>19</v>
      </c>
      <c r="F511" s="33">
        <v>10.8874497625137</v>
      </c>
      <c r="G511" s="33">
        <f>ABS(Table2[[#This Row],[Raw_revenu_per_Hr]])</f>
        <v>655.62284739982999</v>
      </c>
      <c r="H511" s="33">
        <v>-655.62284739982999</v>
      </c>
      <c r="I511" s="33">
        <f>ABS(Table2[[#This Row],[Raw_maintenance_Cost_MTBF]])</f>
        <v>754.31628303495199</v>
      </c>
      <c r="J511" s="33">
        <v>-754.31628303495199</v>
      </c>
      <c r="K511" s="37">
        <v>0.53</v>
      </c>
      <c r="L511" s="3">
        <f t="shared" si="29"/>
        <v>5</v>
      </c>
      <c r="M511" s="17" t="s">
        <v>189</v>
      </c>
      <c r="N511" s="2" t="s">
        <v>136</v>
      </c>
      <c r="O511" s="2" t="s">
        <v>172</v>
      </c>
      <c r="P511" s="33">
        <f>_xlfn.XLOOKUP(C511, Financial_Variance!B:B, Financial_Variance!H:H, 0)</f>
        <v>0</v>
      </c>
      <c r="Q511" s="33">
        <f t="shared" si="30"/>
        <v>-762.408354646205</v>
      </c>
      <c r="R511" s="2" t="str">
        <f t="shared" si="31"/>
        <v>High</v>
      </c>
    </row>
    <row r="512" spans="1:18" ht="16.350000000000001" customHeight="1" x14ac:dyDescent="0.45">
      <c r="A512" s="4">
        <f t="shared" si="32"/>
        <v>46030</v>
      </c>
      <c r="B512" s="2" t="s">
        <v>7</v>
      </c>
      <c r="C512" s="2" t="s">
        <v>698</v>
      </c>
      <c r="D512" s="2" t="s">
        <v>165</v>
      </c>
      <c r="E512" s="2" t="s">
        <v>19</v>
      </c>
      <c r="F512" s="33">
        <v>10.9068695652174</v>
      </c>
      <c r="G512" s="33">
        <f>ABS(Table2[[#This Row],[Raw_revenu_per_Hr]])</f>
        <v>657.35728291316605</v>
      </c>
      <c r="H512" s="33">
        <v>-657.35728291316605</v>
      </c>
      <c r="I512" s="33">
        <f>ABS(Table2[[#This Row],[Raw_maintenance_Cost_MTBF]])</f>
        <v>756.33930093776598</v>
      </c>
      <c r="J512" s="33">
        <v>-756.33930093776598</v>
      </c>
      <c r="K512" s="37">
        <v>0.49</v>
      </c>
      <c r="L512" s="3">
        <f t="shared" si="29"/>
        <v>5</v>
      </c>
      <c r="M512" s="17" t="s">
        <v>189</v>
      </c>
      <c r="N512" s="2" t="s">
        <v>102</v>
      </c>
      <c r="O512" s="2" t="s">
        <v>169</v>
      </c>
      <c r="P512" s="33">
        <f>_xlfn.XLOOKUP(C512, Financial_Variance!B:B, Financial_Variance!H:H, 0)</f>
        <v>0</v>
      </c>
      <c r="Q512" s="33">
        <f t="shared" si="30"/>
        <v>-764.43137254901899</v>
      </c>
      <c r="R512" s="2" t="str">
        <f t="shared" si="31"/>
        <v>High</v>
      </c>
    </row>
    <row r="513" spans="1:18" ht="16.350000000000001" customHeight="1" x14ac:dyDescent="0.45">
      <c r="A513" s="4">
        <f t="shared" si="32"/>
        <v>46030</v>
      </c>
      <c r="B513" s="2" t="s">
        <v>7</v>
      </c>
      <c r="C513" s="2" t="s">
        <v>699</v>
      </c>
      <c r="D513" s="2" t="s">
        <v>165</v>
      </c>
      <c r="E513" s="2" t="s">
        <v>19</v>
      </c>
      <c r="F513" s="33">
        <v>10.9262893679211</v>
      </c>
      <c r="G513" s="33">
        <f>ABS(Table2[[#This Row],[Raw_revenu_per_Hr]])</f>
        <v>659.09171842650096</v>
      </c>
      <c r="H513" s="33">
        <v>-659.09171842650096</v>
      </c>
      <c r="I513" s="33">
        <f>ABS(Table2[[#This Row],[Raw_maintenance_Cost_MTBF]])</f>
        <v>758.36231884057997</v>
      </c>
      <c r="J513" s="33">
        <v>-758.36231884057997</v>
      </c>
      <c r="K513" s="37">
        <v>0.52</v>
      </c>
      <c r="L513" s="3">
        <f t="shared" si="29"/>
        <v>5</v>
      </c>
      <c r="M513" s="17" t="s">
        <v>189</v>
      </c>
      <c r="N513" s="2" t="s">
        <v>117</v>
      </c>
      <c r="O513" s="2" t="s">
        <v>175</v>
      </c>
      <c r="P513" s="33">
        <f>_xlfn.XLOOKUP(C513, Financial_Variance!B:B, Financial_Variance!H:H, 0)</f>
        <v>0</v>
      </c>
      <c r="Q513" s="33">
        <f t="shared" si="30"/>
        <v>-766.45439045183298</v>
      </c>
      <c r="R513" s="2" t="str">
        <f t="shared" si="31"/>
        <v>High</v>
      </c>
    </row>
    <row r="514" spans="1:18" ht="16.350000000000001" customHeight="1" x14ac:dyDescent="0.45">
      <c r="A514" s="4">
        <f t="shared" si="32"/>
        <v>46030</v>
      </c>
      <c r="B514" s="2" t="s">
        <v>7</v>
      </c>
      <c r="C514" s="2" t="s">
        <v>700</v>
      </c>
      <c r="D514" s="2" t="s">
        <v>165</v>
      </c>
      <c r="E514" s="2" t="s">
        <v>19</v>
      </c>
      <c r="F514" s="33">
        <v>10.9457091706248</v>
      </c>
      <c r="G514" s="33">
        <f>ABS(Table2[[#This Row],[Raw_revenu_per_Hr]])</f>
        <v>660.82615393983701</v>
      </c>
      <c r="H514" s="33">
        <v>-660.82615393983701</v>
      </c>
      <c r="I514" s="33">
        <f>ABS(Table2[[#This Row],[Raw_maintenance_Cost_MTBF]])</f>
        <v>760.38533674339203</v>
      </c>
      <c r="J514" s="33">
        <v>-760.38533674339203</v>
      </c>
      <c r="K514" s="37">
        <v>0.47</v>
      </c>
      <c r="L514" s="3">
        <f t="shared" ref="L514:L577" si="33">MAX(1,MIN(10,ROUND(10-(K514*10),0)))</f>
        <v>5</v>
      </c>
      <c r="M514" s="17" t="s">
        <v>189</v>
      </c>
      <c r="N514" s="2" t="s">
        <v>135</v>
      </c>
      <c r="O514" s="2" t="s">
        <v>171</v>
      </c>
      <c r="P514" s="33">
        <f>_xlfn.XLOOKUP(C514, Financial_Variance!B:B, Financial_Variance!H:H, 0)</f>
        <v>0</v>
      </c>
      <c r="Q514" s="33">
        <f t="shared" ref="Q514:Q577" si="34">P529-I518</f>
        <v>-768.47740835464504</v>
      </c>
      <c r="R514" s="2" t="str">
        <f t="shared" ref="R514:R577" si="35">IF(L514&lt;=2,"Low",IF(L514&lt;=4,"Medium",IF(L514&lt;=7,"High","Critical")))</f>
        <v>High</v>
      </c>
    </row>
    <row r="515" spans="1:18" ht="16.350000000000001" customHeight="1" x14ac:dyDescent="0.45">
      <c r="A515" s="4">
        <f t="shared" ref="A515:A578" si="36">DATE(2026,1,1)+INT((ROW()-2)/70)</f>
        <v>46030</v>
      </c>
      <c r="B515" s="2" t="s">
        <v>7</v>
      </c>
      <c r="C515" s="2" t="s">
        <v>701</v>
      </c>
      <c r="D515" s="2" t="s">
        <v>165</v>
      </c>
      <c r="E515" s="2" t="s">
        <v>19</v>
      </c>
      <c r="F515" s="33">
        <v>10.9651289733285</v>
      </c>
      <c r="G515" s="33">
        <f>ABS(Table2[[#This Row],[Raw_revenu_per_Hr]])</f>
        <v>662.56058945317295</v>
      </c>
      <c r="H515" s="33">
        <v>-662.56058945317295</v>
      </c>
      <c r="I515" s="33">
        <f>ABS(Table2[[#This Row],[Raw_maintenance_Cost_MTBF]])</f>
        <v>762.408354646205</v>
      </c>
      <c r="J515" s="33">
        <v>-762.408354646205</v>
      </c>
      <c r="K515" s="37">
        <v>0.42</v>
      </c>
      <c r="L515" s="3">
        <f t="shared" si="33"/>
        <v>6</v>
      </c>
      <c r="M515" s="17" t="s">
        <v>189</v>
      </c>
      <c r="N515" s="2" t="s">
        <v>101</v>
      </c>
      <c r="O515" s="2" t="s">
        <v>168</v>
      </c>
      <c r="P515" s="33">
        <f>_xlfn.XLOOKUP(C515, Financial_Variance!B:B, Financial_Variance!H:H, 0)</f>
        <v>0</v>
      </c>
      <c r="Q515" s="33">
        <f t="shared" si="34"/>
        <v>-770.50042625745903</v>
      </c>
      <c r="R515" s="2" t="str">
        <f t="shared" si="35"/>
        <v>High</v>
      </c>
    </row>
    <row r="516" spans="1:18" ht="16.350000000000001" customHeight="1" x14ac:dyDescent="0.45">
      <c r="A516" s="4">
        <f t="shared" si="36"/>
        <v>46030</v>
      </c>
      <c r="B516" s="2" t="s">
        <v>7</v>
      </c>
      <c r="C516" s="2" t="s">
        <v>702</v>
      </c>
      <c r="D516" s="2" t="s">
        <v>166</v>
      </c>
      <c r="E516" s="2" t="s">
        <v>19</v>
      </c>
      <c r="F516" s="33">
        <v>10.9845487760322</v>
      </c>
      <c r="G516" s="33">
        <f>ABS(Table2[[#This Row],[Raw_revenu_per_Hr]])</f>
        <v>664.295024966509</v>
      </c>
      <c r="H516" s="33">
        <v>-664.295024966509</v>
      </c>
      <c r="I516" s="33">
        <f>ABS(Table2[[#This Row],[Raw_maintenance_Cost_MTBF]])</f>
        <v>764.43137254901899</v>
      </c>
      <c r="J516" s="33">
        <v>-764.43137254901899</v>
      </c>
      <c r="K516" s="37">
        <v>0.48</v>
      </c>
      <c r="L516" s="3">
        <f t="shared" si="33"/>
        <v>5</v>
      </c>
      <c r="M516" s="17" t="s">
        <v>189</v>
      </c>
      <c r="N516" s="2" t="s">
        <v>116</v>
      </c>
      <c r="O516" s="2" t="s">
        <v>173</v>
      </c>
      <c r="P516" s="33">
        <f>_xlfn.XLOOKUP(C516, Financial_Variance!B:B, Financial_Variance!H:H, 0)</f>
        <v>0</v>
      </c>
      <c r="Q516" s="33">
        <f t="shared" si="34"/>
        <v>-772.52344416027199</v>
      </c>
      <c r="R516" s="2" t="str">
        <f t="shared" si="35"/>
        <v>High</v>
      </c>
    </row>
    <row r="517" spans="1:18" ht="16.350000000000001" customHeight="1" x14ac:dyDescent="0.45">
      <c r="A517" s="4">
        <f t="shared" si="36"/>
        <v>46030</v>
      </c>
      <c r="B517" s="2" t="s">
        <v>7</v>
      </c>
      <c r="C517" s="2" t="s">
        <v>703</v>
      </c>
      <c r="D517" s="2" t="s">
        <v>166</v>
      </c>
      <c r="E517" s="2" t="s">
        <v>19</v>
      </c>
      <c r="F517" s="33">
        <v>11.003968578735799</v>
      </c>
      <c r="G517" s="33">
        <f>ABS(Table2[[#This Row],[Raw_revenu_per_Hr]])</f>
        <v>666.02946047984403</v>
      </c>
      <c r="H517" s="33">
        <v>-666.02946047984403</v>
      </c>
      <c r="I517" s="33">
        <f>ABS(Table2[[#This Row],[Raw_maintenance_Cost_MTBF]])</f>
        <v>766.45439045183298</v>
      </c>
      <c r="J517" s="33">
        <v>-766.45439045183298</v>
      </c>
      <c r="K517" s="37">
        <v>0.4</v>
      </c>
      <c r="L517" s="3">
        <f t="shared" si="33"/>
        <v>6</v>
      </c>
      <c r="M517" s="17" t="s">
        <v>190</v>
      </c>
      <c r="N517" s="2" t="s">
        <v>134</v>
      </c>
      <c r="O517" s="2" t="s">
        <v>170</v>
      </c>
      <c r="P517" s="33">
        <f>_xlfn.XLOOKUP(C517, Financial_Variance!B:B, Financial_Variance!H:H, 0)</f>
        <v>0</v>
      </c>
      <c r="Q517" s="33">
        <f t="shared" si="34"/>
        <v>-774.54646206308598</v>
      </c>
      <c r="R517" s="2" t="str">
        <f t="shared" si="35"/>
        <v>High</v>
      </c>
    </row>
    <row r="518" spans="1:18" ht="16.350000000000001" customHeight="1" x14ac:dyDescent="0.45">
      <c r="A518" s="4">
        <f t="shared" si="36"/>
        <v>46030</v>
      </c>
      <c r="B518" s="2" t="s">
        <v>7</v>
      </c>
      <c r="C518" s="2" t="s">
        <v>704</v>
      </c>
      <c r="D518" s="2" t="s">
        <v>166</v>
      </c>
      <c r="E518" s="2" t="s">
        <v>19</v>
      </c>
      <c r="F518" s="33">
        <v>11.023388381439499</v>
      </c>
      <c r="G518" s="33">
        <f>ABS(Table2[[#This Row],[Raw_revenu_per_Hr]])</f>
        <v>667.76389599317997</v>
      </c>
      <c r="H518" s="33">
        <v>-667.76389599317997</v>
      </c>
      <c r="I518" s="33">
        <f>ABS(Table2[[#This Row],[Raw_maintenance_Cost_MTBF]])</f>
        <v>768.47740835464504</v>
      </c>
      <c r="J518" s="33">
        <v>-768.47740835464504</v>
      </c>
      <c r="K518" s="37">
        <v>0.35</v>
      </c>
      <c r="L518" s="3">
        <f t="shared" si="33"/>
        <v>7</v>
      </c>
      <c r="M518" s="17" t="s">
        <v>190</v>
      </c>
      <c r="N518" s="2" t="s">
        <v>100</v>
      </c>
      <c r="O518" s="2" t="s">
        <v>179</v>
      </c>
      <c r="P518" s="33">
        <f>_xlfn.XLOOKUP(C518, Financial_Variance!B:B, Financial_Variance!H:H, 0)</f>
        <v>0</v>
      </c>
      <c r="Q518" s="33">
        <f t="shared" si="34"/>
        <v>-776.56947996589804</v>
      </c>
      <c r="R518" s="2" t="str">
        <f t="shared" si="35"/>
        <v>High</v>
      </c>
    </row>
    <row r="519" spans="1:18" ht="16.350000000000001" customHeight="1" x14ac:dyDescent="0.45">
      <c r="A519" s="4">
        <f t="shared" si="36"/>
        <v>46030</v>
      </c>
      <c r="B519" s="2" t="s">
        <v>7</v>
      </c>
      <c r="C519" s="2" t="s">
        <v>705</v>
      </c>
      <c r="D519" s="2" t="s">
        <v>166</v>
      </c>
      <c r="E519" s="2" t="s">
        <v>19</v>
      </c>
      <c r="F519" s="33">
        <v>11.042808184143199</v>
      </c>
      <c r="G519" s="33">
        <f>ABS(Table2[[#This Row],[Raw_revenu_per_Hr]])</f>
        <v>669.49833150651602</v>
      </c>
      <c r="H519" s="33">
        <v>-669.49833150651602</v>
      </c>
      <c r="I519" s="33">
        <f>ABS(Table2[[#This Row],[Raw_maintenance_Cost_MTBF]])</f>
        <v>770.50042625745903</v>
      </c>
      <c r="J519" s="33">
        <v>-770.50042625745903</v>
      </c>
      <c r="K519" s="37">
        <v>0.39</v>
      </c>
      <c r="L519" s="3">
        <f t="shared" si="33"/>
        <v>6</v>
      </c>
      <c r="M519" s="17" t="s">
        <v>190</v>
      </c>
      <c r="N519" s="2" t="s">
        <v>112</v>
      </c>
      <c r="O519" s="2" t="s">
        <v>172</v>
      </c>
      <c r="P519" s="33">
        <f>_xlfn.XLOOKUP(C519, Financial_Variance!B:B, Financial_Variance!H:H, 0)</f>
        <v>0</v>
      </c>
      <c r="Q519" s="33">
        <f t="shared" si="34"/>
        <v>-778.59249786871203</v>
      </c>
      <c r="R519" s="2" t="str">
        <f t="shared" si="35"/>
        <v>High</v>
      </c>
    </row>
    <row r="520" spans="1:18" ht="16.350000000000001" customHeight="1" x14ac:dyDescent="0.45">
      <c r="A520" s="4">
        <f t="shared" si="36"/>
        <v>46030</v>
      </c>
      <c r="B520" s="2" t="s">
        <v>7</v>
      </c>
      <c r="C520" s="2" t="s">
        <v>706</v>
      </c>
      <c r="D520" s="2" t="s">
        <v>166</v>
      </c>
      <c r="E520" s="2" t="s">
        <v>19</v>
      </c>
      <c r="F520" s="33">
        <v>11.062227986846899</v>
      </c>
      <c r="G520" s="33">
        <f>ABS(Table2[[#This Row],[Raw_revenu_per_Hr]])</f>
        <v>671.23276701985196</v>
      </c>
      <c r="H520" s="33">
        <v>-671.23276701985196</v>
      </c>
      <c r="I520" s="33">
        <f>ABS(Table2[[#This Row],[Raw_maintenance_Cost_MTBF]])</f>
        <v>772.52344416027199</v>
      </c>
      <c r="J520" s="33">
        <v>-772.52344416027199</v>
      </c>
      <c r="K520" s="37">
        <v>0.31</v>
      </c>
      <c r="L520" s="3">
        <f t="shared" si="33"/>
        <v>7</v>
      </c>
      <c r="M520" s="17" t="s">
        <v>190</v>
      </c>
      <c r="N520" s="2" t="s">
        <v>133</v>
      </c>
      <c r="O520" s="2" t="s">
        <v>169</v>
      </c>
      <c r="P520" s="33">
        <f>_xlfn.XLOOKUP(C520, Financial_Variance!B:B, Financial_Variance!H:H, 0)</f>
        <v>0</v>
      </c>
      <c r="Q520" s="33">
        <f t="shared" si="34"/>
        <v>-780.615515771525</v>
      </c>
      <c r="R520" s="2" t="str">
        <f t="shared" si="35"/>
        <v>High</v>
      </c>
    </row>
    <row r="521" spans="1:18" ht="16.350000000000001" customHeight="1" x14ac:dyDescent="0.45">
      <c r="A521" s="4">
        <f t="shared" si="36"/>
        <v>46030</v>
      </c>
      <c r="B521" s="2" t="s">
        <v>7</v>
      </c>
      <c r="C521" s="2" t="s">
        <v>707</v>
      </c>
      <c r="D521" s="2" t="s">
        <v>166</v>
      </c>
      <c r="E521" s="2" t="s">
        <v>19</v>
      </c>
      <c r="F521" s="33">
        <v>11.081647789550599</v>
      </c>
      <c r="G521" s="33">
        <f>ABS(Table2[[#This Row],[Raw_revenu_per_Hr]])</f>
        <v>672.96720253318801</v>
      </c>
      <c r="H521" s="33">
        <v>-672.96720253318801</v>
      </c>
      <c r="I521" s="33">
        <f>ABS(Table2[[#This Row],[Raw_maintenance_Cost_MTBF]])</f>
        <v>774.54646206308598</v>
      </c>
      <c r="J521" s="33">
        <v>-774.54646206308598</v>
      </c>
      <c r="K521" s="37">
        <v>0.25</v>
      </c>
      <c r="L521" s="3">
        <f t="shared" si="33"/>
        <v>8</v>
      </c>
      <c r="M521" s="17" t="s">
        <v>190</v>
      </c>
      <c r="N521" s="2" t="s">
        <v>99</v>
      </c>
      <c r="O521" s="2" t="s">
        <v>175</v>
      </c>
      <c r="P521" s="33">
        <f>_xlfn.XLOOKUP(C521, Financial_Variance!B:B, Financial_Variance!H:H, 0)</f>
        <v>0</v>
      </c>
      <c r="Q521" s="33">
        <f t="shared" si="34"/>
        <v>-782.63853367433899</v>
      </c>
      <c r="R521" s="2" t="str">
        <f t="shared" si="35"/>
        <v>Critical</v>
      </c>
    </row>
    <row r="522" spans="1:18" ht="16.350000000000001" customHeight="1" x14ac:dyDescent="0.45">
      <c r="A522" s="4">
        <f t="shared" si="36"/>
        <v>46030</v>
      </c>
      <c r="B522" s="2" t="s">
        <v>7</v>
      </c>
      <c r="C522" s="2" t="s">
        <v>708</v>
      </c>
      <c r="D522" s="2" t="s">
        <v>166</v>
      </c>
      <c r="E522" s="2" t="s">
        <v>19</v>
      </c>
      <c r="F522" s="33">
        <v>11.101067592254299</v>
      </c>
      <c r="G522" s="33">
        <f>ABS(Table2[[#This Row],[Raw_revenu_per_Hr]])</f>
        <v>674.70163804652304</v>
      </c>
      <c r="H522" s="33">
        <v>-674.70163804652304</v>
      </c>
      <c r="I522" s="33">
        <f>ABS(Table2[[#This Row],[Raw_maintenance_Cost_MTBF]])</f>
        <v>776.56947996589804</v>
      </c>
      <c r="J522" s="33">
        <v>-776.56947996589804</v>
      </c>
      <c r="K522" s="37">
        <v>0.86</v>
      </c>
      <c r="L522" s="3">
        <f t="shared" si="33"/>
        <v>1</v>
      </c>
      <c r="M522" s="17" t="s">
        <v>190</v>
      </c>
      <c r="N522" s="2" t="s">
        <v>110</v>
      </c>
      <c r="O522" s="2" t="s">
        <v>171</v>
      </c>
      <c r="P522" s="33">
        <f>_xlfn.XLOOKUP(C522, Financial_Variance!B:B, Financial_Variance!H:H, 0)</f>
        <v>0</v>
      </c>
      <c r="Q522" s="33">
        <f t="shared" si="34"/>
        <v>-784.66155157715298</v>
      </c>
      <c r="R522" s="2" t="str">
        <f t="shared" si="35"/>
        <v>Low</v>
      </c>
    </row>
    <row r="523" spans="1:18" ht="16.350000000000001" customHeight="1" x14ac:dyDescent="0.45">
      <c r="A523" s="4">
        <f t="shared" si="36"/>
        <v>46030</v>
      </c>
      <c r="B523" s="2" t="s">
        <v>7</v>
      </c>
      <c r="C523" s="2" t="s">
        <v>709</v>
      </c>
      <c r="D523" s="2" t="s">
        <v>166</v>
      </c>
      <c r="E523" s="2" t="s">
        <v>19</v>
      </c>
      <c r="F523" s="33">
        <v>11.120487394957999</v>
      </c>
      <c r="G523" s="33">
        <f>ABS(Table2[[#This Row],[Raw_revenu_per_Hr]])</f>
        <v>676.43607355985898</v>
      </c>
      <c r="H523" s="33">
        <v>-676.43607355985898</v>
      </c>
      <c r="I523" s="33">
        <f>ABS(Table2[[#This Row],[Raw_maintenance_Cost_MTBF]])</f>
        <v>778.59249786871203</v>
      </c>
      <c r="J523" s="33">
        <v>-778.59249786871203</v>
      </c>
      <c r="K523" s="37">
        <v>0.87</v>
      </c>
      <c r="L523" s="3">
        <f t="shared" si="33"/>
        <v>1</v>
      </c>
      <c r="M523" s="17" t="s">
        <v>191</v>
      </c>
      <c r="N523" s="2" t="s">
        <v>127</v>
      </c>
      <c r="O523" s="2" t="s">
        <v>168</v>
      </c>
      <c r="P523" s="33">
        <f>_xlfn.XLOOKUP(C523, Financial_Variance!B:B, Financial_Variance!H:H, 0)</f>
        <v>0</v>
      </c>
      <c r="Q523" s="33">
        <f t="shared" si="34"/>
        <v>-786.68456947996503</v>
      </c>
      <c r="R523" s="2" t="str">
        <f t="shared" si="35"/>
        <v>Low</v>
      </c>
    </row>
    <row r="524" spans="1:18" ht="16.350000000000001" customHeight="1" x14ac:dyDescent="0.45">
      <c r="A524" s="4">
        <f t="shared" si="36"/>
        <v>46030</v>
      </c>
      <c r="B524" s="2" t="s">
        <v>7</v>
      </c>
      <c r="C524" s="2" t="s">
        <v>710</v>
      </c>
      <c r="D524" s="2" t="s">
        <v>166</v>
      </c>
      <c r="E524" s="2" t="s">
        <v>19</v>
      </c>
      <c r="F524" s="33">
        <v>11.139907197661699</v>
      </c>
      <c r="G524" s="33">
        <f>ABS(Table2[[#This Row],[Raw_revenu_per_Hr]])</f>
        <v>678.17050907319503</v>
      </c>
      <c r="H524" s="33">
        <v>-678.17050907319503</v>
      </c>
      <c r="I524" s="33">
        <f>ABS(Table2[[#This Row],[Raw_maintenance_Cost_MTBF]])</f>
        <v>780.615515771525</v>
      </c>
      <c r="J524" s="33">
        <v>-780.615515771525</v>
      </c>
      <c r="K524" s="37">
        <v>0.77</v>
      </c>
      <c r="L524" s="3">
        <f t="shared" si="33"/>
        <v>2</v>
      </c>
      <c r="M524" s="17" t="s">
        <v>191</v>
      </c>
      <c r="N524" s="2" t="s">
        <v>98</v>
      </c>
      <c r="O524" s="2" t="s">
        <v>173</v>
      </c>
      <c r="P524" s="33">
        <f>_xlfn.XLOOKUP(C524, Financial_Variance!B:B, Financial_Variance!H:H, 0)</f>
        <v>0</v>
      </c>
      <c r="Q524" s="33">
        <f t="shared" si="34"/>
        <v>-788.707587382778</v>
      </c>
      <c r="R524" s="2" t="str">
        <f t="shared" si="35"/>
        <v>Low</v>
      </c>
    </row>
    <row r="525" spans="1:18" ht="16.350000000000001" customHeight="1" x14ac:dyDescent="0.45">
      <c r="A525" s="4">
        <f t="shared" si="36"/>
        <v>46030</v>
      </c>
      <c r="B525" s="2" t="s">
        <v>7</v>
      </c>
      <c r="C525" s="2" t="s">
        <v>711</v>
      </c>
      <c r="D525" s="2" t="s">
        <v>166</v>
      </c>
      <c r="E525" s="2" t="s">
        <v>19</v>
      </c>
      <c r="F525" s="33">
        <v>11.159327000365399</v>
      </c>
      <c r="G525" s="33">
        <f>ABS(Table2[[#This Row],[Raw_revenu_per_Hr]])</f>
        <v>679.90494458653097</v>
      </c>
      <c r="H525" s="33">
        <v>-679.90494458653097</v>
      </c>
      <c r="I525" s="33">
        <f>ABS(Table2[[#This Row],[Raw_maintenance_Cost_MTBF]])</f>
        <v>782.63853367433899</v>
      </c>
      <c r="J525" s="33">
        <v>-782.63853367433899</v>
      </c>
      <c r="K525" s="37">
        <v>0.68</v>
      </c>
      <c r="L525" s="3">
        <f t="shared" si="33"/>
        <v>3</v>
      </c>
      <c r="M525" s="17" t="s">
        <v>191</v>
      </c>
      <c r="N525" s="2" t="s">
        <v>109</v>
      </c>
      <c r="O525" s="2" t="s">
        <v>170</v>
      </c>
      <c r="P525" s="33">
        <f>_xlfn.XLOOKUP(C525, Financial_Variance!B:B, Financial_Variance!H:H, 0)</f>
        <v>0</v>
      </c>
      <c r="Q525" s="33">
        <f t="shared" si="34"/>
        <v>-790.73060528559199</v>
      </c>
      <c r="R525" s="2" t="str">
        <f t="shared" si="35"/>
        <v>Medium</v>
      </c>
    </row>
    <row r="526" spans="1:18" ht="16.350000000000001" customHeight="1" x14ac:dyDescent="0.45">
      <c r="A526" s="4">
        <f t="shared" si="36"/>
        <v>46030</v>
      </c>
      <c r="B526" s="2" t="s">
        <v>7</v>
      </c>
      <c r="C526" s="2" t="s">
        <v>712</v>
      </c>
      <c r="D526" s="2" t="s">
        <v>166</v>
      </c>
      <c r="E526" s="2" t="s">
        <v>19</v>
      </c>
      <c r="F526" s="33">
        <v>11.1787468030691</v>
      </c>
      <c r="G526" s="33">
        <f>ABS(Table2[[#This Row],[Raw_revenu_per_Hr]])</f>
        <v>681.639380099866</v>
      </c>
      <c r="H526" s="33">
        <v>-681.639380099866</v>
      </c>
      <c r="I526" s="33">
        <f>ABS(Table2[[#This Row],[Raw_maintenance_Cost_MTBF]])</f>
        <v>784.66155157715298</v>
      </c>
      <c r="J526" s="33">
        <v>-784.66155157715298</v>
      </c>
      <c r="K526" s="37">
        <v>0.73</v>
      </c>
      <c r="L526" s="3">
        <f t="shared" si="33"/>
        <v>3</v>
      </c>
      <c r="M526" s="17" t="s">
        <v>191</v>
      </c>
      <c r="N526" s="2" t="s">
        <v>126</v>
      </c>
      <c r="O526" s="2" t="s">
        <v>179</v>
      </c>
      <c r="P526" s="33">
        <f>_xlfn.XLOOKUP(C526, Financial_Variance!B:B, Financial_Variance!H:H, 0)</f>
        <v>0</v>
      </c>
      <c r="Q526" s="33">
        <f t="shared" si="34"/>
        <v>-792.75362318840598</v>
      </c>
      <c r="R526" s="2" t="str">
        <f t="shared" si="35"/>
        <v>Medium</v>
      </c>
    </row>
    <row r="527" spans="1:18" ht="16.350000000000001" customHeight="1" x14ac:dyDescent="0.45">
      <c r="A527" s="4">
        <f t="shared" si="36"/>
        <v>46030</v>
      </c>
      <c r="B527" s="2" t="s">
        <v>7</v>
      </c>
      <c r="C527" s="2" t="s">
        <v>713</v>
      </c>
      <c r="D527" s="2" t="s">
        <v>166</v>
      </c>
      <c r="E527" s="2" t="s">
        <v>19</v>
      </c>
      <c r="F527" s="33">
        <v>11.1981666057727</v>
      </c>
      <c r="G527" s="33">
        <f>ABS(Table2[[#This Row],[Raw_revenu_per_Hr]])</f>
        <v>683.37381561320205</v>
      </c>
      <c r="H527" s="33">
        <v>-683.37381561320205</v>
      </c>
      <c r="I527" s="33">
        <f>ABS(Table2[[#This Row],[Raw_maintenance_Cost_MTBF]])</f>
        <v>786.68456947996503</v>
      </c>
      <c r="J527" s="33">
        <v>-786.68456947996503</v>
      </c>
      <c r="K527" s="37">
        <v>0.68</v>
      </c>
      <c r="L527" s="3">
        <f t="shared" si="33"/>
        <v>3</v>
      </c>
      <c r="M527" s="17" t="s">
        <v>191</v>
      </c>
      <c r="N527" s="2" t="s">
        <v>97</v>
      </c>
      <c r="O527" s="2" t="s">
        <v>172</v>
      </c>
      <c r="P527" s="33">
        <f>_xlfn.XLOOKUP(C527, Financial_Variance!B:B, Financial_Variance!H:H, 0)</f>
        <v>0</v>
      </c>
      <c r="Q527" s="33">
        <f t="shared" si="34"/>
        <v>-794.77664109121804</v>
      </c>
      <c r="R527" s="2" t="str">
        <f t="shared" si="35"/>
        <v>Medium</v>
      </c>
    </row>
    <row r="528" spans="1:18" ht="16.350000000000001" customHeight="1" x14ac:dyDescent="0.45">
      <c r="A528" s="4">
        <f t="shared" si="36"/>
        <v>46030</v>
      </c>
      <c r="B528" s="2" t="s">
        <v>7</v>
      </c>
      <c r="C528" s="2" t="s">
        <v>714</v>
      </c>
      <c r="D528" s="2" t="s">
        <v>166</v>
      </c>
      <c r="E528" s="2" t="s">
        <v>19</v>
      </c>
      <c r="F528" s="33">
        <v>11.2175864084764</v>
      </c>
      <c r="G528" s="33">
        <f>ABS(Table2[[#This Row],[Raw_revenu_per_Hr]])</f>
        <v>685.10825112653799</v>
      </c>
      <c r="H528" s="33">
        <v>-685.10825112653799</v>
      </c>
      <c r="I528" s="33">
        <f>ABS(Table2[[#This Row],[Raw_maintenance_Cost_MTBF]])</f>
        <v>788.707587382778</v>
      </c>
      <c r="J528" s="33">
        <v>-788.707587382778</v>
      </c>
      <c r="K528" s="37">
        <v>0.62</v>
      </c>
      <c r="L528" s="3">
        <f t="shared" si="33"/>
        <v>4</v>
      </c>
      <c r="M528" s="17" t="s">
        <v>191</v>
      </c>
      <c r="N528" s="2" t="s">
        <v>108</v>
      </c>
      <c r="O528" s="2" t="s">
        <v>169</v>
      </c>
      <c r="P528" s="33">
        <f>_xlfn.XLOOKUP(C528, Financial_Variance!B:B, Financial_Variance!H:H, 0)</f>
        <v>0</v>
      </c>
      <c r="Q528" s="33">
        <f t="shared" si="34"/>
        <v>-796.79965899403101</v>
      </c>
      <c r="R528" s="2" t="str">
        <f t="shared" si="35"/>
        <v>Medium</v>
      </c>
    </row>
    <row r="529" spans="1:18" ht="16.350000000000001" customHeight="1" x14ac:dyDescent="0.45">
      <c r="A529" s="4">
        <f t="shared" si="36"/>
        <v>46030</v>
      </c>
      <c r="B529" s="2" t="s">
        <v>7</v>
      </c>
      <c r="C529" s="2" t="s">
        <v>715</v>
      </c>
      <c r="D529" s="2" t="s">
        <v>166</v>
      </c>
      <c r="E529" s="2" t="s">
        <v>19</v>
      </c>
      <c r="F529" s="33">
        <v>11.2370062111801</v>
      </c>
      <c r="G529" s="33">
        <f>ABS(Table2[[#This Row],[Raw_revenu_per_Hr]])</f>
        <v>686.84268663987405</v>
      </c>
      <c r="H529" s="33">
        <v>-686.84268663987405</v>
      </c>
      <c r="I529" s="33">
        <f>ABS(Table2[[#This Row],[Raw_maintenance_Cost_MTBF]])</f>
        <v>790.73060528559199</v>
      </c>
      <c r="J529" s="33">
        <v>-790.73060528559199</v>
      </c>
      <c r="K529" s="37">
        <v>0.66</v>
      </c>
      <c r="L529" s="3">
        <f t="shared" si="33"/>
        <v>3</v>
      </c>
      <c r="M529" s="17" t="s">
        <v>191</v>
      </c>
      <c r="N529" s="2" t="s">
        <v>125</v>
      </c>
      <c r="O529" s="2" t="s">
        <v>175</v>
      </c>
      <c r="P529" s="33">
        <f>_xlfn.XLOOKUP(C529, Financial_Variance!B:B, Financial_Variance!H:H, 0)</f>
        <v>0</v>
      </c>
      <c r="Q529" s="33">
        <f t="shared" si="34"/>
        <v>-798.822676896845</v>
      </c>
      <c r="R529" s="2" t="str">
        <f t="shared" si="35"/>
        <v>Medium</v>
      </c>
    </row>
    <row r="530" spans="1:18" ht="16.350000000000001" customHeight="1" x14ac:dyDescent="0.45">
      <c r="A530" s="4">
        <f t="shared" si="36"/>
        <v>46030</v>
      </c>
      <c r="B530" s="2" t="s">
        <v>8</v>
      </c>
      <c r="C530" s="2" t="s">
        <v>716</v>
      </c>
      <c r="D530" s="2" t="s">
        <v>167</v>
      </c>
      <c r="E530" s="2" t="s">
        <v>182</v>
      </c>
      <c r="F530" s="33">
        <v>11.2564260138838</v>
      </c>
      <c r="G530" s="33">
        <f>ABS(Table2[[#This Row],[Raw_revenu_per_Hr]])</f>
        <v>688.57712215320998</v>
      </c>
      <c r="H530" s="33">
        <v>-688.57712215320998</v>
      </c>
      <c r="I530" s="33">
        <f>ABS(Table2[[#This Row],[Raw_maintenance_Cost_MTBF]])</f>
        <v>792.75362318840598</v>
      </c>
      <c r="J530" s="33">
        <v>-792.75362318840598</v>
      </c>
      <c r="K530" s="37">
        <v>0.59</v>
      </c>
      <c r="L530" s="3">
        <f t="shared" si="33"/>
        <v>4</v>
      </c>
      <c r="M530" s="17" t="s">
        <v>187</v>
      </c>
      <c r="N530" s="2" t="s">
        <v>96</v>
      </c>
      <c r="O530" s="2" t="s">
        <v>171</v>
      </c>
      <c r="P530" s="33">
        <f>_xlfn.XLOOKUP(C530, Financial_Variance!B:B, Financial_Variance!H:H, 0)</f>
        <v>0</v>
      </c>
      <c r="Q530" s="33">
        <f t="shared" si="34"/>
        <v>-800.84569479965899</v>
      </c>
      <c r="R530" s="2" t="str">
        <f t="shared" si="35"/>
        <v>Medium</v>
      </c>
    </row>
    <row r="531" spans="1:18" ht="16.350000000000001" customHeight="1" x14ac:dyDescent="0.45">
      <c r="A531" s="4">
        <f t="shared" si="36"/>
        <v>46030</v>
      </c>
      <c r="B531" s="2" t="s">
        <v>8</v>
      </c>
      <c r="C531" s="2" t="s">
        <v>717</v>
      </c>
      <c r="D531" s="2" t="s">
        <v>167</v>
      </c>
      <c r="E531" s="2" t="s">
        <v>183</v>
      </c>
      <c r="F531" s="33">
        <v>11.2758458165875</v>
      </c>
      <c r="G531" s="33">
        <f>ABS(Table2[[#This Row],[Raw_revenu_per_Hr]])</f>
        <v>690.31155766654501</v>
      </c>
      <c r="H531" s="33">
        <v>-690.31155766654501</v>
      </c>
      <c r="I531" s="33">
        <f>ABS(Table2[[#This Row],[Raw_maintenance_Cost_MTBF]])</f>
        <v>794.77664109121804</v>
      </c>
      <c r="J531" s="33">
        <v>-794.77664109121804</v>
      </c>
      <c r="K531" s="37">
        <v>0.53</v>
      </c>
      <c r="L531" s="3">
        <f t="shared" si="33"/>
        <v>5</v>
      </c>
      <c r="M531" s="17" t="s">
        <v>187</v>
      </c>
      <c r="N531" s="2" t="s">
        <v>107</v>
      </c>
      <c r="O531" s="2" t="s">
        <v>168</v>
      </c>
      <c r="P531" s="33">
        <f>_xlfn.XLOOKUP(C531, Financial_Variance!B:B, Financial_Variance!H:H, 0)</f>
        <v>0</v>
      </c>
      <c r="Q531" s="33">
        <f t="shared" si="34"/>
        <v>-802.86871270247104</v>
      </c>
      <c r="R531" s="2" t="str">
        <f t="shared" si="35"/>
        <v>High</v>
      </c>
    </row>
    <row r="532" spans="1:18" ht="16.350000000000001" customHeight="1" x14ac:dyDescent="0.45">
      <c r="A532" s="4">
        <f t="shared" si="36"/>
        <v>46030</v>
      </c>
      <c r="B532" s="2" t="s">
        <v>8</v>
      </c>
      <c r="C532" s="2" t="s">
        <v>718</v>
      </c>
      <c r="D532" s="2" t="s">
        <v>167</v>
      </c>
      <c r="E532" s="2" t="s">
        <v>183</v>
      </c>
      <c r="F532" s="33">
        <v>11.2952656192912</v>
      </c>
      <c r="G532" s="33">
        <f>ABS(Table2[[#This Row],[Raw_revenu_per_Hr]])</f>
        <v>692.04599317988095</v>
      </c>
      <c r="H532" s="33">
        <v>-692.04599317988095</v>
      </c>
      <c r="I532" s="33">
        <f>ABS(Table2[[#This Row],[Raw_maintenance_Cost_MTBF]])</f>
        <v>796.79965899403101</v>
      </c>
      <c r="J532" s="33">
        <v>-796.79965899403101</v>
      </c>
      <c r="K532" s="37">
        <v>0.49</v>
      </c>
      <c r="L532" s="3">
        <f t="shared" si="33"/>
        <v>5</v>
      </c>
      <c r="M532" s="17" t="s">
        <v>187</v>
      </c>
      <c r="N532" s="2" t="s">
        <v>124</v>
      </c>
      <c r="O532" s="2" t="s">
        <v>173</v>
      </c>
      <c r="P532" s="33">
        <f>_xlfn.XLOOKUP(C532, Financial_Variance!B:B, Financial_Variance!H:H, 0)</f>
        <v>0</v>
      </c>
      <c r="Q532" s="33">
        <f t="shared" si="34"/>
        <v>-804.89173060528503</v>
      </c>
      <c r="R532" s="2" t="str">
        <f t="shared" si="35"/>
        <v>High</v>
      </c>
    </row>
    <row r="533" spans="1:18" ht="16.350000000000001" customHeight="1" x14ac:dyDescent="0.45">
      <c r="A533" s="4">
        <f t="shared" si="36"/>
        <v>46030</v>
      </c>
      <c r="B533" s="2" t="s">
        <v>8</v>
      </c>
      <c r="C533" s="2" t="s">
        <v>719</v>
      </c>
      <c r="D533" s="2" t="s">
        <v>167</v>
      </c>
      <c r="E533" s="2" t="s">
        <v>184</v>
      </c>
      <c r="F533" s="33">
        <v>11.3146854219949</v>
      </c>
      <c r="G533" s="33">
        <f>ABS(Table2[[#This Row],[Raw_revenu_per_Hr]])</f>
        <v>693.780428693217</v>
      </c>
      <c r="H533" s="33">
        <v>-693.780428693217</v>
      </c>
      <c r="I533" s="33">
        <f>ABS(Table2[[#This Row],[Raw_maintenance_Cost_MTBF]])</f>
        <v>798.822676896845</v>
      </c>
      <c r="J533" s="33">
        <v>-798.822676896845</v>
      </c>
      <c r="K533" s="37">
        <v>0.52</v>
      </c>
      <c r="L533" s="3">
        <f t="shared" si="33"/>
        <v>5</v>
      </c>
      <c r="M533" s="17" t="s">
        <v>187</v>
      </c>
      <c r="N533" s="2" t="s">
        <v>95</v>
      </c>
      <c r="O533" s="2" t="s">
        <v>170</v>
      </c>
      <c r="P533" s="33">
        <f>_xlfn.XLOOKUP(C533, Financial_Variance!B:B, Financial_Variance!H:H, 0)</f>
        <v>0</v>
      </c>
      <c r="Q533" s="33">
        <f t="shared" si="34"/>
        <v>-806.914748508098</v>
      </c>
      <c r="R533" s="2" t="str">
        <f t="shared" si="35"/>
        <v>High</v>
      </c>
    </row>
    <row r="534" spans="1:18" ht="16.350000000000001" customHeight="1" x14ac:dyDescent="0.45">
      <c r="A534" s="4">
        <f t="shared" si="36"/>
        <v>46030</v>
      </c>
      <c r="B534" s="2" t="s">
        <v>8</v>
      </c>
      <c r="C534" s="2" t="s">
        <v>720</v>
      </c>
      <c r="D534" s="2" t="s">
        <v>167</v>
      </c>
      <c r="E534" s="2" t="s">
        <v>185</v>
      </c>
      <c r="F534" s="33">
        <v>11.3341052246986</v>
      </c>
      <c r="G534" s="33">
        <f>ABS(Table2[[#This Row],[Raw_revenu_per_Hr]])</f>
        <v>695.51486420655306</v>
      </c>
      <c r="H534" s="33">
        <v>-695.51486420655306</v>
      </c>
      <c r="I534" s="33">
        <f>ABS(Table2[[#This Row],[Raw_maintenance_Cost_MTBF]])</f>
        <v>800.84569479965899</v>
      </c>
      <c r="J534" s="33">
        <v>-800.84569479965899</v>
      </c>
      <c r="K534" s="37">
        <v>0.47</v>
      </c>
      <c r="L534" s="3">
        <f t="shared" si="33"/>
        <v>5</v>
      </c>
      <c r="M534" s="17" t="s">
        <v>187</v>
      </c>
      <c r="N534" s="2" t="s">
        <v>106</v>
      </c>
      <c r="O534" s="2" t="s">
        <v>179</v>
      </c>
      <c r="P534" s="33">
        <f>_xlfn.XLOOKUP(C534, Financial_Variance!B:B, Financial_Variance!H:H, 0)</f>
        <v>0</v>
      </c>
      <c r="Q534" s="33">
        <f t="shared" si="34"/>
        <v>-808.93776641091199</v>
      </c>
      <c r="R534" s="2" t="str">
        <f t="shared" si="35"/>
        <v>High</v>
      </c>
    </row>
    <row r="535" spans="1:18" ht="16.350000000000001" customHeight="1" x14ac:dyDescent="0.45">
      <c r="A535" s="4">
        <f t="shared" si="36"/>
        <v>46030</v>
      </c>
      <c r="B535" s="2" t="s">
        <v>8</v>
      </c>
      <c r="C535" s="2" t="s">
        <v>721</v>
      </c>
      <c r="D535" s="2" t="s">
        <v>167</v>
      </c>
      <c r="E535" s="2" t="s">
        <v>183</v>
      </c>
      <c r="F535" s="33">
        <v>11.3535250274023</v>
      </c>
      <c r="G535" s="33">
        <f>ABS(Table2[[#This Row],[Raw_revenu_per_Hr]])</f>
        <v>697.24929971988797</v>
      </c>
      <c r="H535" s="33">
        <v>-697.24929971988797</v>
      </c>
      <c r="I535" s="33">
        <f>ABS(Table2[[#This Row],[Raw_maintenance_Cost_MTBF]])</f>
        <v>802.86871270247104</v>
      </c>
      <c r="J535" s="33">
        <v>-802.86871270247104</v>
      </c>
      <c r="K535" s="37">
        <v>0.42</v>
      </c>
      <c r="L535" s="3">
        <f t="shared" si="33"/>
        <v>6</v>
      </c>
      <c r="M535" s="17" t="s">
        <v>187</v>
      </c>
      <c r="N535" s="2" t="s">
        <v>122</v>
      </c>
      <c r="O535" s="2" t="s">
        <v>172</v>
      </c>
      <c r="P535" s="33">
        <f>_xlfn.XLOOKUP(C535, Financial_Variance!B:B, Financial_Variance!H:H, 0)</f>
        <v>0</v>
      </c>
      <c r="Q535" s="33">
        <f t="shared" si="34"/>
        <v>-810.96078431372598</v>
      </c>
      <c r="R535" s="2" t="str">
        <f t="shared" si="35"/>
        <v>High</v>
      </c>
    </row>
    <row r="536" spans="1:18" ht="16.350000000000001" customHeight="1" x14ac:dyDescent="0.45">
      <c r="A536" s="4">
        <f t="shared" si="36"/>
        <v>46030</v>
      </c>
      <c r="B536" s="2" t="s">
        <v>8</v>
      </c>
      <c r="C536" s="2" t="s">
        <v>722</v>
      </c>
      <c r="D536" s="2" t="s">
        <v>167</v>
      </c>
      <c r="E536" s="2" t="s">
        <v>183</v>
      </c>
      <c r="F536" s="33">
        <v>11.372944830106</v>
      </c>
      <c r="G536" s="33">
        <f>ABS(Table2[[#This Row],[Raw_revenu_per_Hr]])</f>
        <v>698.98373523322402</v>
      </c>
      <c r="H536" s="33">
        <v>-698.98373523322402</v>
      </c>
      <c r="I536" s="33">
        <f>ABS(Table2[[#This Row],[Raw_maintenance_Cost_MTBF]])</f>
        <v>804.89173060528503</v>
      </c>
      <c r="J536" s="33">
        <v>-804.89173060528503</v>
      </c>
      <c r="K536" s="37">
        <v>0.48</v>
      </c>
      <c r="L536" s="3">
        <f t="shared" si="33"/>
        <v>5</v>
      </c>
      <c r="M536" s="17" t="s">
        <v>187</v>
      </c>
      <c r="N536" s="2" t="s">
        <v>140</v>
      </c>
      <c r="O536" s="2" t="s">
        <v>169</v>
      </c>
      <c r="P536" s="33">
        <f>_xlfn.XLOOKUP(C536, Financial_Variance!B:B, Financial_Variance!H:H, 0)</f>
        <v>0</v>
      </c>
      <c r="Q536" s="33">
        <f t="shared" si="34"/>
        <v>-812.98380221653804</v>
      </c>
      <c r="R536" s="2" t="str">
        <f t="shared" si="35"/>
        <v>High</v>
      </c>
    </row>
    <row r="537" spans="1:18" ht="16.350000000000001" customHeight="1" x14ac:dyDescent="0.45">
      <c r="A537" s="4">
        <f t="shared" si="36"/>
        <v>46030</v>
      </c>
      <c r="B537" s="2" t="s">
        <v>8</v>
      </c>
      <c r="C537" s="2" t="s">
        <v>723</v>
      </c>
      <c r="D537" s="2" t="s">
        <v>167</v>
      </c>
      <c r="E537" s="2" t="s">
        <v>186</v>
      </c>
      <c r="F537" s="33">
        <v>11.392364632809601</v>
      </c>
      <c r="G537" s="33">
        <f>ABS(Table2[[#This Row],[Raw_revenu_per_Hr]])</f>
        <v>700.71817074655996</v>
      </c>
      <c r="H537" s="33">
        <v>-700.71817074655996</v>
      </c>
      <c r="I537" s="33">
        <f>ABS(Table2[[#This Row],[Raw_maintenance_Cost_MTBF]])</f>
        <v>806.914748508098</v>
      </c>
      <c r="J537" s="33">
        <v>-806.914748508098</v>
      </c>
      <c r="K537" s="37">
        <v>0.4</v>
      </c>
      <c r="L537" s="3">
        <f t="shared" si="33"/>
        <v>6</v>
      </c>
      <c r="M537" s="17" t="s">
        <v>187</v>
      </c>
      <c r="N537" s="2" t="s">
        <v>105</v>
      </c>
      <c r="O537" s="2" t="s">
        <v>175</v>
      </c>
      <c r="P537" s="33">
        <f>_xlfn.XLOOKUP(C537, Financial_Variance!B:B, Financial_Variance!H:H, 0)</f>
        <v>0</v>
      </c>
      <c r="Q537" s="33">
        <f t="shared" si="34"/>
        <v>-815.006820119351</v>
      </c>
      <c r="R537" s="2" t="str">
        <f t="shared" si="35"/>
        <v>High</v>
      </c>
    </row>
    <row r="538" spans="1:18" ht="16.350000000000001" customHeight="1" x14ac:dyDescent="0.45">
      <c r="A538" s="4">
        <f t="shared" si="36"/>
        <v>46030</v>
      </c>
      <c r="B538" s="2" t="s">
        <v>8</v>
      </c>
      <c r="C538" s="2" t="s">
        <v>724</v>
      </c>
      <c r="D538" s="2" t="s">
        <v>167</v>
      </c>
      <c r="E538" s="2" t="s">
        <v>183</v>
      </c>
      <c r="F538" s="33">
        <v>11.411784435513299</v>
      </c>
      <c r="G538" s="33">
        <f>ABS(Table2[[#This Row],[Raw_revenu_per_Hr]])</f>
        <v>702.45260625989602</v>
      </c>
      <c r="H538" s="33">
        <v>-702.45260625989602</v>
      </c>
      <c r="I538" s="33">
        <f>ABS(Table2[[#This Row],[Raw_maintenance_Cost_MTBF]])</f>
        <v>808.93776641091199</v>
      </c>
      <c r="J538" s="33">
        <v>-808.93776641091199</v>
      </c>
      <c r="K538" s="37">
        <v>0.35</v>
      </c>
      <c r="L538" s="3">
        <f t="shared" si="33"/>
        <v>7</v>
      </c>
      <c r="M538" s="17" t="s">
        <v>187</v>
      </c>
      <c r="N538" s="2" t="s">
        <v>120</v>
      </c>
      <c r="O538" s="2" t="s">
        <v>171</v>
      </c>
      <c r="P538" s="33">
        <f>_xlfn.XLOOKUP(C538, Financial_Variance!B:B, Financial_Variance!H:H, 0)</f>
        <v>0</v>
      </c>
      <c r="Q538" s="33">
        <f t="shared" si="34"/>
        <v>-817.02983802216499</v>
      </c>
      <c r="R538" s="2" t="str">
        <f t="shared" si="35"/>
        <v>High</v>
      </c>
    </row>
    <row r="539" spans="1:18" ht="16.350000000000001" customHeight="1" x14ac:dyDescent="0.45">
      <c r="A539" s="4">
        <f t="shared" si="36"/>
        <v>46030</v>
      </c>
      <c r="B539" s="2" t="s">
        <v>8</v>
      </c>
      <c r="C539" s="2" t="s">
        <v>725</v>
      </c>
      <c r="D539" s="2" t="s">
        <v>167</v>
      </c>
      <c r="E539" s="2" t="s">
        <v>183</v>
      </c>
      <c r="F539" s="33">
        <v>11.431204238216999</v>
      </c>
      <c r="G539" s="33">
        <f>ABS(Table2[[#This Row],[Raw_revenu_per_Hr]])</f>
        <v>704.18704177323104</v>
      </c>
      <c r="H539" s="33">
        <v>-704.18704177323104</v>
      </c>
      <c r="I539" s="33">
        <f>ABS(Table2[[#This Row],[Raw_maintenance_Cost_MTBF]])</f>
        <v>810.96078431372598</v>
      </c>
      <c r="J539" s="33">
        <v>-810.96078431372598</v>
      </c>
      <c r="K539" s="37">
        <v>0.39</v>
      </c>
      <c r="L539" s="3">
        <f t="shared" si="33"/>
        <v>6</v>
      </c>
      <c r="M539" s="17" t="s">
        <v>187</v>
      </c>
      <c r="N539" s="2" t="s">
        <v>138</v>
      </c>
      <c r="O539" s="2" t="s">
        <v>168</v>
      </c>
      <c r="P539" s="33">
        <f>_xlfn.XLOOKUP(C539, Financial_Variance!B:B, Financial_Variance!H:H, 0)</f>
        <v>0</v>
      </c>
      <c r="Q539" s="33">
        <f t="shared" si="34"/>
        <v>-719.05285592497899</v>
      </c>
      <c r="R539" s="2" t="str">
        <f t="shared" si="35"/>
        <v>High</v>
      </c>
    </row>
    <row r="540" spans="1:18" ht="16.350000000000001" customHeight="1" x14ac:dyDescent="0.45">
      <c r="A540" s="4">
        <f t="shared" si="36"/>
        <v>46030</v>
      </c>
      <c r="B540" s="2" t="s">
        <v>9</v>
      </c>
      <c r="C540" s="2" t="s">
        <v>726</v>
      </c>
      <c r="D540" s="2" t="s">
        <v>15</v>
      </c>
      <c r="E540" s="2" t="s">
        <v>20</v>
      </c>
      <c r="F540" s="33">
        <v>11.450624040920699</v>
      </c>
      <c r="G540" s="33">
        <f>ABS(Table2[[#This Row],[Raw_revenu_per_Hr]])</f>
        <v>705.92147728656698</v>
      </c>
      <c r="H540" s="33">
        <v>-705.92147728656698</v>
      </c>
      <c r="I540" s="33">
        <f>ABS(Table2[[#This Row],[Raw_maintenance_Cost_MTBF]])</f>
        <v>812.98380221653804</v>
      </c>
      <c r="J540" s="33">
        <v>-812.98380221653804</v>
      </c>
      <c r="K540" s="37">
        <v>0.31</v>
      </c>
      <c r="L540" s="3">
        <f t="shared" si="33"/>
        <v>7</v>
      </c>
      <c r="M540" s="17" t="s">
        <v>187</v>
      </c>
      <c r="N540" s="2" t="s">
        <v>104</v>
      </c>
      <c r="O540" s="2" t="s">
        <v>173</v>
      </c>
      <c r="P540" s="33">
        <f>_xlfn.XLOOKUP(C540, Financial_Variance!B:B, Financial_Variance!H:H, 0)</f>
        <v>0</v>
      </c>
      <c r="Q540" s="33">
        <f t="shared" si="34"/>
        <v>-721.07587382779104</v>
      </c>
      <c r="R540" s="2" t="str">
        <f t="shared" si="35"/>
        <v>High</v>
      </c>
    </row>
    <row r="541" spans="1:18" ht="16.350000000000001" customHeight="1" x14ac:dyDescent="0.45">
      <c r="A541" s="4">
        <f t="shared" si="36"/>
        <v>46030</v>
      </c>
      <c r="B541" s="2" t="s">
        <v>10</v>
      </c>
      <c r="C541" s="2" t="s">
        <v>727</v>
      </c>
      <c r="D541" s="2" t="s">
        <v>16</v>
      </c>
      <c r="E541" s="2" t="s">
        <v>21</v>
      </c>
      <c r="F541" s="33">
        <v>11.470043843624399</v>
      </c>
      <c r="G541" s="33">
        <f>ABS(Table2[[#This Row],[Raw_revenu_per_Hr]])</f>
        <v>707.65591279990304</v>
      </c>
      <c r="H541" s="33">
        <v>-707.65591279990304</v>
      </c>
      <c r="I541" s="33">
        <f>ABS(Table2[[#This Row],[Raw_maintenance_Cost_MTBF]])</f>
        <v>815.006820119351</v>
      </c>
      <c r="J541" s="33">
        <v>-815.006820119351</v>
      </c>
      <c r="K541" s="37">
        <v>0.25</v>
      </c>
      <c r="L541" s="3">
        <f t="shared" si="33"/>
        <v>8</v>
      </c>
      <c r="M541" s="17" t="s">
        <v>187</v>
      </c>
      <c r="N541" s="2" t="s">
        <v>119</v>
      </c>
      <c r="O541" s="2" t="s">
        <v>170</v>
      </c>
      <c r="P541" s="33">
        <f>_xlfn.XLOOKUP(C541, Financial_Variance!B:B, Financial_Variance!H:H, 0)</f>
        <v>0</v>
      </c>
      <c r="Q541" s="33">
        <f t="shared" si="34"/>
        <v>-723.09889173060401</v>
      </c>
      <c r="R541" s="2" t="str">
        <f t="shared" si="35"/>
        <v>Critical</v>
      </c>
    </row>
    <row r="542" spans="1:18" ht="16.350000000000001" customHeight="1" x14ac:dyDescent="0.45">
      <c r="A542" s="4">
        <f t="shared" si="36"/>
        <v>46030</v>
      </c>
      <c r="B542" s="2" t="s">
        <v>11</v>
      </c>
      <c r="C542" s="2" t="s">
        <v>728</v>
      </c>
      <c r="D542" s="2" t="s">
        <v>17</v>
      </c>
      <c r="E542" s="2" t="s">
        <v>22</v>
      </c>
      <c r="F542" s="33">
        <v>11.489463646328099</v>
      </c>
      <c r="G542" s="33">
        <f>ABS(Table2[[#This Row],[Raw_revenu_per_Hr]])</f>
        <v>709.39034831323897</v>
      </c>
      <c r="H542" s="33">
        <v>-709.39034831323897</v>
      </c>
      <c r="I542" s="33">
        <f>ABS(Table2[[#This Row],[Raw_maintenance_Cost_MTBF]])</f>
        <v>817.02983802216499</v>
      </c>
      <c r="J542" s="33">
        <v>-817.02983802216499</v>
      </c>
      <c r="K542" s="37">
        <v>0.86</v>
      </c>
      <c r="L542" s="3">
        <f t="shared" si="33"/>
        <v>1</v>
      </c>
      <c r="M542" s="17" t="s">
        <v>189</v>
      </c>
      <c r="N542" s="2" t="s">
        <v>137</v>
      </c>
      <c r="O542" s="2" t="s">
        <v>179</v>
      </c>
      <c r="P542" s="33">
        <f>_xlfn.XLOOKUP(C542, Financial_Variance!B:B, Financial_Variance!H:H, 0)</f>
        <v>0</v>
      </c>
      <c r="Q542" s="33">
        <f t="shared" si="34"/>
        <v>-725.121909633418</v>
      </c>
      <c r="R542" s="2" t="str">
        <f t="shared" si="35"/>
        <v>Low</v>
      </c>
    </row>
    <row r="543" spans="1:18" ht="16.350000000000001" customHeight="1" x14ac:dyDescent="0.45">
      <c r="A543" s="4">
        <f t="shared" si="36"/>
        <v>46030</v>
      </c>
      <c r="B543" s="2" t="s">
        <v>11</v>
      </c>
      <c r="C543" s="2" t="s">
        <v>729</v>
      </c>
      <c r="D543" s="2" t="s">
        <v>17</v>
      </c>
      <c r="E543" s="2" t="s">
        <v>183</v>
      </c>
      <c r="F543" s="33">
        <v>11.508883449031799</v>
      </c>
      <c r="G543" s="33">
        <f>ABS(Table2[[#This Row],[Raw_revenu_per_Hr]])</f>
        <v>711.124783826574</v>
      </c>
      <c r="H543" s="33">
        <v>-711.124783826574</v>
      </c>
      <c r="I543" s="33">
        <f>ABS(Table2[[#This Row],[Raw_maintenance_Cost_MTBF]])</f>
        <v>819.05285592497899</v>
      </c>
      <c r="J543" s="33">
        <v>-819.05285592497899</v>
      </c>
      <c r="K543" s="37">
        <v>0.87</v>
      </c>
      <c r="L543" s="3">
        <f t="shared" si="33"/>
        <v>1</v>
      </c>
      <c r="M543" s="17" t="s">
        <v>189</v>
      </c>
      <c r="N543" s="2" t="s">
        <v>103</v>
      </c>
      <c r="O543" s="2" t="s">
        <v>172</v>
      </c>
      <c r="P543" s="33">
        <f>_xlfn.XLOOKUP(C543, Financial_Variance!B:B, Financial_Variance!H:H, 0)</f>
        <v>0</v>
      </c>
      <c r="Q543" s="33">
        <f t="shared" si="34"/>
        <v>-727.14492753623199</v>
      </c>
      <c r="R543" s="2" t="str">
        <f t="shared" si="35"/>
        <v>Low</v>
      </c>
    </row>
    <row r="544" spans="1:18" ht="16.350000000000001" customHeight="1" x14ac:dyDescent="0.45">
      <c r="A544" s="4">
        <f t="shared" si="36"/>
        <v>46030</v>
      </c>
      <c r="B544" s="2" t="s">
        <v>11</v>
      </c>
      <c r="C544" s="2" t="s">
        <v>730</v>
      </c>
      <c r="D544" s="2" t="s">
        <v>17</v>
      </c>
      <c r="E544" s="2" t="s">
        <v>183</v>
      </c>
      <c r="F544" s="33">
        <v>11.528303251735499</v>
      </c>
      <c r="G544" s="33">
        <f>ABS(Table2[[#This Row],[Raw_revenu_per_Hr]])</f>
        <v>712.85921933991006</v>
      </c>
      <c r="H544" s="33">
        <v>-712.85921933991006</v>
      </c>
      <c r="I544" s="33">
        <f>ABS(Table2[[#This Row],[Raw_maintenance_Cost_MTBF]])</f>
        <v>821.07587382779104</v>
      </c>
      <c r="J544" s="33">
        <v>-821.07587382779104</v>
      </c>
      <c r="K544" s="37">
        <v>0.77</v>
      </c>
      <c r="L544" s="3">
        <f t="shared" si="33"/>
        <v>2</v>
      </c>
      <c r="M544" s="17" t="s">
        <v>188</v>
      </c>
      <c r="N544" s="2" t="s">
        <v>118</v>
      </c>
      <c r="O544" s="2" t="s">
        <v>169</v>
      </c>
      <c r="P544" s="33">
        <f>_xlfn.XLOOKUP(C544, Financial_Variance!B:B, Financial_Variance!H:H, 0)</f>
        <v>0</v>
      </c>
      <c r="Q544" s="33">
        <f t="shared" si="34"/>
        <v>-729.16794543904496</v>
      </c>
      <c r="R544" s="2" t="str">
        <f t="shared" si="35"/>
        <v>Low</v>
      </c>
    </row>
    <row r="545" spans="1:18" ht="16.350000000000001" customHeight="1" x14ac:dyDescent="0.45">
      <c r="A545" s="4">
        <f t="shared" si="36"/>
        <v>46030</v>
      </c>
      <c r="B545" s="2" t="s">
        <v>11</v>
      </c>
      <c r="C545" s="2" t="s">
        <v>731</v>
      </c>
      <c r="D545" s="2" t="s">
        <v>17</v>
      </c>
      <c r="E545" s="2" t="s">
        <v>184</v>
      </c>
      <c r="F545" s="33">
        <v>11.547723054439199</v>
      </c>
      <c r="G545" s="33">
        <f>ABS(Table2[[#This Row],[Raw_revenu_per_Hr]])</f>
        <v>714.59365485324599</v>
      </c>
      <c r="H545" s="33">
        <v>-714.59365485324599</v>
      </c>
      <c r="I545" s="33">
        <f>ABS(Table2[[#This Row],[Raw_maintenance_Cost_MTBF]])</f>
        <v>823.09889173060401</v>
      </c>
      <c r="J545" s="33">
        <v>-823.09889173060401</v>
      </c>
      <c r="K545" s="37">
        <v>0.68</v>
      </c>
      <c r="L545" s="3">
        <f t="shared" si="33"/>
        <v>3</v>
      </c>
      <c r="M545" s="17" t="s">
        <v>189</v>
      </c>
      <c r="N545" s="2" t="s">
        <v>136</v>
      </c>
      <c r="O545" s="2" t="s">
        <v>175</v>
      </c>
      <c r="P545" s="33">
        <f>_xlfn.XLOOKUP(C545, Financial_Variance!B:B, Financial_Variance!H:H, 0)</f>
        <v>0</v>
      </c>
      <c r="Q545" s="33">
        <f t="shared" si="34"/>
        <v>-731.19096334185804</v>
      </c>
      <c r="R545" s="2" t="str">
        <f t="shared" si="35"/>
        <v>Medium</v>
      </c>
    </row>
    <row r="546" spans="1:18" ht="16.350000000000001" customHeight="1" x14ac:dyDescent="0.45">
      <c r="A546" s="4">
        <f t="shared" si="36"/>
        <v>46030</v>
      </c>
      <c r="B546" s="2" t="s">
        <v>11</v>
      </c>
      <c r="C546" s="2" t="s">
        <v>732</v>
      </c>
      <c r="D546" s="2" t="s">
        <v>17</v>
      </c>
      <c r="E546" s="2" t="s">
        <v>185</v>
      </c>
      <c r="F546" s="33">
        <v>11.567142857142899</v>
      </c>
      <c r="G546" s="33">
        <f>ABS(Table2[[#This Row],[Raw_revenu_per_Hr]])</f>
        <v>716.32809036658205</v>
      </c>
      <c r="H546" s="33">
        <v>-716.32809036658205</v>
      </c>
      <c r="I546" s="33">
        <f>ABS(Table2[[#This Row],[Raw_maintenance_Cost_MTBF]])</f>
        <v>825.121909633418</v>
      </c>
      <c r="J546" s="33">
        <v>-825.121909633418</v>
      </c>
      <c r="K546" s="37">
        <v>0.73</v>
      </c>
      <c r="L546" s="3">
        <f t="shared" si="33"/>
        <v>3</v>
      </c>
      <c r="M546" s="17" t="s">
        <v>188</v>
      </c>
      <c r="N546" s="2" t="s">
        <v>102</v>
      </c>
      <c r="O546" s="2" t="s">
        <v>171</v>
      </c>
      <c r="P546" s="33">
        <f>_xlfn.XLOOKUP(C546, Financial_Variance!B:B, Financial_Variance!H:H, 0)</f>
        <v>0</v>
      </c>
      <c r="Q546" s="33">
        <f t="shared" si="34"/>
        <v>-733.213981244671</v>
      </c>
      <c r="R546" s="2" t="str">
        <f t="shared" si="35"/>
        <v>Medium</v>
      </c>
    </row>
    <row r="547" spans="1:18" ht="16.350000000000001" customHeight="1" x14ac:dyDescent="0.45">
      <c r="A547" s="4">
        <f t="shared" si="36"/>
        <v>46030</v>
      </c>
      <c r="B547" s="2" t="s">
        <v>11</v>
      </c>
      <c r="C547" s="2" t="s">
        <v>733</v>
      </c>
      <c r="D547" s="2" t="s">
        <v>17</v>
      </c>
      <c r="E547" s="2" t="s">
        <v>186</v>
      </c>
      <c r="F547" s="33">
        <v>11.5865626598465</v>
      </c>
      <c r="G547" s="33">
        <f>ABS(Table2[[#This Row],[Raw_revenu_per_Hr]])</f>
        <v>718.06252587991798</v>
      </c>
      <c r="H547" s="33">
        <v>-718.06252587991798</v>
      </c>
      <c r="I547" s="33">
        <f>ABS(Table2[[#This Row],[Raw_maintenance_Cost_MTBF]])</f>
        <v>827.14492753623199</v>
      </c>
      <c r="J547" s="33">
        <v>-827.14492753623199</v>
      </c>
      <c r="K547" s="37">
        <v>0.68</v>
      </c>
      <c r="L547" s="3">
        <f t="shared" si="33"/>
        <v>3</v>
      </c>
      <c r="M547" s="17" t="s">
        <v>188</v>
      </c>
      <c r="N547" s="2" t="s">
        <v>117</v>
      </c>
      <c r="O547" s="2" t="s">
        <v>168</v>
      </c>
      <c r="P547" s="33">
        <f>_xlfn.XLOOKUP(C547, Financial_Variance!B:B, Financial_Variance!H:H, 0)</f>
        <v>0</v>
      </c>
      <c r="Q547" s="33">
        <f t="shared" si="34"/>
        <v>-735.23699914748499</v>
      </c>
      <c r="R547" s="2" t="str">
        <f t="shared" si="35"/>
        <v>Medium</v>
      </c>
    </row>
    <row r="548" spans="1:18" ht="16.350000000000001" customHeight="1" x14ac:dyDescent="0.45">
      <c r="A548" s="4">
        <f t="shared" si="36"/>
        <v>46030</v>
      </c>
      <c r="B548" s="2" t="s">
        <v>11</v>
      </c>
      <c r="C548" s="2" t="s">
        <v>734</v>
      </c>
      <c r="D548" s="2" t="s">
        <v>17</v>
      </c>
      <c r="E548" s="2" t="s">
        <v>183</v>
      </c>
      <c r="F548" s="33">
        <v>11.6059824625502</v>
      </c>
      <c r="G548" s="33">
        <f>ABS(Table2[[#This Row],[Raw_revenu_per_Hr]])</f>
        <v>719.79696139325301</v>
      </c>
      <c r="H548" s="33">
        <v>-719.79696139325301</v>
      </c>
      <c r="I548" s="33">
        <f>ABS(Table2[[#This Row],[Raw_maintenance_Cost_MTBF]])</f>
        <v>829.16794543904496</v>
      </c>
      <c r="J548" s="33">
        <v>-829.16794543904496</v>
      </c>
      <c r="K548" s="37">
        <v>0.62</v>
      </c>
      <c r="L548" s="3">
        <f t="shared" si="33"/>
        <v>4</v>
      </c>
      <c r="M548" s="17" t="s">
        <v>190</v>
      </c>
      <c r="N548" s="2" t="s">
        <v>135</v>
      </c>
      <c r="O548" s="2" t="s">
        <v>173</v>
      </c>
      <c r="P548" s="33">
        <f>_xlfn.XLOOKUP(C548, Financial_Variance!B:B, Financial_Variance!H:H, 0)</f>
        <v>0</v>
      </c>
      <c r="Q548" s="33">
        <f t="shared" si="34"/>
        <v>-737.26001705029796</v>
      </c>
      <c r="R548" s="2" t="str">
        <f t="shared" si="35"/>
        <v>Medium</v>
      </c>
    </row>
    <row r="549" spans="1:18" ht="16.350000000000001" customHeight="1" x14ac:dyDescent="0.45">
      <c r="A549" s="4">
        <f t="shared" si="36"/>
        <v>46030</v>
      </c>
      <c r="B549" s="2" t="s">
        <v>11</v>
      </c>
      <c r="C549" s="2" t="s">
        <v>735</v>
      </c>
      <c r="D549" s="2" t="s">
        <v>17</v>
      </c>
      <c r="E549" s="2" t="s">
        <v>183</v>
      </c>
      <c r="F549" s="33">
        <v>11.6254022652539</v>
      </c>
      <c r="G549" s="33">
        <f>ABS(Table2[[#This Row],[Raw_revenu_per_Hr]])</f>
        <v>721.53139690658895</v>
      </c>
      <c r="H549" s="33">
        <v>-721.53139690658895</v>
      </c>
      <c r="I549" s="33">
        <f>ABS(Table2[[#This Row],[Raw_maintenance_Cost_MTBF]])</f>
        <v>831.19096334185804</v>
      </c>
      <c r="J549" s="33">
        <v>-831.19096334185804</v>
      </c>
      <c r="K549" s="37">
        <v>0.66</v>
      </c>
      <c r="L549" s="3">
        <f t="shared" si="33"/>
        <v>3</v>
      </c>
      <c r="M549" s="17" t="s">
        <v>188</v>
      </c>
      <c r="N549" s="2" t="s">
        <v>101</v>
      </c>
      <c r="O549" s="2" t="s">
        <v>170</v>
      </c>
      <c r="P549" s="33">
        <f>_xlfn.XLOOKUP(C549, Financial_Variance!B:B, Financial_Variance!H:H, 0)</f>
        <v>0</v>
      </c>
      <c r="Q549" s="33">
        <f t="shared" si="34"/>
        <v>-739.28303495311104</v>
      </c>
      <c r="R549" s="2" t="str">
        <f t="shared" si="35"/>
        <v>Medium</v>
      </c>
    </row>
    <row r="550" spans="1:18" ht="16.350000000000001" customHeight="1" x14ac:dyDescent="0.45">
      <c r="A550" s="4">
        <f t="shared" si="36"/>
        <v>46030</v>
      </c>
      <c r="B550" s="2" t="s">
        <v>11</v>
      </c>
      <c r="C550" s="2" t="s">
        <v>736</v>
      </c>
      <c r="D550" s="2" t="s">
        <v>17</v>
      </c>
      <c r="E550" s="2" t="s">
        <v>22</v>
      </c>
      <c r="F550" s="33">
        <v>11.6448220679576</v>
      </c>
      <c r="G550" s="33">
        <f>ABS(Table2[[#This Row],[Raw_revenu_per_Hr]])</f>
        <v>723.265832419925</v>
      </c>
      <c r="H550" s="33">
        <v>-723.265832419925</v>
      </c>
      <c r="I550" s="33">
        <f>ABS(Table2[[#This Row],[Raw_maintenance_Cost_MTBF]])</f>
        <v>833.213981244671</v>
      </c>
      <c r="J550" s="33">
        <v>-833.213981244671</v>
      </c>
      <c r="K550" s="37">
        <v>0.59</v>
      </c>
      <c r="L550" s="3">
        <f t="shared" si="33"/>
        <v>4</v>
      </c>
      <c r="M550" s="17" t="s">
        <v>188</v>
      </c>
      <c r="N550" s="2" t="s">
        <v>116</v>
      </c>
      <c r="O550" s="2" t="s">
        <v>179</v>
      </c>
      <c r="P550" s="33">
        <f>_xlfn.XLOOKUP(C550, Financial_Variance!B:B, Financial_Variance!H:H, 0)</f>
        <v>0</v>
      </c>
      <c r="Q550" s="33">
        <f t="shared" si="34"/>
        <v>-20</v>
      </c>
      <c r="R550" s="2" t="str">
        <f t="shared" si="35"/>
        <v>Medium</v>
      </c>
    </row>
    <row r="551" spans="1:18" ht="16.350000000000001" customHeight="1" x14ac:dyDescent="0.45">
      <c r="A551" s="4">
        <f t="shared" si="36"/>
        <v>46030</v>
      </c>
      <c r="B551" s="2" t="s">
        <v>12</v>
      </c>
      <c r="C551" s="2" t="s">
        <v>737</v>
      </c>
      <c r="D551" s="2" t="s">
        <v>18</v>
      </c>
      <c r="E551" s="2" t="s">
        <v>23</v>
      </c>
      <c r="F551" s="33">
        <v>11.6642418706613</v>
      </c>
      <c r="G551" s="33">
        <f>ABS(Table2[[#This Row],[Raw_revenu_per_Hr]])</f>
        <v>725.00026793326094</v>
      </c>
      <c r="H551" s="33">
        <v>-725.00026793326094</v>
      </c>
      <c r="I551" s="33">
        <f>ABS(Table2[[#This Row],[Raw_maintenance_Cost_MTBF]])</f>
        <v>835.23699914748499</v>
      </c>
      <c r="J551" s="33">
        <v>-835.23699914748499</v>
      </c>
      <c r="K551" s="37">
        <v>0.53</v>
      </c>
      <c r="L551" s="3">
        <f t="shared" si="33"/>
        <v>5</v>
      </c>
      <c r="M551" s="17" t="s">
        <v>191</v>
      </c>
      <c r="N551" s="2" t="s">
        <v>134</v>
      </c>
      <c r="O551" s="2" t="s">
        <v>172</v>
      </c>
      <c r="P551" s="33">
        <f>_xlfn.XLOOKUP(C551, Financial_Variance!B:B, Financial_Variance!H:H, 0)</f>
        <v>0</v>
      </c>
      <c r="Q551" s="33">
        <f t="shared" si="34"/>
        <v>-20</v>
      </c>
      <c r="R551" s="2" t="str">
        <f t="shared" si="35"/>
        <v>High</v>
      </c>
    </row>
    <row r="552" spans="1:18" ht="16.350000000000001" customHeight="1" x14ac:dyDescent="0.45">
      <c r="A552" s="4">
        <f t="shared" si="36"/>
        <v>46030</v>
      </c>
      <c r="B552" s="2" t="s">
        <v>12</v>
      </c>
      <c r="C552" s="2" t="s">
        <v>738</v>
      </c>
      <c r="D552" s="2" t="s">
        <v>18</v>
      </c>
      <c r="E552" s="2" t="s">
        <v>23</v>
      </c>
      <c r="F552" s="33">
        <v>11.683661673365</v>
      </c>
      <c r="G552" s="33">
        <f>ABS(Table2[[#This Row],[Raw_revenu_per_Hr]])</f>
        <v>726.73470344659597</v>
      </c>
      <c r="H552" s="33">
        <v>-726.73470344659597</v>
      </c>
      <c r="I552" s="33">
        <f>ABS(Table2[[#This Row],[Raw_maintenance_Cost_MTBF]])</f>
        <v>837.26001705029796</v>
      </c>
      <c r="J552" s="33">
        <v>-837.26001705029796</v>
      </c>
      <c r="K552" s="37">
        <v>0.49</v>
      </c>
      <c r="L552" s="3">
        <f t="shared" si="33"/>
        <v>5</v>
      </c>
      <c r="M552" s="17" t="s">
        <v>187</v>
      </c>
      <c r="N552" s="2" t="s">
        <v>100</v>
      </c>
      <c r="O552" s="2" t="s">
        <v>169</v>
      </c>
      <c r="P552" s="33">
        <f>_xlfn.XLOOKUP(C552, Financial_Variance!B:B, Financial_Variance!H:H, 0)</f>
        <v>0</v>
      </c>
      <c r="Q552" s="33">
        <f t="shared" si="34"/>
        <v>-20</v>
      </c>
      <c r="R552" s="2" t="str">
        <f t="shared" si="35"/>
        <v>High</v>
      </c>
    </row>
    <row r="553" spans="1:18" ht="16.350000000000001" customHeight="1" x14ac:dyDescent="0.45">
      <c r="A553" s="4">
        <f t="shared" si="36"/>
        <v>46030</v>
      </c>
      <c r="B553" s="2" t="s">
        <v>12</v>
      </c>
      <c r="C553" s="2" t="s">
        <v>739</v>
      </c>
      <c r="D553" s="2" t="s">
        <v>18</v>
      </c>
      <c r="E553" s="2" t="s">
        <v>23</v>
      </c>
      <c r="F553" s="33">
        <v>11.7030814760687</v>
      </c>
      <c r="G553" s="33">
        <f>ABS(Table2[[#This Row],[Raw_revenu_per_Hr]])</f>
        <v>728.46913895993202</v>
      </c>
      <c r="H553" s="33">
        <v>-728.46913895993202</v>
      </c>
      <c r="I553" s="33">
        <f>ABS(Table2[[#This Row],[Raw_maintenance_Cost_MTBF]])</f>
        <v>839.28303495311104</v>
      </c>
      <c r="J553" s="33">
        <v>-839.28303495311104</v>
      </c>
      <c r="K553" s="37">
        <v>0.52</v>
      </c>
      <c r="L553" s="3">
        <f t="shared" si="33"/>
        <v>5</v>
      </c>
      <c r="M553" s="17" t="s">
        <v>187</v>
      </c>
      <c r="N553" s="2" t="s">
        <v>112</v>
      </c>
      <c r="O553" s="2" t="s">
        <v>175</v>
      </c>
      <c r="P553" s="33">
        <f>_xlfn.XLOOKUP(C553, Financial_Variance!B:B, Financial_Variance!H:H, 0)</f>
        <v>0</v>
      </c>
      <c r="Q553" s="33">
        <f t="shared" si="34"/>
        <v>-20</v>
      </c>
      <c r="R553" s="2" t="str">
        <f t="shared" si="35"/>
        <v>High</v>
      </c>
    </row>
    <row r="554" spans="1:18" ht="16.350000000000001" customHeight="1" x14ac:dyDescent="0.45">
      <c r="A554" s="4">
        <f t="shared" si="36"/>
        <v>46030</v>
      </c>
      <c r="B554" s="2" t="s">
        <v>7</v>
      </c>
      <c r="C554" s="2" t="s">
        <v>28</v>
      </c>
      <c r="D554" s="2" t="s">
        <v>14</v>
      </c>
      <c r="E554" s="2" t="s">
        <v>181</v>
      </c>
      <c r="F554" s="33">
        <v>11.7225012787724</v>
      </c>
      <c r="G554" s="33">
        <f>ABS(Table2[[#This Row],[Raw_revenu_per_Hr]])</f>
        <v>95</v>
      </c>
      <c r="H554" s="33">
        <v>95</v>
      </c>
      <c r="I554" s="33">
        <f>ABS(Table2[[#This Row],[Raw_maintenance_Cost_MTBF]])</f>
        <v>120</v>
      </c>
      <c r="J554" s="33">
        <v>120</v>
      </c>
      <c r="K554" s="37">
        <v>0.91</v>
      </c>
      <c r="L554" s="3">
        <f t="shared" si="33"/>
        <v>1</v>
      </c>
      <c r="M554" s="17" t="s">
        <v>187</v>
      </c>
      <c r="N554" s="2" t="s">
        <v>95</v>
      </c>
      <c r="O554" s="2" t="s">
        <v>168</v>
      </c>
      <c r="P554" s="33">
        <f>_xlfn.XLOOKUP(C554, Financial_Variance!B:B, Financial_Variance!H:H, 0)</f>
        <v>100</v>
      </c>
      <c r="Q554" s="33">
        <f t="shared" si="34"/>
        <v>-20</v>
      </c>
      <c r="R554" s="2" t="str">
        <f t="shared" si="35"/>
        <v>Low</v>
      </c>
    </row>
    <row r="555" spans="1:18" ht="16.350000000000001" customHeight="1" x14ac:dyDescent="0.45">
      <c r="A555" s="4">
        <f t="shared" si="36"/>
        <v>46030</v>
      </c>
      <c r="B555" s="2" t="s">
        <v>7</v>
      </c>
      <c r="C555" s="2" t="s">
        <v>29</v>
      </c>
      <c r="D555" s="2" t="s">
        <v>14</v>
      </c>
      <c r="E555" s="2" t="s">
        <v>181</v>
      </c>
      <c r="F555" s="33">
        <v>11.7419210814761</v>
      </c>
      <c r="G555" s="33">
        <f>ABS(Table2[[#This Row],[Raw_revenu_per_Hr]])</f>
        <v>95</v>
      </c>
      <c r="H555" s="33">
        <v>95</v>
      </c>
      <c r="I555" s="33">
        <f>ABS(Table2[[#This Row],[Raw_maintenance_Cost_MTBF]])</f>
        <v>120</v>
      </c>
      <c r="J555" s="33">
        <v>120</v>
      </c>
      <c r="K555" s="37">
        <v>0.91</v>
      </c>
      <c r="L555" s="3">
        <f t="shared" si="33"/>
        <v>1</v>
      </c>
      <c r="M555" s="17" t="s">
        <v>187</v>
      </c>
      <c r="N555" s="2" t="s">
        <v>96</v>
      </c>
      <c r="O555" s="2" t="s">
        <v>168</v>
      </c>
      <c r="P555" s="33">
        <f>_xlfn.XLOOKUP(C555, Financial_Variance!B:B, Financial_Variance!H:H, 0)</f>
        <v>100</v>
      </c>
      <c r="Q555" s="33">
        <f t="shared" si="34"/>
        <v>-20</v>
      </c>
      <c r="R555" s="2" t="str">
        <f t="shared" si="35"/>
        <v>Low</v>
      </c>
    </row>
    <row r="556" spans="1:18" ht="16.350000000000001" customHeight="1" x14ac:dyDescent="0.45">
      <c r="A556" s="4">
        <f t="shared" si="36"/>
        <v>46030</v>
      </c>
      <c r="B556" s="2" t="s">
        <v>7</v>
      </c>
      <c r="C556" s="2" t="s">
        <v>30</v>
      </c>
      <c r="D556" s="2" t="s">
        <v>14</v>
      </c>
      <c r="E556" s="2" t="s">
        <v>181</v>
      </c>
      <c r="F556" s="33">
        <v>11.7613408841798</v>
      </c>
      <c r="G556" s="33">
        <f>ABS(Table2[[#This Row],[Raw_revenu_per_Hr]])</f>
        <v>95</v>
      </c>
      <c r="H556" s="33">
        <v>95</v>
      </c>
      <c r="I556" s="33">
        <f>ABS(Table2[[#This Row],[Raw_maintenance_Cost_MTBF]])</f>
        <v>120</v>
      </c>
      <c r="J556" s="33">
        <v>120</v>
      </c>
      <c r="K556" s="37">
        <v>0.91</v>
      </c>
      <c r="L556" s="3">
        <f t="shared" si="33"/>
        <v>1</v>
      </c>
      <c r="M556" s="17" t="s">
        <v>187</v>
      </c>
      <c r="N556" s="2" t="s">
        <v>97</v>
      </c>
      <c r="O556" s="2" t="s">
        <v>169</v>
      </c>
      <c r="P556" s="33">
        <f>_xlfn.XLOOKUP(C556, Financial_Variance!B:B, Financial_Variance!H:H, 0)</f>
        <v>100</v>
      </c>
      <c r="Q556" s="33">
        <f t="shared" si="34"/>
        <v>-20</v>
      </c>
      <c r="R556" s="2" t="str">
        <f t="shared" si="35"/>
        <v>Low</v>
      </c>
    </row>
    <row r="557" spans="1:18" ht="16.350000000000001" customHeight="1" x14ac:dyDescent="0.45">
      <c r="A557" s="4">
        <f t="shared" si="36"/>
        <v>46030</v>
      </c>
      <c r="B557" s="2" t="s">
        <v>7</v>
      </c>
      <c r="C557" s="2" t="s">
        <v>31</v>
      </c>
      <c r="D557" s="2" t="s">
        <v>14</v>
      </c>
      <c r="E557" s="2" t="s">
        <v>181</v>
      </c>
      <c r="F557" s="33">
        <v>11.7807606868835</v>
      </c>
      <c r="G557" s="33">
        <f>ABS(Table2[[#This Row],[Raw_revenu_per_Hr]])</f>
        <v>95</v>
      </c>
      <c r="H557" s="33">
        <v>95</v>
      </c>
      <c r="I557" s="33">
        <f>ABS(Table2[[#This Row],[Raw_maintenance_Cost_MTBF]])</f>
        <v>120</v>
      </c>
      <c r="J557" s="33">
        <v>120</v>
      </c>
      <c r="K557" s="37">
        <v>0.91</v>
      </c>
      <c r="L557" s="3">
        <f t="shared" si="33"/>
        <v>1</v>
      </c>
      <c r="M557" s="17" t="s">
        <v>187</v>
      </c>
      <c r="N557" s="2" t="s">
        <v>98</v>
      </c>
      <c r="O557" s="2" t="s">
        <v>170</v>
      </c>
      <c r="P557" s="33">
        <f>_xlfn.XLOOKUP(C557, Financial_Variance!B:B, Financial_Variance!H:H, 0)</f>
        <v>100</v>
      </c>
      <c r="Q557" s="33">
        <f t="shared" si="34"/>
        <v>-20</v>
      </c>
      <c r="R557" s="2" t="str">
        <f t="shared" si="35"/>
        <v>Low</v>
      </c>
    </row>
    <row r="558" spans="1:18" ht="16.350000000000001" customHeight="1" x14ac:dyDescent="0.45">
      <c r="A558" s="4">
        <f t="shared" si="36"/>
        <v>46030</v>
      </c>
      <c r="B558" s="2" t="s">
        <v>7</v>
      </c>
      <c r="C558" s="2" t="s">
        <v>32</v>
      </c>
      <c r="D558" s="2" t="s">
        <v>14</v>
      </c>
      <c r="E558" s="2" t="s">
        <v>181</v>
      </c>
      <c r="F558" s="33">
        <v>11.800180489587101</v>
      </c>
      <c r="G558" s="33">
        <f>ABS(Table2[[#This Row],[Raw_revenu_per_Hr]])</f>
        <v>95</v>
      </c>
      <c r="H558" s="33">
        <v>95</v>
      </c>
      <c r="I558" s="33">
        <f>ABS(Table2[[#This Row],[Raw_maintenance_Cost_MTBF]])</f>
        <v>120</v>
      </c>
      <c r="J558" s="33">
        <v>120</v>
      </c>
      <c r="K558" s="37">
        <v>0.91</v>
      </c>
      <c r="L558" s="3">
        <f t="shared" si="33"/>
        <v>1</v>
      </c>
      <c r="M558" s="17" t="s">
        <v>187</v>
      </c>
      <c r="N558" s="2" t="s">
        <v>99</v>
      </c>
      <c r="O558" s="2" t="s">
        <v>170</v>
      </c>
      <c r="P558" s="33">
        <f>_xlfn.XLOOKUP(C558, Financial_Variance!B:B, Financial_Variance!H:H, 0)</f>
        <v>100</v>
      </c>
      <c r="Q558" s="33">
        <f t="shared" si="34"/>
        <v>-20</v>
      </c>
      <c r="R558" s="2" t="str">
        <f t="shared" si="35"/>
        <v>Low</v>
      </c>
    </row>
    <row r="559" spans="1:18" ht="16.350000000000001" customHeight="1" x14ac:dyDescent="0.45">
      <c r="A559" s="4">
        <f t="shared" si="36"/>
        <v>46030</v>
      </c>
      <c r="B559" s="2" t="s">
        <v>7</v>
      </c>
      <c r="C559" s="2" t="s">
        <v>33</v>
      </c>
      <c r="D559" s="2" t="s">
        <v>14</v>
      </c>
      <c r="E559" s="2" t="s">
        <v>181</v>
      </c>
      <c r="F559" s="33">
        <v>11.819600292290801</v>
      </c>
      <c r="G559" s="33">
        <f>ABS(Table2[[#This Row],[Raw_revenu_per_Hr]])</f>
        <v>95</v>
      </c>
      <c r="H559" s="33">
        <v>95</v>
      </c>
      <c r="I559" s="33">
        <f>ABS(Table2[[#This Row],[Raw_maintenance_Cost_MTBF]])</f>
        <v>120</v>
      </c>
      <c r="J559" s="33">
        <v>120</v>
      </c>
      <c r="K559" s="37">
        <v>0.91</v>
      </c>
      <c r="L559" s="3">
        <f t="shared" si="33"/>
        <v>1</v>
      </c>
      <c r="M559" s="17" t="s">
        <v>187</v>
      </c>
      <c r="N559" s="2" t="s">
        <v>100</v>
      </c>
      <c r="O559" s="2" t="s">
        <v>168</v>
      </c>
      <c r="P559" s="33">
        <f>_xlfn.XLOOKUP(C559, Financial_Variance!B:B, Financial_Variance!H:H, 0)</f>
        <v>100</v>
      </c>
      <c r="Q559" s="33">
        <f t="shared" si="34"/>
        <v>-20</v>
      </c>
      <c r="R559" s="2" t="str">
        <f t="shared" si="35"/>
        <v>Low</v>
      </c>
    </row>
    <row r="560" spans="1:18" ht="16.350000000000001" customHeight="1" x14ac:dyDescent="0.45">
      <c r="A560" s="4">
        <f t="shared" si="36"/>
        <v>46030</v>
      </c>
      <c r="B560" s="2" t="s">
        <v>7</v>
      </c>
      <c r="C560" s="2" t="s">
        <v>34</v>
      </c>
      <c r="D560" s="2" t="s">
        <v>14</v>
      </c>
      <c r="E560" s="2" t="s">
        <v>181</v>
      </c>
      <c r="F560" s="33">
        <v>11.839020094994501</v>
      </c>
      <c r="G560" s="33">
        <f>ABS(Table2[[#This Row],[Raw_revenu_per_Hr]])</f>
        <v>95</v>
      </c>
      <c r="H560" s="33">
        <v>95</v>
      </c>
      <c r="I560" s="33">
        <f>ABS(Table2[[#This Row],[Raw_maintenance_Cost_MTBF]])</f>
        <v>120</v>
      </c>
      <c r="J560" s="33">
        <v>120</v>
      </c>
      <c r="K560" s="37">
        <v>0.91</v>
      </c>
      <c r="L560" s="3">
        <f t="shared" si="33"/>
        <v>1</v>
      </c>
      <c r="M560" s="17" t="s">
        <v>187</v>
      </c>
      <c r="N560" s="2" t="s">
        <v>101</v>
      </c>
      <c r="O560" s="2" t="s">
        <v>171</v>
      </c>
      <c r="P560" s="33">
        <f>_xlfn.XLOOKUP(C560, Financial_Variance!B:B, Financial_Variance!H:H, 0)</f>
        <v>100</v>
      </c>
      <c r="Q560" s="33">
        <f t="shared" si="34"/>
        <v>-35</v>
      </c>
      <c r="R560" s="2" t="str">
        <f t="shared" si="35"/>
        <v>Low</v>
      </c>
    </row>
    <row r="561" spans="1:18" ht="16.350000000000001" customHeight="1" x14ac:dyDescent="0.45">
      <c r="A561" s="4">
        <f t="shared" si="36"/>
        <v>46030</v>
      </c>
      <c r="B561" s="2" t="s">
        <v>7</v>
      </c>
      <c r="C561" s="2" t="s">
        <v>35</v>
      </c>
      <c r="D561" s="2" t="s">
        <v>14</v>
      </c>
      <c r="E561" s="2" t="s">
        <v>181</v>
      </c>
      <c r="F561" s="33">
        <v>11.858439897698201</v>
      </c>
      <c r="G561" s="33">
        <f>ABS(Table2[[#This Row],[Raw_revenu_per_Hr]])</f>
        <v>95</v>
      </c>
      <c r="H561" s="33">
        <v>95</v>
      </c>
      <c r="I561" s="33">
        <f>ABS(Table2[[#This Row],[Raw_maintenance_Cost_MTBF]])</f>
        <v>120</v>
      </c>
      <c r="J561" s="33">
        <v>120</v>
      </c>
      <c r="K561" s="37">
        <v>0.91</v>
      </c>
      <c r="L561" s="3">
        <f t="shared" si="33"/>
        <v>1</v>
      </c>
      <c r="M561" s="17" t="s">
        <v>187</v>
      </c>
      <c r="N561" s="2" t="s">
        <v>102</v>
      </c>
      <c r="O561" s="2" t="s">
        <v>171</v>
      </c>
      <c r="P561" s="33">
        <f>_xlfn.XLOOKUP(C561, Financial_Variance!B:B, Financial_Variance!H:H, 0)</f>
        <v>100</v>
      </c>
      <c r="Q561" s="33">
        <f t="shared" si="34"/>
        <v>-35</v>
      </c>
      <c r="R561" s="2" t="str">
        <f t="shared" si="35"/>
        <v>Low</v>
      </c>
    </row>
    <row r="562" spans="1:18" ht="16.350000000000001" customHeight="1" x14ac:dyDescent="0.45">
      <c r="A562" s="4">
        <f t="shared" si="36"/>
        <v>46031</v>
      </c>
      <c r="B562" s="2" t="s">
        <v>7</v>
      </c>
      <c r="C562" s="2" t="s">
        <v>36</v>
      </c>
      <c r="D562" s="2" t="s">
        <v>14</v>
      </c>
      <c r="E562" s="2" t="s">
        <v>181</v>
      </c>
      <c r="F562" s="33">
        <v>11.877859700401901</v>
      </c>
      <c r="G562" s="33">
        <f>ABS(Table2[[#This Row],[Raw_revenu_per_Hr]])</f>
        <v>95</v>
      </c>
      <c r="H562" s="33">
        <v>95</v>
      </c>
      <c r="I562" s="33">
        <f>ABS(Table2[[#This Row],[Raw_maintenance_Cost_MTBF]])</f>
        <v>120</v>
      </c>
      <c r="J562" s="33">
        <v>120</v>
      </c>
      <c r="K562" s="37">
        <v>0.91</v>
      </c>
      <c r="L562" s="3">
        <f t="shared" si="33"/>
        <v>1</v>
      </c>
      <c r="M562" s="17" t="s">
        <v>187</v>
      </c>
      <c r="N562" s="2" t="s">
        <v>103</v>
      </c>
      <c r="O562" s="2" t="s">
        <v>172</v>
      </c>
      <c r="P562" s="33">
        <f>_xlfn.XLOOKUP(C562, Financial_Variance!B:B, Financial_Variance!H:H, 0)</f>
        <v>100</v>
      </c>
      <c r="Q562" s="33">
        <f t="shared" si="34"/>
        <v>-35</v>
      </c>
      <c r="R562" s="2" t="str">
        <f t="shared" si="35"/>
        <v>Low</v>
      </c>
    </row>
    <row r="563" spans="1:18" ht="16.350000000000001" customHeight="1" x14ac:dyDescent="0.45">
      <c r="A563" s="4">
        <f t="shared" si="36"/>
        <v>46031</v>
      </c>
      <c r="B563" s="2" t="s">
        <v>7</v>
      </c>
      <c r="C563" s="2" t="s">
        <v>37</v>
      </c>
      <c r="D563" s="2" t="s">
        <v>14</v>
      </c>
      <c r="E563" s="2" t="s">
        <v>181</v>
      </c>
      <c r="F563" s="33">
        <v>11.897279503105599</v>
      </c>
      <c r="G563" s="33">
        <f>ABS(Table2[[#This Row],[Raw_revenu_per_Hr]])</f>
        <v>95</v>
      </c>
      <c r="H563" s="33">
        <v>95</v>
      </c>
      <c r="I563" s="33">
        <f>ABS(Table2[[#This Row],[Raw_maintenance_Cost_MTBF]])</f>
        <v>120</v>
      </c>
      <c r="J563" s="33">
        <v>120</v>
      </c>
      <c r="K563" s="37">
        <v>0.91</v>
      </c>
      <c r="L563" s="3">
        <f t="shared" si="33"/>
        <v>1</v>
      </c>
      <c r="M563" s="17" t="s">
        <v>187</v>
      </c>
      <c r="N563" s="2" t="s">
        <v>104</v>
      </c>
      <c r="O563" s="2" t="s">
        <v>168</v>
      </c>
      <c r="P563" s="33">
        <f>_xlfn.XLOOKUP(C563, Financial_Variance!B:B, Financial_Variance!H:H, 0)</f>
        <v>100</v>
      </c>
      <c r="Q563" s="33">
        <f t="shared" si="34"/>
        <v>-35</v>
      </c>
      <c r="R563" s="2" t="str">
        <f t="shared" si="35"/>
        <v>Low</v>
      </c>
    </row>
    <row r="564" spans="1:18" ht="16.350000000000001" customHeight="1" x14ac:dyDescent="0.45">
      <c r="A564" s="4">
        <f t="shared" si="36"/>
        <v>46031</v>
      </c>
      <c r="B564" s="2" t="s">
        <v>7</v>
      </c>
      <c r="C564" s="2" t="s">
        <v>38</v>
      </c>
      <c r="D564" s="2" t="s">
        <v>164</v>
      </c>
      <c r="E564" s="2" t="s">
        <v>181</v>
      </c>
      <c r="F564" s="33">
        <v>11.916699305809299</v>
      </c>
      <c r="G564" s="33">
        <f>ABS(Table2[[#This Row],[Raw_revenu_per_Hr]])</f>
        <v>88</v>
      </c>
      <c r="H564" s="33">
        <v>88</v>
      </c>
      <c r="I564" s="33">
        <f>ABS(Table2[[#This Row],[Raw_maintenance_Cost_MTBF]])</f>
        <v>110</v>
      </c>
      <c r="J564" s="33">
        <v>110</v>
      </c>
      <c r="K564" s="37">
        <v>0.85</v>
      </c>
      <c r="L564" s="3">
        <f t="shared" si="33"/>
        <v>2</v>
      </c>
      <c r="M564" s="17" t="s">
        <v>187</v>
      </c>
      <c r="N564" s="2" t="s">
        <v>105</v>
      </c>
      <c r="O564" s="2" t="s">
        <v>173</v>
      </c>
      <c r="P564" s="33">
        <f>_xlfn.XLOOKUP(C564, Financial_Variance!B:B, Financial_Variance!H:H, 0)</f>
        <v>100</v>
      </c>
      <c r="Q564" s="33">
        <f t="shared" si="34"/>
        <v>-35</v>
      </c>
      <c r="R564" s="2" t="str">
        <f t="shared" si="35"/>
        <v>Low</v>
      </c>
    </row>
    <row r="565" spans="1:18" ht="16.350000000000001" customHeight="1" x14ac:dyDescent="0.45">
      <c r="A565" s="4">
        <f t="shared" si="36"/>
        <v>46031</v>
      </c>
      <c r="B565" s="2" t="s">
        <v>7</v>
      </c>
      <c r="C565" s="2" t="s">
        <v>39</v>
      </c>
      <c r="D565" s="2" t="s">
        <v>164</v>
      </c>
      <c r="E565" s="2" t="s">
        <v>181</v>
      </c>
      <c r="F565" s="33">
        <v>11.936119108512999</v>
      </c>
      <c r="G565" s="33">
        <f>ABS(Table2[[#This Row],[Raw_revenu_per_Hr]])</f>
        <v>88</v>
      </c>
      <c r="H565" s="33">
        <v>88</v>
      </c>
      <c r="I565" s="33">
        <f>ABS(Table2[[#This Row],[Raw_maintenance_Cost_MTBF]])</f>
        <v>110</v>
      </c>
      <c r="J565" s="33">
        <v>110</v>
      </c>
      <c r="K565" s="37">
        <v>0.85</v>
      </c>
      <c r="L565" s="3">
        <f t="shared" si="33"/>
        <v>2</v>
      </c>
      <c r="M565" s="17" t="s">
        <v>187</v>
      </c>
      <c r="N565" s="2" t="s">
        <v>106</v>
      </c>
      <c r="O565" s="2" t="s">
        <v>169</v>
      </c>
      <c r="P565" s="33">
        <f>_xlfn.XLOOKUP(C565, Financial_Variance!B:B, Financial_Variance!H:H, 0)</f>
        <v>100</v>
      </c>
      <c r="Q565" s="33">
        <f t="shared" si="34"/>
        <v>-35</v>
      </c>
      <c r="R565" s="2" t="str">
        <f t="shared" si="35"/>
        <v>Low</v>
      </c>
    </row>
    <row r="566" spans="1:18" ht="16.350000000000001" customHeight="1" x14ac:dyDescent="0.45">
      <c r="A566" s="4">
        <f t="shared" si="36"/>
        <v>46031</v>
      </c>
      <c r="B566" s="2" t="s">
        <v>7</v>
      </c>
      <c r="C566" s="2" t="s">
        <v>40</v>
      </c>
      <c r="D566" s="2" t="s">
        <v>164</v>
      </c>
      <c r="E566" s="2" t="s">
        <v>181</v>
      </c>
      <c r="F566" s="33">
        <v>11.955538911216699</v>
      </c>
      <c r="G566" s="33">
        <f>ABS(Table2[[#This Row],[Raw_revenu_per_Hr]])</f>
        <v>88</v>
      </c>
      <c r="H566" s="33">
        <v>88</v>
      </c>
      <c r="I566" s="33">
        <f>ABS(Table2[[#This Row],[Raw_maintenance_Cost_MTBF]])</f>
        <v>110</v>
      </c>
      <c r="J566" s="33">
        <v>110</v>
      </c>
      <c r="K566" s="37">
        <v>0.85</v>
      </c>
      <c r="L566" s="3">
        <f t="shared" si="33"/>
        <v>2</v>
      </c>
      <c r="M566" s="17" t="s">
        <v>187</v>
      </c>
      <c r="N566" s="2" t="s">
        <v>107</v>
      </c>
      <c r="O566" s="2" t="s">
        <v>173</v>
      </c>
      <c r="P566" s="33">
        <f>_xlfn.XLOOKUP(C566, Financial_Variance!B:B, Financial_Variance!H:H, 0)</f>
        <v>100</v>
      </c>
      <c r="Q566" s="33">
        <f t="shared" si="34"/>
        <v>-35</v>
      </c>
      <c r="R566" s="2" t="str">
        <f t="shared" si="35"/>
        <v>Low</v>
      </c>
    </row>
    <row r="567" spans="1:18" ht="16.350000000000001" customHeight="1" x14ac:dyDescent="0.45">
      <c r="A567" s="4">
        <f t="shared" si="36"/>
        <v>46031</v>
      </c>
      <c r="B567" s="2" t="s">
        <v>7</v>
      </c>
      <c r="C567" s="2" t="s">
        <v>41</v>
      </c>
      <c r="D567" s="2" t="s">
        <v>164</v>
      </c>
      <c r="E567" s="2" t="s">
        <v>181</v>
      </c>
      <c r="F567" s="33">
        <v>11.974958713920399</v>
      </c>
      <c r="G567" s="33">
        <f>ABS(Table2[[#This Row],[Raw_revenu_per_Hr]])</f>
        <v>88</v>
      </c>
      <c r="H567" s="33">
        <v>88</v>
      </c>
      <c r="I567" s="33">
        <f>ABS(Table2[[#This Row],[Raw_maintenance_Cost_MTBF]])</f>
        <v>110</v>
      </c>
      <c r="J567" s="33">
        <v>110</v>
      </c>
      <c r="K567" s="37">
        <v>0.85</v>
      </c>
      <c r="L567" s="3">
        <f t="shared" si="33"/>
        <v>2</v>
      </c>
      <c r="M567" s="17" t="s">
        <v>187</v>
      </c>
      <c r="N567" s="2" t="s">
        <v>108</v>
      </c>
      <c r="O567" s="2" t="s">
        <v>173</v>
      </c>
      <c r="P567" s="33">
        <f>_xlfn.XLOOKUP(C567, Financial_Variance!B:B, Financial_Variance!H:H, 0)</f>
        <v>100</v>
      </c>
      <c r="Q567" s="33">
        <f t="shared" si="34"/>
        <v>-35</v>
      </c>
      <c r="R567" s="2" t="str">
        <f t="shared" si="35"/>
        <v>Low</v>
      </c>
    </row>
    <row r="568" spans="1:18" ht="16.350000000000001" customHeight="1" x14ac:dyDescent="0.45">
      <c r="A568" s="4">
        <f t="shared" si="36"/>
        <v>46031</v>
      </c>
      <c r="B568" s="2" t="s">
        <v>7</v>
      </c>
      <c r="C568" s="2" t="s">
        <v>42</v>
      </c>
      <c r="D568" s="2" t="s">
        <v>164</v>
      </c>
      <c r="E568" s="2" t="s">
        <v>181</v>
      </c>
      <c r="F568" s="33">
        <v>11.994378516624</v>
      </c>
      <c r="G568" s="33">
        <f>ABS(Table2[[#This Row],[Raw_revenu_per_Hr]])</f>
        <v>88</v>
      </c>
      <c r="H568" s="33">
        <v>88</v>
      </c>
      <c r="I568" s="33">
        <f>ABS(Table2[[#This Row],[Raw_maintenance_Cost_MTBF]])</f>
        <v>110</v>
      </c>
      <c r="J568" s="33">
        <v>110</v>
      </c>
      <c r="K568" s="37">
        <v>0.85</v>
      </c>
      <c r="L568" s="3">
        <f t="shared" si="33"/>
        <v>2</v>
      </c>
      <c r="M568" s="17" t="s">
        <v>187</v>
      </c>
      <c r="N568" s="2" t="s">
        <v>109</v>
      </c>
      <c r="O568" s="2" t="s">
        <v>173</v>
      </c>
      <c r="P568" s="33">
        <f>_xlfn.XLOOKUP(C568, Financial_Variance!B:B, Financial_Variance!H:H, 0)</f>
        <v>100</v>
      </c>
      <c r="Q568" s="33">
        <f t="shared" si="34"/>
        <v>-35</v>
      </c>
      <c r="R568" s="2" t="str">
        <f t="shared" si="35"/>
        <v>Low</v>
      </c>
    </row>
    <row r="569" spans="1:18" ht="16.350000000000001" customHeight="1" x14ac:dyDescent="0.45">
      <c r="A569" s="4">
        <f t="shared" si="36"/>
        <v>46031</v>
      </c>
      <c r="B569" s="2" t="s">
        <v>7</v>
      </c>
      <c r="C569" s="2" t="s">
        <v>43</v>
      </c>
      <c r="D569" s="2" t="s">
        <v>164</v>
      </c>
      <c r="E569" s="2" t="s">
        <v>181</v>
      </c>
      <c r="F569" s="33">
        <v>12.0137983193277</v>
      </c>
      <c r="G569" s="33">
        <f>ABS(Table2[[#This Row],[Raw_revenu_per_Hr]])</f>
        <v>88</v>
      </c>
      <c r="H569" s="33">
        <v>88</v>
      </c>
      <c r="I569" s="33">
        <f>ABS(Table2[[#This Row],[Raw_maintenance_Cost_MTBF]])</f>
        <v>110</v>
      </c>
      <c r="J569" s="33">
        <v>110</v>
      </c>
      <c r="K569" s="37">
        <v>0.85</v>
      </c>
      <c r="L569" s="3">
        <f t="shared" si="33"/>
        <v>2</v>
      </c>
      <c r="M569" s="17" t="s">
        <v>187</v>
      </c>
      <c r="N569" s="2" t="s">
        <v>110</v>
      </c>
      <c r="O569" s="2" t="s">
        <v>173</v>
      </c>
      <c r="P569" s="33">
        <f>_xlfn.XLOOKUP(C569, Financial_Variance!B:B, Financial_Variance!H:H, 0)</f>
        <v>100</v>
      </c>
      <c r="Q569" s="33">
        <f t="shared" si="34"/>
        <v>-35</v>
      </c>
      <c r="R569" s="2" t="str">
        <f t="shared" si="35"/>
        <v>Low</v>
      </c>
    </row>
    <row r="570" spans="1:18" ht="16.350000000000001" customHeight="1" x14ac:dyDescent="0.45">
      <c r="A570" s="4">
        <f t="shared" si="36"/>
        <v>46031</v>
      </c>
      <c r="B570" s="2" t="s">
        <v>7</v>
      </c>
      <c r="C570" s="2" t="s">
        <v>44</v>
      </c>
      <c r="D570" s="2" t="s">
        <v>164</v>
      </c>
      <c r="E570" s="2" t="s">
        <v>181</v>
      </c>
      <c r="F570" s="33">
        <v>12.0332181220314</v>
      </c>
      <c r="G570" s="33">
        <f>ABS(Table2[[#This Row],[Raw_revenu_per_Hr]])</f>
        <v>88</v>
      </c>
      <c r="H570" s="33">
        <v>88</v>
      </c>
      <c r="I570" s="33">
        <f>ABS(Table2[[#This Row],[Raw_maintenance_Cost_MTBF]])</f>
        <v>110</v>
      </c>
      <c r="J570" s="33">
        <v>110</v>
      </c>
      <c r="K570" s="37">
        <v>0.85</v>
      </c>
      <c r="L570" s="3">
        <f t="shared" si="33"/>
        <v>2</v>
      </c>
      <c r="M570" s="17" t="s">
        <v>187</v>
      </c>
      <c r="N570" s="2" t="s">
        <v>111</v>
      </c>
      <c r="O570" s="2" t="s">
        <v>168</v>
      </c>
      <c r="P570" s="33">
        <f>_xlfn.XLOOKUP(C570, Financial_Variance!B:B, Financial_Variance!H:H, 0)</f>
        <v>100</v>
      </c>
      <c r="Q570" s="33">
        <f t="shared" si="34"/>
        <v>-35</v>
      </c>
      <c r="R570" s="2" t="str">
        <f t="shared" si="35"/>
        <v>Low</v>
      </c>
    </row>
    <row r="571" spans="1:18" ht="16.350000000000001" customHeight="1" x14ac:dyDescent="0.45">
      <c r="A571" s="4">
        <f t="shared" si="36"/>
        <v>46031</v>
      </c>
      <c r="B571" s="2" t="s">
        <v>7</v>
      </c>
      <c r="C571" s="2" t="s">
        <v>45</v>
      </c>
      <c r="D571" s="2" t="s">
        <v>164</v>
      </c>
      <c r="E571" s="2" t="s">
        <v>181</v>
      </c>
      <c r="F571" s="33">
        <v>12.0526379247351</v>
      </c>
      <c r="G571" s="33">
        <f>ABS(Table2[[#This Row],[Raw_revenu_per_Hr]])</f>
        <v>88</v>
      </c>
      <c r="H571" s="33">
        <v>88</v>
      </c>
      <c r="I571" s="33">
        <f>ABS(Table2[[#This Row],[Raw_maintenance_Cost_MTBF]])</f>
        <v>110</v>
      </c>
      <c r="J571" s="33">
        <v>110</v>
      </c>
      <c r="K571" s="37">
        <v>0.85</v>
      </c>
      <c r="L571" s="3">
        <f t="shared" si="33"/>
        <v>2</v>
      </c>
      <c r="M571" s="17" t="s">
        <v>187</v>
      </c>
      <c r="N571" s="2" t="s">
        <v>112</v>
      </c>
      <c r="O571" s="2" t="s">
        <v>171</v>
      </c>
      <c r="P571" s="33">
        <f>_xlfn.XLOOKUP(C571, Financial_Variance!B:B, Financial_Variance!H:H, 0)</f>
        <v>100</v>
      </c>
      <c r="Q571" s="33">
        <f t="shared" si="34"/>
        <v>-20</v>
      </c>
      <c r="R571" s="2" t="str">
        <f t="shared" si="35"/>
        <v>Low</v>
      </c>
    </row>
    <row r="572" spans="1:18" ht="16.350000000000001" customHeight="1" x14ac:dyDescent="0.45">
      <c r="A572" s="4">
        <f t="shared" si="36"/>
        <v>46031</v>
      </c>
      <c r="B572" s="2" t="s">
        <v>7</v>
      </c>
      <c r="C572" s="2" t="s">
        <v>46</v>
      </c>
      <c r="D572" s="2" t="s">
        <v>164</v>
      </c>
      <c r="E572" s="2" t="s">
        <v>181</v>
      </c>
      <c r="F572" s="33">
        <v>12.0720577274388</v>
      </c>
      <c r="G572" s="33">
        <f>ABS(Table2[[#This Row],[Raw_revenu_per_Hr]])</f>
        <v>88</v>
      </c>
      <c r="H572" s="33">
        <v>88</v>
      </c>
      <c r="I572" s="33">
        <f>ABS(Table2[[#This Row],[Raw_maintenance_Cost_MTBF]])</f>
        <v>110</v>
      </c>
      <c r="J572" s="33">
        <v>110</v>
      </c>
      <c r="K572" s="37">
        <v>0.85</v>
      </c>
      <c r="L572" s="3">
        <f t="shared" si="33"/>
        <v>2</v>
      </c>
      <c r="M572" s="17" t="s">
        <v>187</v>
      </c>
      <c r="N572" s="2" t="s">
        <v>113</v>
      </c>
      <c r="O572" s="2" t="s">
        <v>169</v>
      </c>
      <c r="P572" s="33">
        <f>_xlfn.XLOOKUP(C572, Financial_Variance!B:B, Financial_Variance!H:H, 0)</f>
        <v>100</v>
      </c>
      <c r="Q572" s="33">
        <f t="shared" si="34"/>
        <v>-20</v>
      </c>
      <c r="R572" s="2" t="str">
        <f t="shared" si="35"/>
        <v>Low</v>
      </c>
    </row>
    <row r="573" spans="1:18" ht="16.350000000000001" customHeight="1" x14ac:dyDescent="0.45">
      <c r="A573" s="4">
        <f t="shared" si="36"/>
        <v>46031</v>
      </c>
      <c r="B573" s="2" t="s">
        <v>7</v>
      </c>
      <c r="C573" s="2" t="s">
        <v>47</v>
      </c>
      <c r="D573" s="2" t="s">
        <v>164</v>
      </c>
      <c r="E573" s="2" t="s">
        <v>181</v>
      </c>
      <c r="F573" s="33">
        <v>12.0914775301425</v>
      </c>
      <c r="G573" s="33">
        <f>ABS(Table2[[#This Row],[Raw_revenu_per_Hr]])</f>
        <v>88</v>
      </c>
      <c r="H573" s="33">
        <v>88</v>
      </c>
      <c r="I573" s="33">
        <f>ABS(Table2[[#This Row],[Raw_maintenance_Cost_MTBF]])</f>
        <v>110</v>
      </c>
      <c r="J573" s="33">
        <v>110</v>
      </c>
      <c r="K573" s="37">
        <v>0.85</v>
      </c>
      <c r="L573" s="3">
        <f t="shared" si="33"/>
        <v>2</v>
      </c>
      <c r="M573" s="17" t="s">
        <v>187</v>
      </c>
      <c r="N573" s="2" t="s">
        <v>114</v>
      </c>
      <c r="O573" s="2" t="s">
        <v>173</v>
      </c>
      <c r="P573" s="33">
        <f>_xlfn.XLOOKUP(C573, Financial_Variance!B:B, Financial_Variance!H:H, 0)</f>
        <v>100</v>
      </c>
      <c r="Q573" s="33">
        <f t="shared" si="34"/>
        <v>-15</v>
      </c>
      <c r="R573" s="2" t="str">
        <f t="shared" si="35"/>
        <v>Low</v>
      </c>
    </row>
    <row r="574" spans="1:18" ht="16.350000000000001" customHeight="1" x14ac:dyDescent="0.45">
      <c r="A574" s="4">
        <f t="shared" si="36"/>
        <v>46031</v>
      </c>
      <c r="B574" s="2" t="s">
        <v>7</v>
      </c>
      <c r="C574" s="2" t="s">
        <v>48</v>
      </c>
      <c r="D574" s="2" t="s">
        <v>164</v>
      </c>
      <c r="E574" s="2" t="s">
        <v>181</v>
      </c>
      <c r="F574" s="33">
        <v>12.1108973328462</v>
      </c>
      <c r="G574" s="33">
        <f>ABS(Table2[[#This Row],[Raw_revenu_per_Hr]])</f>
        <v>88</v>
      </c>
      <c r="H574" s="33">
        <v>88</v>
      </c>
      <c r="I574" s="33">
        <f>ABS(Table2[[#This Row],[Raw_maintenance_Cost_MTBF]])</f>
        <v>110</v>
      </c>
      <c r="J574" s="33">
        <v>110</v>
      </c>
      <c r="K574" s="37">
        <v>0.85</v>
      </c>
      <c r="L574" s="3">
        <f t="shared" si="33"/>
        <v>2</v>
      </c>
      <c r="M574" s="17" t="s">
        <v>187</v>
      </c>
      <c r="N574" s="2" t="s">
        <v>115</v>
      </c>
      <c r="O574" s="2" t="s">
        <v>172</v>
      </c>
      <c r="P574" s="33">
        <f>_xlfn.XLOOKUP(C574, Financial_Variance!B:B, Financial_Variance!H:H, 0)</f>
        <v>100</v>
      </c>
      <c r="Q574" s="33">
        <f t="shared" si="34"/>
        <v>-15</v>
      </c>
      <c r="R574" s="2" t="str">
        <f t="shared" si="35"/>
        <v>Low</v>
      </c>
    </row>
    <row r="575" spans="1:18" ht="16.350000000000001" customHeight="1" x14ac:dyDescent="0.45">
      <c r="A575" s="4">
        <f t="shared" si="36"/>
        <v>46031</v>
      </c>
      <c r="B575" s="2" t="s">
        <v>7</v>
      </c>
      <c r="C575" s="2" t="s">
        <v>49</v>
      </c>
      <c r="D575" s="2" t="s">
        <v>165</v>
      </c>
      <c r="E575" s="2" t="s">
        <v>19</v>
      </c>
      <c r="F575" s="33">
        <v>12.1303171355499</v>
      </c>
      <c r="G575" s="33">
        <f>ABS(Table2[[#This Row],[Raw_revenu_per_Hr]])</f>
        <v>65</v>
      </c>
      <c r="H575" s="33">
        <v>65</v>
      </c>
      <c r="I575" s="33">
        <f>ABS(Table2[[#This Row],[Raw_maintenance_Cost_MTBF]])</f>
        <v>95</v>
      </c>
      <c r="J575" s="33">
        <v>95</v>
      </c>
      <c r="K575" s="37">
        <v>0.72</v>
      </c>
      <c r="L575" s="3">
        <f t="shared" si="33"/>
        <v>3</v>
      </c>
      <c r="M575" s="17" t="s">
        <v>188</v>
      </c>
      <c r="N575" s="2" t="s">
        <v>116</v>
      </c>
      <c r="O575" s="2" t="s">
        <v>174</v>
      </c>
      <c r="P575" s="33">
        <f>_xlfn.XLOOKUP(C575, Financial_Variance!B:B, Financial_Variance!H:H, 0)</f>
        <v>75</v>
      </c>
      <c r="Q575" s="33">
        <f t="shared" si="34"/>
        <v>-15</v>
      </c>
      <c r="R575" s="2" t="str">
        <f t="shared" si="35"/>
        <v>Medium</v>
      </c>
    </row>
    <row r="576" spans="1:18" ht="16.350000000000001" customHeight="1" x14ac:dyDescent="0.45">
      <c r="A576" s="4">
        <f t="shared" si="36"/>
        <v>46031</v>
      </c>
      <c r="B576" s="2" t="s">
        <v>7</v>
      </c>
      <c r="C576" s="2" t="s">
        <v>50</v>
      </c>
      <c r="D576" s="2" t="s">
        <v>165</v>
      </c>
      <c r="E576" s="2" t="s">
        <v>19</v>
      </c>
      <c r="F576" s="33">
        <v>12.1497369382536</v>
      </c>
      <c r="G576" s="33">
        <f>ABS(Table2[[#This Row],[Raw_revenu_per_Hr]])</f>
        <v>65</v>
      </c>
      <c r="H576" s="33">
        <v>65</v>
      </c>
      <c r="I576" s="33">
        <f>ABS(Table2[[#This Row],[Raw_maintenance_Cost_MTBF]])</f>
        <v>95</v>
      </c>
      <c r="J576" s="33">
        <v>95</v>
      </c>
      <c r="K576" s="37">
        <v>0.72</v>
      </c>
      <c r="L576" s="3">
        <f t="shared" si="33"/>
        <v>3</v>
      </c>
      <c r="M576" s="17" t="s">
        <v>188</v>
      </c>
      <c r="N576" s="2" t="s">
        <v>117</v>
      </c>
      <c r="O576" s="2" t="s">
        <v>174</v>
      </c>
      <c r="P576" s="33">
        <f>_xlfn.XLOOKUP(C576, Financial_Variance!B:B, Financial_Variance!H:H, 0)</f>
        <v>75</v>
      </c>
      <c r="Q576" s="33">
        <f t="shared" si="34"/>
        <v>-15</v>
      </c>
      <c r="R576" s="2" t="str">
        <f t="shared" si="35"/>
        <v>Medium</v>
      </c>
    </row>
    <row r="577" spans="1:18" ht="16.350000000000001" customHeight="1" x14ac:dyDescent="0.45">
      <c r="A577" s="4">
        <f t="shared" si="36"/>
        <v>46031</v>
      </c>
      <c r="B577" s="2" t="s">
        <v>7</v>
      </c>
      <c r="C577" s="2" t="s">
        <v>51</v>
      </c>
      <c r="D577" s="2" t="s">
        <v>165</v>
      </c>
      <c r="E577" s="2" t="s">
        <v>19</v>
      </c>
      <c r="F577" s="33">
        <v>12.1691567409573</v>
      </c>
      <c r="G577" s="33">
        <f>ABS(Table2[[#This Row],[Raw_revenu_per_Hr]])</f>
        <v>62</v>
      </c>
      <c r="H577" s="33">
        <v>62</v>
      </c>
      <c r="I577" s="33">
        <f>ABS(Table2[[#This Row],[Raw_maintenance_Cost_MTBF]])</f>
        <v>90</v>
      </c>
      <c r="J577" s="33">
        <v>90</v>
      </c>
      <c r="K577" s="37">
        <v>0.68</v>
      </c>
      <c r="L577" s="3">
        <f t="shared" si="33"/>
        <v>3</v>
      </c>
      <c r="M577" s="17" t="s">
        <v>189</v>
      </c>
      <c r="N577" s="2" t="s">
        <v>118</v>
      </c>
      <c r="O577" s="2" t="s">
        <v>168</v>
      </c>
      <c r="P577" s="33">
        <f>_xlfn.XLOOKUP(C577, Financial_Variance!B:B, Financial_Variance!H:H, 0)</f>
        <v>75</v>
      </c>
      <c r="Q577" s="33">
        <f t="shared" si="34"/>
        <v>-15</v>
      </c>
      <c r="R577" s="2" t="str">
        <f t="shared" si="35"/>
        <v>Medium</v>
      </c>
    </row>
    <row r="578" spans="1:18" ht="16.350000000000001" customHeight="1" x14ac:dyDescent="0.45">
      <c r="A578" s="4">
        <f t="shared" si="36"/>
        <v>46031</v>
      </c>
      <c r="B578" s="2" t="s">
        <v>7</v>
      </c>
      <c r="C578" s="2" t="s">
        <v>52</v>
      </c>
      <c r="D578" s="2" t="s">
        <v>165</v>
      </c>
      <c r="E578" s="2" t="s">
        <v>19</v>
      </c>
      <c r="F578" s="33">
        <v>12.188576543660901</v>
      </c>
      <c r="G578" s="33">
        <f>ABS(Table2[[#This Row],[Raw_revenu_per_Hr]])</f>
        <v>62</v>
      </c>
      <c r="H578" s="33">
        <v>62</v>
      </c>
      <c r="I578" s="33">
        <f>ABS(Table2[[#This Row],[Raw_maintenance_Cost_MTBF]])</f>
        <v>90</v>
      </c>
      <c r="J578" s="33">
        <v>90</v>
      </c>
      <c r="K578" s="37">
        <v>0.68</v>
      </c>
      <c r="L578" s="3">
        <f t="shared" ref="L578:L641" si="37">MAX(1,MIN(10,ROUND(10-(K578*10),0)))</f>
        <v>3</v>
      </c>
      <c r="M578" s="17" t="s">
        <v>189</v>
      </c>
      <c r="N578" s="2" t="s">
        <v>119</v>
      </c>
      <c r="O578" s="2" t="s">
        <v>174</v>
      </c>
      <c r="P578" s="33">
        <f>_xlfn.XLOOKUP(C578, Financial_Variance!B:B, Financial_Variance!H:H, 0)</f>
        <v>75</v>
      </c>
      <c r="Q578" s="33">
        <f t="shared" ref="Q578:Q641" si="38">P593-I582</f>
        <v>-10</v>
      </c>
      <c r="R578" s="2" t="str">
        <f t="shared" ref="R578:R641" si="39">IF(L578&lt;=2,"Low",IF(L578&lt;=4,"Medium",IF(L578&lt;=7,"High","Critical")))</f>
        <v>Medium</v>
      </c>
    </row>
    <row r="579" spans="1:18" ht="16.350000000000001" customHeight="1" x14ac:dyDescent="0.45">
      <c r="A579" s="4">
        <f t="shared" ref="A579:A642" si="40">DATE(2026,1,1)+INT((ROW()-2)/70)</f>
        <v>46031</v>
      </c>
      <c r="B579" s="2" t="s">
        <v>7</v>
      </c>
      <c r="C579" s="2" t="s">
        <v>53</v>
      </c>
      <c r="D579" s="2" t="s">
        <v>165</v>
      </c>
      <c r="E579" s="2" t="s">
        <v>19</v>
      </c>
      <c r="F579" s="33">
        <v>12.207996346364601</v>
      </c>
      <c r="G579" s="33">
        <f>ABS(Table2[[#This Row],[Raw_revenu_per_Hr]])</f>
        <v>62</v>
      </c>
      <c r="H579" s="33">
        <v>62</v>
      </c>
      <c r="I579" s="33">
        <f>ABS(Table2[[#This Row],[Raw_maintenance_Cost_MTBF]])</f>
        <v>90</v>
      </c>
      <c r="J579" s="33">
        <v>90</v>
      </c>
      <c r="K579" s="37">
        <v>0.68</v>
      </c>
      <c r="L579" s="3">
        <f t="shared" si="37"/>
        <v>3</v>
      </c>
      <c r="M579" s="17" t="s">
        <v>189</v>
      </c>
      <c r="N579" s="2" t="s">
        <v>120</v>
      </c>
      <c r="O579" s="2" t="s">
        <v>174</v>
      </c>
      <c r="P579" s="33">
        <f>_xlfn.XLOOKUP(C579, Financial_Variance!B:B, Financial_Variance!H:H, 0)</f>
        <v>75</v>
      </c>
      <c r="Q579" s="33">
        <f t="shared" si="38"/>
        <v>-10</v>
      </c>
      <c r="R579" s="2" t="str">
        <f t="shared" si="39"/>
        <v>Medium</v>
      </c>
    </row>
    <row r="580" spans="1:18" ht="16.350000000000001" customHeight="1" x14ac:dyDescent="0.45">
      <c r="A580" s="4">
        <f t="shared" si="40"/>
        <v>46031</v>
      </c>
      <c r="B580" s="2" t="s">
        <v>7</v>
      </c>
      <c r="C580" s="2" t="s">
        <v>54</v>
      </c>
      <c r="D580" s="2" t="s">
        <v>165</v>
      </c>
      <c r="E580" s="2" t="s">
        <v>19</v>
      </c>
      <c r="F580" s="33">
        <v>12.227416149068301</v>
      </c>
      <c r="G580" s="33">
        <f>ABS(Table2[[#This Row],[Raw_revenu_per_Hr]])</f>
        <v>62</v>
      </c>
      <c r="H580" s="33">
        <v>62</v>
      </c>
      <c r="I580" s="33">
        <f>ABS(Table2[[#This Row],[Raw_maintenance_Cost_MTBF]])</f>
        <v>90</v>
      </c>
      <c r="J580" s="33">
        <v>90</v>
      </c>
      <c r="K580" s="37">
        <v>0.68</v>
      </c>
      <c r="L580" s="3">
        <f t="shared" si="37"/>
        <v>3</v>
      </c>
      <c r="M580" s="17" t="s">
        <v>189</v>
      </c>
      <c r="N580" s="2" t="s">
        <v>121</v>
      </c>
      <c r="O580" s="2" t="s">
        <v>171</v>
      </c>
      <c r="P580" s="33">
        <f>_xlfn.XLOOKUP(C580, Financial_Variance!B:B, Financial_Variance!H:H, 0)</f>
        <v>75</v>
      </c>
      <c r="Q580" s="33">
        <f t="shared" si="38"/>
        <v>-10</v>
      </c>
      <c r="R580" s="2" t="str">
        <f t="shared" si="39"/>
        <v>Medium</v>
      </c>
    </row>
    <row r="581" spans="1:18" ht="16.350000000000001" customHeight="1" x14ac:dyDescent="0.45">
      <c r="A581" s="4">
        <f t="shared" si="40"/>
        <v>46031</v>
      </c>
      <c r="B581" s="2" t="s">
        <v>7</v>
      </c>
      <c r="C581" s="2" t="s">
        <v>55</v>
      </c>
      <c r="D581" s="2" t="s">
        <v>165</v>
      </c>
      <c r="E581" s="2" t="s">
        <v>19</v>
      </c>
      <c r="F581" s="33">
        <v>12.246835951772001</v>
      </c>
      <c r="G581" s="33">
        <f>ABS(Table2[[#This Row],[Raw_revenu_per_Hr]])</f>
        <v>62</v>
      </c>
      <c r="H581" s="33">
        <v>62</v>
      </c>
      <c r="I581" s="33">
        <f>ABS(Table2[[#This Row],[Raw_maintenance_Cost_MTBF]])</f>
        <v>90</v>
      </c>
      <c r="J581" s="33">
        <v>90</v>
      </c>
      <c r="K581" s="37">
        <v>0.68</v>
      </c>
      <c r="L581" s="3">
        <f t="shared" si="37"/>
        <v>3</v>
      </c>
      <c r="M581" s="17" t="s">
        <v>189</v>
      </c>
      <c r="N581" s="2" t="s">
        <v>122</v>
      </c>
      <c r="O581" s="2" t="s">
        <v>174</v>
      </c>
      <c r="P581" s="33">
        <f>_xlfn.XLOOKUP(C581, Financial_Variance!B:B, Financial_Variance!H:H, 0)</f>
        <v>75</v>
      </c>
      <c r="Q581" s="33">
        <f t="shared" si="38"/>
        <v>-10</v>
      </c>
      <c r="R581" s="2" t="str">
        <f t="shared" si="39"/>
        <v>Medium</v>
      </c>
    </row>
    <row r="582" spans="1:18" ht="16.350000000000001" customHeight="1" x14ac:dyDescent="0.45">
      <c r="A582" s="4">
        <f t="shared" si="40"/>
        <v>46031</v>
      </c>
      <c r="B582" s="2" t="s">
        <v>7</v>
      </c>
      <c r="C582" s="2" t="s">
        <v>56</v>
      </c>
      <c r="D582" s="2" t="s">
        <v>165</v>
      </c>
      <c r="E582" s="2" t="s">
        <v>19</v>
      </c>
      <c r="F582" s="33">
        <v>12.266255754475701</v>
      </c>
      <c r="G582" s="33">
        <f>ABS(Table2[[#This Row],[Raw_revenu_per_Hr]])</f>
        <v>58</v>
      </c>
      <c r="H582" s="33">
        <v>58</v>
      </c>
      <c r="I582" s="33">
        <f>ABS(Table2[[#This Row],[Raw_maintenance_Cost_MTBF]])</f>
        <v>85</v>
      </c>
      <c r="J582" s="33">
        <v>85</v>
      </c>
      <c r="K582" s="37">
        <v>0.62</v>
      </c>
      <c r="L582" s="3">
        <f t="shared" si="37"/>
        <v>4</v>
      </c>
      <c r="M582" s="17" t="s">
        <v>189</v>
      </c>
      <c r="N582" s="2" t="s">
        <v>123</v>
      </c>
      <c r="O582" s="2" t="s">
        <v>174</v>
      </c>
      <c r="P582" s="33">
        <f>_xlfn.XLOOKUP(C582, Financial_Variance!B:B, Financial_Variance!H:H, 0)</f>
        <v>75</v>
      </c>
      <c r="Q582" s="33">
        <f t="shared" si="38"/>
        <v>-5</v>
      </c>
      <c r="R582" s="2" t="str">
        <f t="shared" si="39"/>
        <v>Medium</v>
      </c>
    </row>
    <row r="583" spans="1:18" ht="16.350000000000001" customHeight="1" x14ac:dyDescent="0.45">
      <c r="A583" s="4">
        <f t="shared" si="40"/>
        <v>46031</v>
      </c>
      <c r="B583" s="2" t="s">
        <v>7</v>
      </c>
      <c r="C583" s="2" t="s">
        <v>57</v>
      </c>
      <c r="D583" s="2" t="s">
        <v>165</v>
      </c>
      <c r="E583" s="2" t="s">
        <v>19</v>
      </c>
      <c r="F583" s="33">
        <v>12.285675557179401</v>
      </c>
      <c r="G583" s="33">
        <f>ABS(Table2[[#This Row],[Raw_revenu_per_Hr]])</f>
        <v>58</v>
      </c>
      <c r="H583" s="33">
        <v>58</v>
      </c>
      <c r="I583" s="33">
        <f>ABS(Table2[[#This Row],[Raw_maintenance_Cost_MTBF]])</f>
        <v>85</v>
      </c>
      <c r="J583" s="33">
        <v>85</v>
      </c>
      <c r="K583" s="37">
        <v>0.62</v>
      </c>
      <c r="L583" s="3">
        <f t="shared" si="37"/>
        <v>4</v>
      </c>
      <c r="M583" s="17" t="s">
        <v>189</v>
      </c>
      <c r="N583" s="2" t="s">
        <v>124</v>
      </c>
      <c r="O583" s="2" t="s">
        <v>174</v>
      </c>
      <c r="P583" s="33">
        <f>_xlfn.XLOOKUP(C583, Financial_Variance!B:B, Financial_Variance!H:H, 0)</f>
        <v>75</v>
      </c>
      <c r="Q583" s="33">
        <f t="shared" si="38"/>
        <v>-5</v>
      </c>
      <c r="R583" s="2" t="str">
        <f t="shared" si="39"/>
        <v>Medium</v>
      </c>
    </row>
    <row r="584" spans="1:18" ht="16.350000000000001" customHeight="1" x14ac:dyDescent="0.45">
      <c r="A584" s="4">
        <f t="shared" si="40"/>
        <v>46031</v>
      </c>
      <c r="B584" s="2" t="s">
        <v>7</v>
      </c>
      <c r="C584" s="2" t="s">
        <v>58</v>
      </c>
      <c r="D584" s="2" t="s">
        <v>165</v>
      </c>
      <c r="E584" s="2" t="s">
        <v>19</v>
      </c>
      <c r="F584" s="33">
        <v>12.305095359883101</v>
      </c>
      <c r="G584" s="33">
        <f>ABS(Table2[[#This Row],[Raw_revenu_per_Hr]])</f>
        <v>58</v>
      </c>
      <c r="H584" s="33">
        <v>58</v>
      </c>
      <c r="I584" s="33">
        <f>ABS(Table2[[#This Row],[Raw_maintenance_Cost_MTBF]])</f>
        <v>85</v>
      </c>
      <c r="J584" s="33">
        <v>85</v>
      </c>
      <c r="K584" s="37">
        <v>0.62</v>
      </c>
      <c r="L584" s="3">
        <f t="shared" si="37"/>
        <v>4</v>
      </c>
      <c r="M584" s="17" t="s">
        <v>189</v>
      </c>
      <c r="N584" s="2" t="s">
        <v>125</v>
      </c>
      <c r="O584" s="2" t="s">
        <v>168</v>
      </c>
      <c r="P584" s="33">
        <f>_xlfn.XLOOKUP(C584, Financial_Variance!B:B, Financial_Variance!H:H, 0)</f>
        <v>75</v>
      </c>
      <c r="Q584" s="33">
        <f t="shared" si="38"/>
        <v>-75</v>
      </c>
      <c r="R584" s="2" t="str">
        <f t="shared" si="39"/>
        <v>Medium</v>
      </c>
    </row>
    <row r="585" spans="1:18" ht="16.350000000000001" customHeight="1" x14ac:dyDescent="0.45">
      <c r="A585" s="4">
        <f t="shared" si="40"/>
        <v>46031</v>
      </c>
      <c r="B585" s="2" t="s">
        <v>7</v>
      </c>
      <c r="C585" s="2" t="s">
        <v>59</v>
      </c>
      <c r="D585" s="2" t="s">
        <v>166</v>
      </c>
      <c r="E585" s="2" t="s">
        <v>19</v>
      </c>
      <c r="F585" s="33">
        <v>12.324515162586801</v>
      </c>
      <c r="G585" s="33">
        <f>ABS(Table2[[#This Row],[Raw_revenu_per_Hr]])</f>
        <v>58</v>
      </c>
      <c r="H585" s="33">
        <v>58</v>
      </c>
      <c r="I585" s="33">
        <f>ABS(Table2[[#This Row],[Raw_maintenance_Cost_MTBF]])</f>
        <v>85</v>
      </c>
      <c r="J585" s="33">
        <v>85</v>
      </c>
      <c r="K585" s="37">
        <v>0.62</v>
      </c>
      <c r="L585" s="3">
        <f t="shared" si="37"/>
        <v>4</v>
      </c>
      <c r="M585" s="17" t="s">
        <v>189</v>
      </c>
      <c r="N585" s="2" t="s">
        <v>126</v>
      </c>
      <c r="O585" s="2" t="s">
        <v>168</v>
      </c>
      <c r="P585" s="33">
        <f>_xlfn.XLOOKUP(C585, Financial_Variance!B:B, Financial_Variance!H:H, 0)</f>
        <v>75</v>
      </c>
      <c r="Q585" s="33">
        <f t="shared" si="38"/>
        <v>-70</v>
      </c>
      <c r="R585" s="2" t="str">
        <f t="shared" si="39"/>
        <v>Medium</v>
      </c>
    </row>
    <row r="586" spans="1:18" ht="16.350000000000001" customHeight="1" x14ac:dyDescent="0.45">
      <c r="A586" s="4">
        <f t="shared" si="40"/>
        <v>46031</v>
      </c>
      <c r="B586" s="2" t="s">
        <v>7</v>
      </c>
      <c r="C586" s="2" t="s">
        <v>60</v>
      </c>
      <c r="D586" s="2" t="s">
        <v>166</v>
      </c>
      <c r="E586" s="2" t="s">
        <v>19</v>
      </c>
      <c r="F586" s="33">
        <v>12.343934965290501</v>
      </c>
      <c r="G586" s="33">
        <f>ABS(Table2[[#This Row],[Raw_revenu_per_Hr]])</f>
        <v>55</v>
      </c>
      <c r="H586" s="33">
        <v>55</v>
      </c>
      <c r="I586" s="33">
        <f>ABS(Table2[[#This Row],[Raw_maintenance_Cost_MTBF]])</f>
        <v>80</v>
      </c>
      <c r="J586" s="33">
        <v>80</v>
      </c>
      <c r="K586" s="37">
        <v>0.57999999999999996</v>
      </c>
      <c r="L586" s="3">
        <f t="shared" si="37"/>
        <v>4</v>
      </c>
      <c r="M586" s="17" t="s">
        <v>190</v>
      </c>
      <c r="N586" s="2" t="s">
        <v>127</v>
      </c>
      <c r="O586" s="2" t="s">
        <v>174</v>
      </c>
      <c r="P586" s="33">
        <f>_xlfn.XLOOKUP(C586, Financial_Variance!B:B, Financial_Variance!H:H, 0)</f>
        <v>75</v>
      </c>
      <c r="Q586" s="33">
        <f t="shared" si="38"/>
        <v>-70</v>
      </c>
      <c r="R586" s="2" t="str">
        <f t="shared" si="39"/>
        <v>Medium</v>
      </c>
    </row>
    <row r="587" spans="1:18" ht="16.350000000000001" customHeight="1" x14ac:dyDescent="0.45">
      <c r="A587" s="4">
        <f t="shared" si="40"/>
        <v>46031</v>
      </c>
      <c r="B587" s="2" t="s">
        <v>7</v>
      </c>
      <c r="C587" s="2" t="s">
        <v>61</v>
      </c>
      <c r="D587" s="2" t="s">
        <v>166</v>
      </c>
      <c r="E587" s="2" t="s">
        <v>19</v>
      </c>
      <c r="F587" s="33">
        <v>12.363354767994201</v>
      </c>
      <c r="G587" s="33">
        <f>ABS(Table2[[#This Row],[Raw_revenu_per_Hr]])</f>
        <v>55</v>
      </c>
      <c r="H587" s="33">
        <v>55</v>
      </c>
      <c r="I587" s="33">
        <f>ABS(Table2[[#This Row],[Raw_maintenance_Cost_MTBF]])</f>
        <v>80</v>
      </c>
      <c r="J587" s="33">
        <v>80</v>
      </c>
      <c r="K587" s="37">
        <v>0.57999999999999996</v>
      </c>
      <c r="L587" s="3">
        <f t="shared" si="37"/>
        <v>4</v>
      </c>
      <c r="M587" s="17" t="s">
        <v>190</v>
      </c>
      <c r="N587" s="2" t="s">
        <v>128</v>
      </c>
      <c r="O587" s="2" t="s">
        <v>175</v>
      </c>
      <c r="P587" s="33">
        <f>_xlfn.XLOOKUP(C587, Financial_Variance!B:B, Financial_Variance!H:H, 0)</f>
        <v>75</v>
      </c>
      <c r="Q587" s="33">
        <f t="shared" si="38"/>
        <v>-70</v>
      </c>
      <c r="R587" s="2" t="str">
        <f t="shared" si="39"/>
        <v>Medium</v>
      </c>
    </row>
    <row r="588" spans="1:18" ht="16.350000000000001" customHeight="1" x14ac:dyDescent="0.45">
      <c r="A588" s="4">
        <f t="shared" si="40"/>
        <v>46031</v>
      </c>
      <c r="B588" s="2" t="s">
        <v>7</v>
      </c>
      <c r="C588" s="2" t="s">
        <v>62</v>
      </c>
      <c r="D588" s="2" t="s">
        <v>166</v>
      </c>
      <c r="E588" s="2" t="s">
        <v>19</v>
      </c>
      <c r="F588" s="33">
        <v>12.3827745706978</v>
      </c>
      <c r="G588" s="33">
        <f>ABS(Table2[[#This Row],[Raw_revenu_per_Hr]])</f>
        <v>55</v>
      </c>
      <c r="H588" s="33">
        <v>55</v>
      </c>
      <c r="I588" s="33">
        <f>ABS(Table2[[#This Row],[Raw_maintenance_Cost_MTBF]])</f>
        <v>80</v>
      </c>
      <c r="J588" s="33">
        <v>80</v>
      </c>
      <c r="K588" s="37">
        <v>0.57999999999999996</v>
      </c>
      <c r="L588" s="3">
        <f t="shared" si="37"/>
        <v>4</v>
      </c>
      <c r="M588" s="17" t="s">
        <v>190</v>
      </c>
      <c r="N588" s="2" t="s">
        <v>129</v>
      </c>
      <c r="O588" s="2" t="s">
        <v>174</v>
      </c>
      <c r="P588" s="33">
        <f>_xlfn.XLOOKUP(C588, Financial_Variance!B:B, Financial_Variance!H:H, 0)</f>
        <v>75</v>
      </c>
      <c r="Q588" s="33">
        <f t="shared" si="38"/>
        <v>-65</v>
      </c>
      <c r="R588" s="2" t="str">
        <f t="shared" si="39"/>
        <v>Medium</v>
      </c>
    </row>
    <row r="589" spans="1:18" ht="16.350000000000001" customHeight="1" x14ac:dyDescent="0.45">
      <c r="A589" s="4">
        <f t="shared" si="40"/>
        <v>46031</v>
      </c>
      <c r="B589" s="2" t="s">
        <v>7</v>
      </c>
      <c r="C589" s="2" t="s">
        <v>63</v>
      </c>
      <c r="D589" s="2" t="s">
        <v>166</v>
      </c>
      <c r="E589" s="2" t="s">
        <v>19</v>
      </c>
      <c r="F589" s="33">
        <v>12.4021943734015</v>
      </c>
      <c r="G589" s="33">
        <f>ABS(Table2[[#This Row],[Raw_revenu_per_Hr]])</f>
        <v>52</v>
      </c>
      <c r="H589" s="33">
        <v>52</v>
      </c>
      <c r="I589" s="33">
        <f>ABS(Table2[[#This Row],[Raw_maintenance_Cost_MTBF]])</f>
        <v>75</v>
      </c>
      <c r="J589" s="33">
        <v>75</v>
      </c>
      <c r="K589" s="37">
        <v>0.54</v>
      </c>
      <c r="L589" s="3">
        <f t="shared" si="37"/>
        <v>5</v>
      </c>
      <c r="M589" s="17" t="s">
        <v>190</v>
      </c>
      <c r="N589" s="2" t="s">
        <v>130</v>
      </c>
      <c r="O589" s="2" t="s">
        <v>174</v>
      </c>
      <c r="P589" s="33">
        <f>_xlfn.XLOOKUP(C589, Financial_Variance!B:B, Financial_Variance!H:H, 0)</f>
        <v>75</v>
      </c>
      <c r="Q589" s="33">
        <f t="shared" si="38"/>
        <v>-65</v>
      </c>
      <c r="R589" s="2" t="str">
        <f t="shared" si="39"/>
        <v>High</v>
      </c>
    </row>
    <row r="590" spans="1:18" ht="16.350000000000001" customHeight="1" x14ac:dyDescent="0.45">
      <c r="A590" s="4">
        <f t="shared" si="40"/>
        <v>46031</v>
      </c>
      <c r="B590" s="2" t="s">
        <v>7</v>
      </c>
      <c r="C590" s="2" t="s">
        <v>64</v>
      </c>
      <c r="D590" s="2" t="s">
        <v>166</v>
      </c>
      <c r="E590" s="2" t="s">
        <v>19</v>
      </c>
      <c r="F590" s="33">
        <v>12.4216141761052</v>
      </c>
      <c r="G590" s="33">
        <f>ABS(Table2[[#This Row],[Raw_revenu_per_Hr]])</f>
        <v>52</v>
      </c>
      <c r="H590" s="33">
        <v>52</v>
      </c>
      <c r="I590" s="33">
        <f>ABS(Table2[[#This Row],[Raw_maintenance_Cost_MTBF]])</f>
        <v>75</v>
      </c>
      <c r="J590" s="33">
        <v>75</v>
      </c>
      <c r="K590" s="37">
        <v>0.54</v>
      </c>
      <c r="L590" s="3">
        <f t="shared" si="37"/>
        <v>5</v>
      </c>
      <c r="M590" s="17" t="s">
        <v>190</v>
      </c>
      <c r="N590" s="2" t="s">
        <v>131</v>
      </c>
      <c r="O590" s="2" t="s">
        <v>174</v>
      </c>
      <c r="P590" s="33">
        <f>_xlfn.XLOOKUP(C590, Financial_Variance!B:B, Financial_Variance!H:H, 0)</f>
        <v>75</v>
      </c>
      <c r="Q590" s="33">
        <f t="shared" si="38"/>
        <v>-60</v>
      </c>
      <c r="R590" s="2" t="str">
        <f t="shared" si="39"/>
        <v>High</v>
      </c>
    </row>
    <row r="591" spans="1:18" ht="16.350000000000001" customHeight="1" x14ac:dyDescent="0.45">
      <c r="A591" s="4">
        <f t="shared" si="40"/>
        <v>46031</v>
      </c>
      <c r="B591" s="2" t="s">
        <v>7</v>
      </c>
      <c r="C591" s="2" t="s">
        <v>65</v>
      </c>
      <c r="D591" s="2" t="s">
        <v>166</v>
      </c>
      <c r="E591" s="2" t="s">
        <v>19</v>
      </c>
      <c r="F591" s="33">
        <v>12.4410339788089</v>
      </c>
      <c r="G591" s="33">
        <f>ABS(Table2[[#This Row],[Raw_revenu_per_Hr]])</f>
        <v>52</v>
      </c>
      <c r="H591" s="33">
        <v>52</v>
      </c>
      <c r="I591" s="33">
        <f>ABS(Table2[[#This Row],[Raw_maintenance_Cost_MTBF]])</f>
        <v>75</v>
      </c>
      <c r="J591" s="33">
        <v>75</v>
      </c>
      <c r="K591" s="37">
        <v>0.54</v>
      </c>
      <c r="L591" s="3">
        <f t="shared" si="37"/>
        <v>5</v>
      </c>
      <c r="M591" s="17" t="s">
        <v>190</v>
      </c>
      <c r="N591" s="2" t="s">
        <v>132</v>
      </c>
      <c r="O591" s="2" t="s">
        <v>174</v>
      </c>
      <c r="P591" s="33">
        <f>_xlfn.XLOOKUP(C591, Financial_Variance!B:B, Financial_Variance!H:H, 0)</f>
        <v>75</v>
      </c>
      <c r="Q591" s="33">
        <f t="shared" si="38"/>
        <v>-60</v>
      </c>
      <c r="R591" s="2" t="str">
        <f t="shared" si="39"/>
        <v>High</v>
      </c>
    </row>
    <row r="592" spans="1:18" ht="16.350000000000001" customHeight="1" x14ac:dyDescent="0.45">
      <c r="A592" s="4">
        <f t="shared" si="40"/>
        <v>46031</v>
      </c>
      <c r="B592" s="2" t="s">
        <v>7</v>
      </c>
      <c r="C592" s="2" t="s">
        <v>66</v>
      </c>
      <c r="D592" s="2" t="s">
        <v>166</v>
      </c>
      <c r="E592" s="2" t="s">
        <v>19</v>
      </c>
      <c r="F592" s="33">
        <v>12.4604537815126</v>
      </c>
      <c r="G592" s="33">
        <f>ABS(Table2[[#This Row],[Raw_revenu_per_Hr]])</f>
        <v>50</v>
      </c>
      <c r="H592" s="33">
        <v>50</v>
      </c>
      <c r="I592" s="33">
        <f>ABS(Table2[[#This Row],[Raw_maintenance_Cost_MTBF]])</f>
        <v>70</v>
      </c>
      <c r="J592" s="33">
        <v>70</v>
      </c>
      <c r="K592" s="37">
        <v>0.5</v>
      </c>
      <c r="L592" s="3">
        <f t="shared" si="37"/>
        <v>5</v>
      </c>
      <c r="M592" s="17" t="s">
        <v>191</v>
      </c>
      <c r="N592" s="2" t="s">
        <v>133</v>
      </c>
      <c r="O592" s="2" t="s">
        <v>171</v>
      </c>
      <c r="P592" s="33">
        <f>_xlfn.XLOOKUP(C592, Financial_Variance!B:B, Financial_Variance!H:H, 0)</f>
        <v>75</v>
      </c>
      <c r="Q592" s="33">
        <f t="shared" si="38"/>
        <v>-60</v>
      </c>
      <c r="R592" s="2" t="str">
        <f t="shared" si="39"/>
        <v>High</v>
      </c>
    </row>
    <row r="593" spans="1:18" ht="16.350000000000001" customHeight="1" x14ac:dyDescent="0.45">
      <c r="A593" s="4">
        <f t="shared" si="40"/>
        <v>46031</v>
      </c>
      <c r="B593" s="2" t="s">
        <v>7</v>
      </c>
      <c r="C593" s="2" t="s">
        <v>67</v>
      </c>
      <c r="D593" s="2" t="s">
        <v>166</v>
      </c>
      <c r="E593" s="2" t="s">
        <v>19</v>
      </c>
      <c r="F593" s="33">
        <v>12.4798735842163</v>
      </c>
      <c r="G593" s="33">
        <f>ABS(Table2[[#This Row],[Raw_revenu_per_Hr]])</f>
        <v>50</v>
      </c>
      <c r="H593" s="33">
        <v>50</v>
      </c>
      <c r="I593" s="33">
        <f>ABS(Table2[[#This Row],[Raw_maintenance_Cost_MTBF]])</f>
        <v>70</v>
      </c>
      <c r="J593" s="33">
        <v>70</v>
      </c>
      <c r="K593" s="37">
        <v>0.5</v>
      </c>
      <c r="L593" s="3">
        <f t="shared" si="37"/>
        <v>5</v>
      </c>
      <c r="M593" s="17" t="s">
        <v>191</v>
      </c>
      <c r="N593" s="2" t="s">
        <v>134</v>
      </c>
      <c r="O593" s="2" t="s">
        <v>174</v>
      </c>
      <c r="P593" s="33">
        <f>_xlfn.XLOOKUP(C593, Financial_Variance!B:B, Financial_Variance!H:H, 0)</f>
        <v>75</v>
      </c>
      <c r="Q593" s="33">
        <f t="shared" si="38"/>
        <v>-60</v>
      </c>
      <c r="R593" s="2" t="str">
        <f t="shared" si="39"/>
        <v>High</v>
      </c>
    </row>
    <row r="594" spans="1:18" ht="16.350000000000001" customHeight="1" x14ac:dyDescent="0.45">
      <c r="A594" s="4">
        <f t="shared" si="40"/>
        <v>46031</v>
      </c>
      <c r="B594" s="2" t="s">
        <v>7</v>
      </c>
      <c r="C594" s="2" t="s">
        <v>68</v>
      </c>
      <c r="D594" s="2" t="s">
        <v>166</v>
      </c>
      <c r="E594" s="2" t="s">
        <v>19</v>
      </c>
      <c r="F594" s="33">
        <v>12.49929338692</v>
      </c>
      <c r="G594" s="33">
        <f>ABS(Table2[[#This Row],[Raw_revenu_per_Hr]])</f>
        <v>48</v>
      </c>
      <c r="H594" s="33">
        <v>48</v>
      </c>
      <c r="I594" s="33">
        <f>ABS(Table2[[#This Row],[Raw_maintenance_Cost_MTBF]])</f>
        <v>65</v>
      </c>
      <c r="J594" s="33">
        <v>65</v>
      </c>
      <c r="K594" s="37">
        <v>0.46</v>
      </c>
      <c r="L594" s="3">
        <f t="shared" si="37"/>
        <v>5</v>
      </c>
      <c r="M594" s="17" t="s">
        <v>191</v>
      </c>
      <c r="N594" s="2" t="s">
        <v>135</v>
      </c>
      <c r="O594" s="2" t="s">
        <v>173</v>
      </c>
      <c r="P594" s="33">
        <f>_xlfn.XLOOKUP(C594, Financial_Variance!B:B, Financial_Variance!H:H, 0)</f>
        <v>75</v>
      </c>
      <c r="Q594" s="33">
        <f t="shared" si="38"/>
        <v>-45</v>
      </c>
      <c r="R594" s="2" t="str">
        <f t="shared" si="39"/>
        <v>High</v>
      </c>
    </row>
    <row r="595" spans="1:18" ht="16.350000000000001" customHeight="1" x14ac:dyDescent="0.45">
      <c r="A595" s="4">
        <f t="shared" si="40"/>
        <v>46031</v>
      </c>
      <c r="B595" s="2" t="s">
        <v>7</v>
      </c>
      <c r="C595" s="2" t="s">
        <v>69</v>
      </c>
      <c r="D595" s="2" t="s">
        <v>166</v>
      </c>
      <c r="E595" s="2" t="s">
        <v>19</v>
      </c>
      <c r="F595" s="33">
        <v>12.5187131896237</v>
      </c>
      <c r="G595" s="33">
        <f>ABS(Table2[[#This Row],[Raw_revenu_per_Hr]])</f>
        <v>48</v>
      </c>
      <c r="H595" s="33">
        <v>48</v>
      </c>
      <c r="I595" s="33">
        <f>ABS(Table2[[#This Row],[Raw_maintenance_Cost_MTBF]])</f>
        <v>65</v>
      </c>
      <c r="J595" s="33">
        <v>65</v>
      </c>
      <c r="K595" s="37">
        <v>0.46</v>
      </c>
      <c r="L595" s="3">
        <f t="shared" si="37"/>
        <v>5</v>
      </c>
      <c r="M595" s="17" t="s">
        <v>191</v>
      </c>
      <c r="N595" s="2" t="s">
        <v>136</v>
      </c>
      <c r="O595" s="2" t="s">
        <v>168</v>
      </c>
      <c r="P595" s="33">
        <f>_xlfn.XLOOKUP(C595, Financial_Variance!B:B, Financial_Variance!H:H, 0)</f>
        <v>75</v>
      </c>
      <c r="Q595" s="33">
        <f t="shared" si="38"/>
        <v>25</v>
      </c>
      <c r="R595" s="2" t="str">
        <f t="shared" si="39"/>
        <v>High</v>
      </c>
    </row>
    <row r="596" spans="1:18" ht="16.350000000000001" customHeight="1" x14ac:dyDescent="0.45">
      <c r="A596" s="4">
        <f t="shared" si="40"/>
        <v>46031</v>
      </c>
      <c r="B596" s="2" t="s">
        <v>7</v>
      </c>
      <c r="C596" s="2" t="s">
        <v>70</v>
      </c>
      <c r="D596" s="2" t="s">
        <v>166</v>
      </c>
      <c r="E596" s="2" t="s">
        <v>19</v>
      </c>
      <c r="F596" s="33">
        <v>12.5381329923274</v>
      </c>
      <c r="G596" s="33">
        <f>ABS(Table2[[#This Row],[Raw_revenu_per_Hr]])</f>
        <v>48</v>
      </c>
      <c r="H596" s="33">
        <v>48</v>
      </c>
      <c r="I596" s="33">
        <f>ABS(Table2[[#This Row],[Raw_maintenance_Cost_MTBF]])</f>
        <v>65</v>
      </c>
      <c r="J596" s="33">
        <v>65</v>
      </c>
      <c r="K596" s="37">
        <v>0.46</v>
      </c>
      <c r="L596" s="3">
        <f t="shared" si="37"/>
        <v>5</v>
      </c>
      <c r="M596" s="17" t="s">
        <v>191</v>
      </c>
      <c r="N596" s="2" t="s">
        <v>137</v>
      </c>
      <c r="O596" s="2" t="s">
        <v>174</v>
      </c>
      <c r="P596" s="33">
        <f>_xlfn.XLOOKUP(C596, Financial_Variance!B:B, Financial_Variance!H:H, 0)</f>
        <v>75</v>
      </c>
      <c r="Q596" s="33">
        <f t="shared" si="38"/>
        <v>5</v>
      </c>
      <c r="R596" s="2" t="str">
        <f t="shared" si="39"/>
        <v>High</v>
      </c>
    </row>
    <row r="597" spans="1:18" ht="16.350000000000001" customHeight="1" x14ac:dyDescent="0.45">
      <c r="A597" s="4">
        <f t="shared" si="40"/>
        <v>46031</v>
      </c>
      <c r="B597" s="2" t="s">
        <v>7</v>
      </c>
      <c r="C597" s="2" t="s">
        <v>71</v>
      </c>
      <c r="D597" s="2" t="s">
        <v>166</v>
      </c>
      <c r="E597" s="2" t="s">
        <v>19</v>
      </c>
      <c r="F597" s="33">
        <v>12.5575527950311</v>
      </c>
      <c r="G597" s="33">
        <f>ABS(Table2[[#This Row],[Raw_revenu_per_Hr]])</f>
        <v>48</v>
      </c>
      <c r="H597" s="33">
        <v>48</v>
      </c>
      <c r="I597" s="33">
        <f>ABS(Table2[[#This Row],[Raw_maintenance_Cost_MTBF]])</f>
        <v>65</v>
      </c>
      <c r="J597" s="33">
        <v>65</v>
      </c>
      <c r="K597" s="37">
        <v>0.46</v>
      </c>
      <c r="L597" s="3">
        <f t="shared" si="37"/>
        <v>5</v>
      </c>
      <c r="M597" s="17" t="s">
        <v>191</v>
      </c>
      <c r="N597" s="2" t="s">
        <v>138</v>
      </c>
      <c r="O597" s="2" t="s">
        <v>168</v>
      </c>
      <c r="P597" s="33">
        <f>_xlfn.XLOOKUP(C597, Financial_Variance!B:B, Financial_Variance!H:H, 0)</f>
        <v>75</v>
      </c>
      <c r="Q597" s="33">
        <f t="shared" si="38"/>
        <v>5</v>
      </c>
      <c r="R597" s="2" t="str">
        <f t="shared" si="39"/>
        <v>High</v>
      </c>
    </row>
    <row r="598" spans="1:18" ht="16.350000000000001" customHeight="1" x14ac:dyDescent="0.45">
      <c r="A598" s="4">
        <f t="shared" si="40"/>
        <v>46031</v>
      </c>
      <c r="B598" s="2" t="s">
        <v>7</v>
      </c>
      <c r="C598" s="2" t="s">
        <v>72</v>
      </c>
      <c r="D598" s="2" t="s">
        <v>166</v>
      </c>
      <c r="E598" s="2" t="s">
        <v>19</v>
      </c>
      <c r="F598" s="33">
        <v>12.5769725977347</v>
      </c>
      <c r="G598" s="33">
        <f>ABS(Table2[[#This Row],[Raw_revenu_per_Hr]])</f>
        <v>48</v>
      </c>
      <c r="H598" s="33">
        <v>48</v>
      </c>
      <c r="I598" s="33">
        <f>ABS(Table2[[#This Row],[Raw_maintenance_Cost_MTBF]])</f>
        <v>65</v>
      </c>
      <c r="J598" s="33">
        <v>65</v>
      </c>
      <c r="K598" s="37">
        <v>0.46</v>
      </c>
      <c r="L598" s="3">
        <f t="shared" si="37"/>
        <v>5</v>
      </c>
      <c r="M598" s="17" t="s">
        <v>191</v>
      </c>
      <c r="N598" s="2" t="s">
        <v>139</v>
      </c>
      <c r="O598" s="2" t="s">
        <v>174</v>
      </c>
      <c r="P598" s="33">
        <f>_xlfn.XLOOKUP(C598, Financial_Variance!B:B, Financial_Variance!H:H, 0)</f>
        <v>75</v>
      </c>
      <c r="Q598" s="33">
        <f t="shared" si="38"/>
        <v>2</v>
      </c>
      <c r="R598" s="2" t="str">
        <f t="shared" si="39"/>
        <v>High</v>
      </c>
    </row>
    <row r="599" spans="1:18" ht="16.350000000000001" customHeight="1" x14ac:dyDescent="0.45">
      <c r="A599" s="4">
        <f t="shared" si="40"/>
        <v>46031</v>
      </c>
      <c r="B599" s="2" t="s">
        <v>8</v>
      </c>
      <c r="C599" s="2" t="s">
        <v>73</v>
      </c>
      <c r="D599" s="2" t="s">
        <v>167</v>
      </c>
      <c r="E599" s="2" t="s">
        <v>182</v>
      </c>
      <c r="F599" s="33">
        <v>12.5963924004384</v>
      </c>
      <c r="G599" s="33">
        <f>ABS(Table2[[#This Row],[Raw_revenu_per_Hr]])</f>
        <v>25</v>
      </c>
      <c r="H599" s="33">
        <v>25</v>
      </c>
      <c r="I599" s="33">
        <f>ABS(Table2[[#This Row],[Raw_maintenance_Cost_MTBF]])</f>
        <v>15</v>
      </c>
      <c r="J599" s="33">
        <v>15</v>
      </c>
      <c r="K599" s="37">
        <v>0.78</v>
      </c>
      <c r="L599" s="3">
        <f t="shared" si="37"/>
        <v>2</v>
      </c>
      <c r="M599" s="17" t="s">
        <v>187</v>
      </c>
      <c r="N599" s="2" t="s">
        <v>140</v>
      </c>
      <c r="O599" s="2" t="s">
        <v>168</v>
      </c>
      <c r="P599" s="33">
        <f>_xlfn.XLOOKUP(C599, Financial_Variance!B:B, Financial_Variance!H:H, 0)</f>
        <v>5</v>
      </c>
      <c r="Q599" s="33">
        <f t="shared" si="38"/>
        <v>5</v>
      </c>
      <c r="R599" s="2" t="str">
        <f t="shared" si="39"/>
        <v>Low</v>
      </c>
    </row>
    <row r="600" spans="1:18" ht="16.350000000000001" customHeight="1" x14ac:dyDescent="0.45">
      <c r="A600" s="4">
        <f t="shared" si="40"/>
        <v>46031</v>
      </c>
      <c r="B600" s="2" t="s">
        <v>8</v>
      </c>
      <c r="C600" s="2" t="s">
        <v>74</v>
      </c>
      <c r="D600" s="2" t="s">
        <v>167</v>
      </c>
      <c r="E600" s="2" t="s">
        <v>183</v>
      </c>
      <c r="F600" s="33">
        <v>12.615812203142101</v>
      </c>
      <c r="G600" s="33">
        <f>ABS(Table2[[#This Row],[Raw_revenu_per_Hr]])</f>
        <v>2</v>
      </c>
      <c r="H600" s="33">
        <v>2</v>
      </c>
      <c r="I600" s="33">
        <f>ABS(Table2[[#This Row],[Raw_maintenance_Cost_MTBF]])</f>
        <v>5</v>
      </c>
      <c r="J600" s="33">
        <v>5</v>
      </c>
      <c r="K600" s="37">
        <v>0.45</v>
      </c>
      <c r="L600" s="3">
        <f t="shared" si="37"/>
        <v>6</v>
      </c>
      <c r="M600" s="17" t="s">
        <v>187</v>
      </c>
      <c r="N600" s="2" t="s">
        <v>141</v>
      </c>
      <c r="O600" s="2" t="s">
        <v>168</v>
      </c>
      <c r="P600" s="33">
        <f>_xlfn.XLOOKUP(C600, Financial_Variance!B:B, Financial_Variance!H:H, 0)</f>
        <v>5</v>
      </c>
      <c r="Q600" s="33">
        <f t="shared" si="38"/>
        <v>5</v>
      </c>
      <c r="R600" s="2" t="str">
        <f t="shared" si="39"/>
        <v>High</v>
      </c>
    </row>
    <row r="601" spans="1:18" ht="16.350000000000001" customHeight="1" x14ac:dyDescent="0.45">
      <c r="A601" s="4">
        <f t="shared" si="40"/>
        <v>46031</v>
      </c>
      <c r="B601" s="2" t="s">
        <v>8</v>
      </c>
      <c r="C601" s="2" t="s">
        <v>75</v>
      </c>
      <c r="D601" s="2" t="s">
        <v>167</v>
      </c>
      <c r="E601" s="2" t="s">
        <v>183</v>
      </c>
      <c r="F601" s="33">
        <v>12.635232005845801</v>
      </c>
      <c r="G601" s="33">
        <f>ABS(Table2[[#This Row],[Raw_revenu_per_Hr]])</f>
        <v>2</v>
      </c>
      <c r="H601" s="33">
        <v>2</v>
      </c>
      <c r="I601" s="33">
        <f>ABS(Table2[[#This Row],[Raw_maintenance_Cost_MTBF]])</f>
        <v>5</v>
      </c>
      <c r="J601" s="33">
        <v>5</v>
      </c>
      <c r="K601" s="37">
        <v>0.45</v>
      </c>
      <c r="L601" s="3">
        <f t="shared" si="37"/>
        <v>6</v>
      </c>
      <c r="M601" s="17" t="s">
        <v>187</v>
      </c>
      <c r="N601" s="2" t="s">
        <v>142</v>
      </c>
      <c r="O601" s="2" t="s">
        <v>168</v>
      </c>
      <c r="P601" s="33">
        <f>_xlfn.XLOOKUP(C601, Financial_Variance!B:B, Financial_Variance!H:H, 0)</f>
        <v>5</v>
      </c>
      <c r="Q601" s="33">
        <f t="shared" si="38"/>
        <v>2</v>
      </c>
      <c r="R601" s="2" t="str">
        <f t="shared" si="39"/>
        <v>High</v>
      </c>
    </row>
    <row r="602" spans="1:18" ht="16.350000000000001" customHeight="1" x14ac:dyDescent="0.45">
      <c r="A602" s="4">
        <f t="shared" si="40"/>
        <v>46031</v>
      </c>
      <c r="B602" s="2" t="s">
        <v>8</v>
      </c>
      <c r="C602" s="2" t="s">
        <v>76</v>
      </c>
      <c r="D602" s="2" t="s">
        <v>167</v>
      </c>
      <c r="E602" s="2" t="s">
        <v>184</v>
      </c>
      <c r="F602" s="33">
        <v>12.654651808549501</v>
      </c>
      <c r="G602" s="33">
        <f>ABS(Table2[[#This Row],[Raw_revenu_per_Hr]])</f>
        <v>5</v>
      </c>
      <c r="H602" s="33">
        <v>5</v>
      </c>
      <c r="I602" s="33">
        <f>ABS(Table2[[#This Row],[Raw_maintenance_Cost_MTBF]])</f>
        <v>8</v>
      </c>
      <c r="J602" s="33">
        <v>8</v>
      </c>
      <c r="K602" s="37">
        <v>0.55000000000000004</v>
      </c>
      <c r="L602" s="3">
        <f t="shared" si="37"/>
        <v>5</v>
      </c>
      <c r="M602" s="17" t="s">
        <v>187</v>
      </c>
      <c r="N602" s="2" t="s">
        <v>143</v>
      </c>
      <c r="O602" s="2" t="s">
        <v>168</v>
      </c>
      <c r="P602" s="33">
        <f>_xlfn.XLOOKUP(C602, Financial_Variance!B:B, Financial_Variance!H:H, 0)</f>
        <v>5</v>
      </c>
      <c r="Q602" s="33">
        <f t="shared" si="38"/>
        <v>7</v>
      </c>
      <c r="R602" s="2" t="str">
        <f t="shared" si="39"/>
        <v>High</v>
      </c>
    </row>
    <row r="603" spans="1:18" ht="16.350000000000001" customHeight="1" x14ac:dyDescent="0.45">
      <c r="A603" s="4">
        <f t="shared" si="40"/>
        <v>46031</v>
      </c>
      <c r="B603" s="2" t="s">
        <v>8</v>
      </c>
      <c r="C603" s="2" t="s">
        <v>77</v>
      </c>
      <c r="D603" s="2" t="s">
        <v>167</v>
      </c>
      <c r="E603" s="2" t="s">
        <v>185</v>
      </c>
      <c r="F603" s="33">
        <v>12.674071611253201</v>
      </c>
      <c r="G603" s="33">
        <f>ABS(Table2[[#This Row],[Raw_revenu_per_Hr]])</f>
        <v>2</v>
      </c>
      <c r="H603" s="33">
        <v>2</v>
      </c>
      <c r="I603" s="33">
        <f>ABS(Table2[[#This Row],[Raw_maintenance_Cost_MTBF]])</f>
        <v>5</v>
      </c>
      <c r="J603" s="33">
        <v>5</v>
      </c>
      <c r="K603" s="37">
        <v>0.45</v>
      </c>
      <c r="L603" s="3">
        <f t="shared" si="37"/>
        <v>6</v>
      </c>
      <c r="M603" s="17" t="s">
        <v>187</v>
      </c>
      <c r="N603" s="2" t="s">
        <v>144</v>
      </c>
      <c r="O603" s="2" t="s">
        <v>168</v>
      </c>
      <c r="P603" s="33">
        <f>_xlfn.XLOOKUP(C603, Financial_Variance!B:B, Financial_Variance!H:H, 0)</f>
        <v>5</v>
      </c>
      <c r="Q603" s="33">
        <f t="shared" si="38"/>
        <v>5</v>
      </c>
      <c r="R603" s="2" t="str">
        <f t="shared" si="39"/>
        <v>High</v>
      </c>
    </row>
    <row r="604" spans="1:18" ht="16.350000000000001" customHeight="1" x14ac:dyDescent="0.45">
      <c r="A604" s="4">
        <f t="shared" si="40"/>
        <v>46031</v>
      </c>
      <c r="B604" s="2" t="s">
        <v>8</v>
      </c>
      <c r="C604" s="2" t="s">
        <v>78</v>
      </c>
      <c r="D604" s="2" t="s">
        <v>167</v>
      </c>
      <c r="E604" s="2" t="s">
        <v>183</v>
      </c>
      <c r="F604" s="33">
        <v>12.693491413956901</v>
      </c>
      <c r="G604" s="33">
        <f>ABS(Table2[[#This Row],[Raw_revenu_per_Hr]])</f>
        <v>3</v>
      </c>
      <c r="H604" s="33">
        <v>3</v>
      </c>
      <c r="I604" s="33">
        <f>ABS(Table2[[#This Row],[Raw_maintenance_Cost_MTBF]])</f>
        <v>5</v>
      </c>
      <c r="J604" s="33">
        <v>5</v>
      </c>
      <c r="K604" s="37">
        <v>0.48</v>
      </c>
      <c r="L604" s="3">
        <f t="shared" si="37"/>
        <v>5</v>
      </c>
      <c r="M604" s="17" t="s">
        <v>187</v>
      </c>
      <c r="N604" s="2" t="s">
        <v>145</v>
      </c>
      <c r="O604" s="2" t="s">
        <v>168</v>
      </c>
      <c r="P604" s="33">
        <f>_xlfn.XLOOKUP(C604, Financial_Variance!B:B, Financial_Variance!H:H, 0)</f>
        <v>5</v>
      </c>
      <c r="Q604" s="33">
        <f t="shared" si="38"/>
        <v>2</v>
      </c>
      <c r="R604" s="2" t="str">
        <f t="shared" si="39"/>
        <v>High</v>
      </c>
    </row>
    <row r="605" spans="1:18" ht="16.350000000000001" customHeight="1" x14ac:dyDescent="0.45">
      <c r="A605" s="4">
        <f t="shared" si="40"/>
        <v>46031</v>
      </c>
      <c r="B605" s="2" t="s">
        <v>8</v>
      </c>
      <c r="C605" s="2" t="s">
        <v>79</v>
      </c>
      <c r="D605" s="2" t="s">
        <v>167</v>
      </c>
      <c r="E605" s="2" t="s">
        <v>183</v>
      </c>
      <c r="F605" s="33">
        <v>12.712911216660601</v>
      </c>
      <c r="G605" s="33">
        <f>ABS(Table2[[#This Row],[Raw_revenu_per_Hr]])</f>
        <v>5</v>
      </c>
      <c r="H605" s="33">
        <v>5</v>
      </c>
      <c r="I605" s="33">
        <f>ABS(Table2[[#This Row],[Raw_maintenance_Cost_MTBF]])</f>
        <v>8</v>
      </c>
      <c r="J605" s="33">
        <v>8</v>
      </c>
      <c r="K605" s="37">
        <v>0.55000000000000004</v>
      </c>
      <c r="L605" s="3">
        <f t="shared" si="37"/>
        <v>5</v>
      </c>
      <c r="M605" s="17" t="s">
        <v>187</v>
      </c>
      <c r="N605" s="2" t="s">
        <v>146</v>
      </c>
      <c r="O605" s="2" t="s">
        <v>168</v>
      </c>
      <c r="P605" s="33">
        <f>_xlfn.XLOOKUP(C605, Financial_Variance!B:B, Financial_Variance!H:H, 0)</f>
        <v>5</v>
      </c>
      <c r="Q605" s="33">
        <f t="shared" si="38"/>
        <v>0</v>
      </c>
      <c r="R605" s="2" t="str">
        <f t="shared" si="39"/>
        <v>High</v>
      </c>
    </row>
    <row r="606" spans="1:18" ht="16.350000000000001" customHeight="1" x14ac:dyDescent="0.45">
      <c r="A606" s="4">
        <f t="shared" si="40"/>
        <v>46031</v>
      </c>
      <c r="B606" s="2" t="s">
        <v>8</v>
      </c>
      <c r="C606" s="2" t="s">
        <v>80</v>
      </c>
      <c r="D606" s="2" t="s">
        <v>167</v>
      </c>
      <c r="E606" s="2" t="s">
        <v>186</v>
      </c>
      <c r="F606" s="33">
        <v>12.732331019364301</v>
      </c>
      <c r="G606" s="33">
        <f>ABS(Table2[[#This Row],[Raw_revenu_per_Hr]])</f>
        <v>1</v>
      </c>
      <c r="H606" s="33">
        <v>1</v>
      </c>
      <c r="I606" s="33">
        <f>ABS(Table2[[#This Row],[Raw_maintenance_Cost_MTBF]])</f>
        <v>3</v>
      </c>
      <c r="J606" s="33">
        <v>3</v>
      </c>
      <c r="K606" s="37">
        <v>0.4</v>
      </c>
      <c r="L606" s="3">
        <f t="shared" si="37"/>
        <v>6</v>
      </c>
      <c r="M606" s="17" t="s">
        <v>187</v>
      </c>
      <c r="N606" s="2" t="s">
        <v>147</v>
      </c>
      <c r="O606" s="2" t="s">
        <v>168</v>
      </c>
      <c r="P606" s="33">
        <f>_xlfn.XLOOKUP(C606, Financial_Variance!B:B, Financial_Variance!H:H, 0)</f>
        <v>5</v>
      </c>
      <c r="Q606" s="33">
        <f t="shared" si="38"/>
        <v>-20</v>
      </c>
      <c r="R606" s="2" t="str">
        <f t="shared" si="39"/>
        <v>High</v>
      </c>
    </row>
    <row r="607" spans="1:18" ht="16.350000000000001" customHeight="1" x14ac:dyDescent="0.45">
      <c r="A607" s="4">
        <f t="shared" si="40"/>
        <v>46031</v>
      </c>
      <c r="B607" s="2" t="s">
        <v>8</v>
      </c>
      <c r="C607" s="2" t="s">
        <v>81</v>
      </c>
      <c r="D607" s="2" t="s">
        <v>167</v>
      </c>
      <c r="E607" s="2" t="s">
        <v>183</v>
      </c>
      <c r="F607" s="33">
        <v>12.751750822068001</v>
      </c>
      <c r="G607" s="33">
        <f>ABS(Table2[[#This Row],[Raw_revenu_per_Hr]])</f>
        <v>3</v>
      </c>
      <c r="H607" s="33">
        <v>3</v>
      </c>
      <c r="I607" s="33">
        <f>ABS(Table2[[#This Row],[Raw_maintenance_Cost_MTBF]])</f>
        <v>5</v>
      </c>
      <c r="J607" s="33">
        <v>5</v>
      </c>
      <c r="K607" s="37">
        <v>0.48</v>
      </c>
      <c r="L607" s="3">
        <f t="shared" si="37"/>
        <v>5</v>
      </c>
      <c r="M607" s="17" t="s">
        <v>187</v>
      </c>
      <c r="N607" s="2" t="s">
        <v>148</v>
      </c>
      <c r="O607" s="2" t="s">
        <v>168</v>
      </c>
      <c r="P607" s="33">
        <f>_xlfn.XLOOKUP(C607, Financial_Variance!B:B, Financial_Variance!H:H, 0)</f>
        <v>5</v>
      </c>
      <c r="Q607" s="33">
        <f t="shared" si="38"/>
        <v>15</v>
      </c>
      <c r="R607" s="2" t="str">
        <f t="shared" si="39"/>
        <v>High</v>
      </c>
    </row>
    <row r="608" spans="1:18" ht="16.350000000000001" customHeight="1" x14ac:dyDescent="0.45">
      <c r="A608" s="4">
        <f t="shared" si="40"/>
        <v>46031</v>
      </c>
      <c r="B608" s="2" t="s">
        <v>8</v>
      </c>
      <c r="C608" s="2" t="s">
        <v>82</v>
      </c>
      <c r="D608" s="2" t="s">
        <v>167</v>
      </c>
      <c r="E608" s="2" t="s">
        <v>183</v>
      </c>
      <c r="F608" s="33">
        <v>12.771170624771701</v>
      </c>
      <c r="G608" s="33">
        <f>ABS(Table2[[#This Row],[Raw_revenu_per_Hr]])</f>
        <v>5</v>
      </c>
      <c r="H608" s="33">
        <v>5</v>
      </c>
      <c r="I608" s="33">
        <f>ABS(Table2[[#This Row],[Raw_maintenance_Cost_MTBF]])</f>
        <v>8</v>
      </c>
      <c r="J608" s="33">
        <v>8</v>
      </c>
      <c r="K608" s="37">
        <v>0.55000000000000004</v>
      </c>
      <c r="L608" s="3">
        <f t="shared" si="37"/>
        <v>5</v>
      </c>
      <c r="M608" s="17" t="s">
        <v>187</v>
      </c>
      <c r="N608" s="2" t="s">
        <v>149</v>
      </c>
      <c r="O608" s="2" t="s">
        <v>168</v>
      </c>
      <c r="P608" s="33">
        <f>_xlfn.XLOOKUP(C608, Financial_Variance!B:B, Financial_Variance!H:H, 0)</f>
        <v>5</v>
      </c>
      <c r="Q608" s="33">
        <f t="shared" si="38"/>
        <v>90</v>
      </c>
      <c r="R608" s="2" t="str">
        <f t="shared" si="39"/>
        <v>High</v>
      </c>
    </row>
    <row r="609" spans="1:18" ht="16.350000000000001" customHeight="1" x14ac:dyDescent="0.45">
      <c r="A609" s="4">
        <f t="shared" si="40"/>
        <v>46031</v>
      </c>
      <c r="B609" s="2" t="s">
        <v>9</v>
      </c>
      <c r="C609" s="2" t="s">
        <v>83</v>
      </c>
      <c r="D609" s="2" t="s">
        <v>15</v>
      </c>
      <c r="E609" s="2" t="s">
        <v>20</v>
      </c>
      <c r="F609" s="33">
        <v>12.7905904274753</v>
      </c>
      <c r="G609" s="33">
        <f>ABS(Table2[[#This Row],[Raw_revenu_per_Hr]])</f>
        <v>18.5</v>
      </c>
      <c r="H609" s="33">
        <v>18.5</v>
      </c>
      <c r="I609" s="33">
        <f>ABS(Table2[[#This Row],[Raw_maintenance_Cost_MTBF]])</f>
        <v>25</v>
      </c>
      <c r="J609" s="33">
        <v>25</v>
      </c>
      <c r="K609" s="37">
        <v>0.65</v>
      </c>
      <c r="L609" s="3">
        <f t="shared" si="37"/>
        <v>4</v>
      </c>
      <c r="M609" s="17" t="s">
        <v>187</v>
      </c>
      <c r="N609" s="2" t="s">
        <v>150</v>
      </c>
      <c r="O609" s="2" t="s">
        <v>176</v>
      </c>
      <c r="P609" s="33">
        <f>_xlfn.XLOOKUP(C609, Financial_Variance!B:B, Financial_Variance!H:H, 0)</f>
        <v>20</v>
      </c>
      <c r="Q609" s="33">
        <f t="shared" si="38"/>
        <v>88</v>
      </c>
      <c r="R609" s="2" t="str">
        <f t="shared" si="39"/>
        <v>Medium</v>
      </c>
    </row>
    <row r="610" spans="1:18" ht="16.350000000000001" customHeight="1" x14ac:dyDescent="0.45">
      <c r="A610" s="4">
        <f t="shared" si="40"/>
        <v>46031</v>
      </c>
      <c r="B610" s="2" t="s">
        <v>10</v>
      </c>
      <c r="C610" s="2" t="s">
        <v>13</v>
      </c>
      <c r="D610" s="2" t="s">
        <v>16</v>
      </c>
      <c r="E610" s="2" t="s">
        <v>21</v>
      </c>
      <c r="F610" s="33">
        <v>12.810010230179</v>
      </c>
      <c r="G610" s="33">
        <f>ABS(Table2[[#This Row],[Raw_revenu_per_Hr]])</f>
        <v>0</v>
      </c>
      <c r="H610" s="33">
        <v>0</v>
      </c>
      <c r="I610" s="33">
        <f>ABS(Table2[[#This Row],[Raw_maintenance_Cost_MTBF]])</f>
        <v>45</v>
      </c>
      <c r="J610" s="33">
        <v>45</v>
      </c>
      <c r="K610" s="37">
        <v>0.7</v>
      </c>
      <c r="L610" s="3">
        <f t="shared" si="37"/>
        <v>3</v>
      </c>
      <c r="M610" s="17" t="s">
        <v>187</v>
      </c>
      <c r="N610" s="2" t="s">
        <v>151</v>
      </c>
      <c r="O610" s="2" t="s">
        <v>177</v>
      </c>
      <c r="P610" s="33">
        <f>_xlfn.XLOOKUP(C610, Financial_Variance!B:B, Financial_Variance!H:H, 0)</f>
        <v>40</v>
      </c>
      <c r="Q610" s="33">
        <f t="shared" si="38"/>
        <v>90</v>
      </c>
      <c r="R610" s="2" t="str">
        <f t="shared" si="39"/>
        <v>Medium</v>
      </c>
    </row>
    <row r="611" spans="1:18" ht="16.350000000000001" customHeight="1" x14ac:dyDescent="0.45">
      <c r="A611" s="4">
        <f t="shared" si="40"/>
        <v>46031</v>
      </c>
      <c r="B611" s="2" t="s">
        <v>11</v>
      </c>
      <c r="C611" s="2" t="s">
        <v>84</v>
      </c>
      <c r="D611" s="2" t="s">
        <v>17</v>
      </c>
      <c r="E611" s="2" t="s">
        <v>22</v>
      </c>
      <c r="F611" s="33">
        <v>12.8294300328827</v>
      </c>
      <c r="G611" s="33">
        <f>ABS(Table2[[#This Row],[Raw_revenu_per_Hr]])</f>
        <v>2</v>
      </c>
      <c r="H611" s="33">
        <v>2</v>
      </c>
      <c r="I611" s="33">
        <f>ABS(Table2[[#This Row],[Raw_maintenance_Cost_MTBF]])</f>
        <v>10</v>
      </c>
      <c r="J611" s="33">
        <v>10</v>
      </c>
      <c r="K611" s="37">
        <v>0.35</v>
      </c>
      <c r="L611" s="3">
        <f t="shared" si="37"/>
        <v>7</v>
      </c>
      <c r="M611" s="17" t="s">
        <v>189</v>
      </c>
      <c r="N611" s="2" t="s">
        <v>152</v>
      </c>
      <c r="O611" s="2" t="s">
        <v>178</v>
      </c>
      <c r="P611" s="33">
        <f>_xlfn.XLOOKUP(C611, Financial_Variance!B:B, Financial_Variance!H:H, 0)</f>
        <v>10</v>
      </c>
      <c r="Q611" s="33">
        <f t="shared" si="38"/>
        <v>92</v>
      </c>
      <c r="R611" s="2" t="str">
        <f t="shared" si="39"/>
        <v>High</v>
      </c>
    </row>
    <row r="612" spans="1:18" ht="16.350000000000001" customHeight="1" x14ac:dyDescent="0.45">
      <c r="A612" s="4">
        <f t="shared" si="40"/>
        <v>46031</v>
      </c>
      <c r="B612" s="2" t="s">
        <v>11</v>
      </c>
      <c r="C612" s="2" t="s">
        <v>85</v>
      </c>
      <c r="D612" s="2" t="s">
        <v>17</v>
      </c>
      <c r="E612" s="2" t="s">
        <v>183</v>
      </c>
      <c r="F612" s="33">
        <v>12.8488498355864</v>
      </c>
      <c r="G612" s="33">
        <f>ABS(Table2[[#This Row],[Raw_revenu_per_Hr]])</f>
        <v>2</v>
      </c>
      <c r="H612" s="33">
        <v>2</v>
      </c>
      <c r="I612" s="33">
        <f>ABS(Table2[[#This Row],[Raw_maintenance_Cost_MTBF]])</f>
        <v>10</v>
      </c>
      <c r="J612" s="33">
        <v>10</v>
      </c>
      <c r="K612" s="37">
        <v>0.35</v>
      </c>
      <c r="L612" s="3">
        <f t="shared" si="37"/>
        <v>7</v>
      </c>
      <c r="M612" s="17" t="s">
        <v>189</v>
      </c>
      <c r="N612" s="2" t="s">
        <v>153</v>
      </c>
      <c r="O612" s="2" t="s">
        <v>178</v>
      </c>
      <c r="P612" s="33">
        <f>_xlfn.XLOOKUP(C612, Financial_Variance!B:B, Financial_Variance!H:H, 0)</f>
        <v>10</v>
      </c>
      <c r="Q612" s="33">
        <f t="shared" si="38"/>
        <v>88</v>
      </c>
      <c r="R612" s="2" t="str">
        <f t="shared" si="39"/>
        <v>High</v>
      </c>
    </row>
    <row r="613" spans="1:18" ht="16.350000000000001" customHeight="1" x14ac:dyDescent="0.45">
      <c r="A613" s="4">
        <f t="shared" si="40"/>
        <v>46031</v>
      </c>
      <c r="B613" s="2" t="s">
        <v>11</v>
      </c>
      <c r="C613" s="2" t="s">
        <v>86</v>
      </c>
      <c r="D613" s="2" t="s">
        <v>17</v>
      </c>
      <c r="E613" s="2" t="s">
        <v>183</v>
      </c>
      <c r="F613" s="33">
        <v>12.8682696382901</v>
      </c>
      <c r="G613" s="33">
        <f>ABS(Table2[[#This Row],[Raw_revenu_per_Hr]])</f>
        <v>5</v>
      </c>
      <c r="H613" s="33">
        <v>5</v>
      </c>
      <c r="I613" s="33">
        <f>ABS(Table2[[#This Row],[Raw_maintenance_Cost_MTBF]])</f>
        <v>12</v>
      </c>
      <c r="J613" s="33">
        <v>12</v>
      </c>
      <c r="K613" s="37">
        <v>0.4</v>
      </c>
      <c r="L613" s="3">
        <f t="shared" si="37"/>
        <v>6</v>
      </c>
      <c r="M613" s="17" t="s">
        <v>188</v>
      </c>
      <c r="N613" s="2" t="s">
        <v>154</v>
      </c>
      <c r="O613" s="2" t="s">
        <v>178</v>
      </c>
      <c r="P613" s="33">
        <f>_xlfn.XLOOKUP(C613, Financial_Variance!B:B, Financial_Variance!H:H, 0)</f>
        <v>10</v>
      </c>
      <c r="Q613" s="33">
        <f t="shared" si="38"/>
        <v>94</v>
      </c>
      <c r="R613" s="2" t="str">
        <f t="shared" si="39"/>
        <v>High</v>
      </c>
    </row>
    <row r="614" spans="1:18" ht="16.350000000000001" customHeight="1" x14ac:dyDescent="0.45">
      <c r="A614" s="4">
        <f t="shared" si="40"/>
        <v>46031</v>
      </c>
      <c r="B614" s="2" t="s">
        <v>11</v>
      </c>
      <c r="C614" s="2" t="s">
        <v>87</v>
      </c>
      <c r="D614" s="2" t="s">
        <v>17</v>
      </c>
      <c r="E614" s="2" t="s">
        <v>184</v>
      </c>
      <c r="F614" s="33">
        <v>12.8876894409938</v>
      </c>
      <c r="G614" s="33">
        <f>ABS(Table2[[#This Row],[Raw_revenu_per_Hr]])</f>
        <v>2</v>
      </c>
      <c r="H614" s="33">
        <v>2</v>
      </c>
      <c r="I614" s="33">
        <f>ABS(Table2[[#This Row],[Raw_maintenance_Cost_MTBF]])</f>
        <v>10</v>
      </c>
      <c r="J614" s="33">
        <v>10</v>
      </c>
      <c r="K614" s="37">
        <v>0.35</v>
      </c>
      <c r="L614" s="3">
        <f t="shared" si="37"/>
        <v>7</v>
      </c>
      <c r="M614" s="17" t="s">
        <v>189</v>
      </c>
      <c r="N614" s="2" t="s">
        <v>155</v>
      </c>
      <c r="O614" s="2" t="s">
        <v>178</v>
      </c>
      <c r="P614" s="33">
        <f>_xlfn.XLOOKUP(C614, Financial_Variance!B:B, Financial_Variance!H:H, 0)</f>
        <v>10</v>
      </c>
      <c r="Q614" s="33">
        <f t="shared" si="38"/>
        <v>92</v>
      </c>
      <c r="R614" s="2" t="str">
        <f t="shared" si="39"/>
        <v>High</v>
      </c>
    </row>
    <row r="615" spans="1:18" ht="16.350000000000001" customHeight="1" x14ac:dyDescent="0.45">
      <c r="A615" s="4">
        <f t="shared" si="40"/>
        <v>46031</v>
      </c>
      <c r="B615" s="2" t="s">
        <v>11</v>
      </c>
      <c r="C615" s="2" t="s">
        <v>88</v>
      </c>
      <c r="D615" s="2" t="s">
        <v>17</v>
      </c>
      <c r="E615" s="2" t="s">
        <v>185</v>
      </c>
      <c r="F615" s="33">
        <v>12.9071092436975</v>
      </c>
      <c r="G615" s="33">
        <f>ABS(Table2[[#This Row],[Raw_revenu_per_Hr]])</f>
        <v>3</v>
      </c>
      <c r="H615" s="33">
        <v>3</v>
      </c>
      <c r="I615" s="33">
        <f>ABS(Table2[[#This Row],[Raw_maintenance_Cost_MTBF]])</f>
        <v>8</v>
      </c>
      <c r="J615" s="33">
        <v>8</v>
      </c>
      <c r="K615" s="37">
        <v>0.38</v>
      </c>
      <c r="L615" s="3">
        <f t="shared" si="37"/>
        <v>6</v>
      </c>
      <c r="M615" s="17" t="s">
        <v>188</v>
      </c>
      <c r="N615" s="2" t="s">
        <v>156</v>
      </c>
      <c r="O615" s="2" t="s">
        <v>178</v>
      </c>
      <c r="P615" s="33">
        <f>_xlfn.XLOOKUP(C615, Financial_Variance!B:B, Financial_Variance!H:H, 0)</f>
        <v>10</v>
      </c>
      <c r="Q615" s="33">
        <f t="shared" si="38"/>
        <v>88</v>
      </c>
      <c r="R615" s="2" t="str">
        <f t="shared" si="39"/>
        <v>High</v>
      </c>
    </row>
    <row r="616" spans="1:18" ht="16.350000000000001" customHeight="1" x14ac:dyDescent="0.45">
      <c r="A616" s="4">
        <f t="shared" si="40"/>
        <v>46031</v>
      </c>
      <c r="B616" s="2" t="s">
        <v>11</v>
      </c>
      <c r="C616" s="2" t="s">
        <v>89</v>
      </c>
      <c r="D616" s="2" t="s">
        <v>17</v>
      </c>
      <c r="E616" s="2" t="s">
        <v>186</v>
      </c>
      <c r="F616" s="33">
        <v>12.9265290464012</v>
      </c>
      <c r="G616" s="33">
        <f>ABS(Table2[[#This Row],[Raw_revenu_per_Hr]])</f>
        <v>5</v>
      </c>
      <c r="H616" s="33">
        <v>5</v>
      </c>
      <c r="I616" s="33">
        <f>ABS(Table2[[#This Row],[Raw_maintenance_Cost_MTBF]])</f>
        <v>12</v>
      </c>
      <c r="J616" s="33">
        <v>12</v>
      </c>
      <c r="K616" s="37">
        <v>0.4</v>
      </c>
      <c r="L616" s="3">
        <f t="shared" si="37"/>
        <v>6</v>
      </c>
      <c r="M616" s="17" t="s">
        <v>188</v>
      </c>
      <c r="N616" s="2" t="s">
        <v>157</v>
      </c>
      <c r="O616" s="2" t="s">
        <v>178</v>
      </c>
      <c r="P616" s="33">
        <f>_xlfn.XLOOKUP(C616, Financial_Variance!B:B, Financial_Variance!H:H, 0)</f>
        <v>10</v>
      </c>
      <c r="Q616" s="33">
        <f t="shared" si="38"/>
        <v>80</v>
      </c>
      <c r="R616" s="2" t="str">
        <f t="shared" si="39"/>
        <v>High</v>
      </c>
    </row>
    <row r="617" spans="1:18" ht="16.350000000000001" customHeight="1" x14ac:dyDescent="0.45">
      <c r="A617" s="4">
        <f t="shared" si="40"/>
        <v>46031</v>
      </c>
      <c r="B617" s="2" t="s">
        <v>11</v>
      </c>
      <c r="C617" s="2" t="s">
        <v>90</v>
      </c>
      <c r="D617" s="2" t="s">
        <v>17</v>
      </c>
      <c r="E617" s="2" t="s">
        <v>183</v>
      </c>
      <c r="F617" s="33">
        <v>12.9459488491049</v>
      </c>
      <c r="G617" s="33">
        <f>ABS(Table2[[#This Row],[Raw_revenu_per_Hr]])</f>
        <v>1</v>
      </c>
      <c r="H617" s="33">
        <v>1</v>
      </c>
      <c r="I617" s="33">
        <f>ABS(Table2[[#This Row],[Raw_maintenance_Cost_MTBF]])</f>
        <v>6</v>
      </c>
      <c r="J617" s="33">
        <v>6</v>
      </c>
      <c r="K617" s="37">
        <v>0.3</v>
      </c>
      <c r="L617" s="3">
        <f t="shared" si="37"/>
        <v>7</v>
      </c>
      <c r="M617" s="17" t="s">
        <v>190</v>
      </c>
      <c r="N617" s="2" t="s">
        <v>158</v>
      </c>
      <c r="O617" s="2" t="s">
        <v>178</v>
      </c>
      <c r="P617" s="33">
        <f>_xlfn.XLOOKUP(C617, Financial_Variance!B:B, Financial_Variance!H:H, 0)</f>
        <v>10</v>
      </c>
      <c r="Q617" s="33">
        <f t="shared" si="38"/>
        <v>70</v>
      </c>
      <c r="R617" s="2" t="str">
        <f t="shared" si="39"/>
        <v>High</v>
      </c>
    </row>
    <row r="618" spans="1:18" ht="16.350000000000001" customHeight="1" x14ac:dyDescent="0.45">
      <c r="A618" s="4">
        <f t="shared" si="40"/>
        <v>46031</v>
      </c>
      <c r="B618" s="2" t="s">
        <v>11</v>
      </c>
      <c r="C618" s="2" t="s">
        <v>91</v>
      </c>
      <c r="D618" s="2" t="s">
        <v>17</v>
      </c>
      <c r="E618" s="2" t="s">
        <v>183</v>
      </c>
      <c r="F618" s="33">
        <v>12.9653686518086</v>
      </c>
      <c r="G618" s="33">
        <f>ABS(Table2[[#This Row],[Raw_revenu_per_Hr]])</f>
        <v>3</v>
      </c>
      <c r="H618" s="33">
        <v>3</v>
      </c>
      <c r="I618" s="33">
        <f>ABS(Table2[[#This Row],[Raw_maintenance_Cost_MTBF]])</f>
        <v>8</v>
      </c>
      <c r="J618" s="33">
        <v>8</v>
      </c>
      <c r="K618" s="37">
        <v>0.38</v>
      </c>
      <c r="L618" s="3">
        <f t="shared" si="37"/>
        <v>6</v>
      </c>
      <c r="M618" s="17" t="s">
        <v>188</v>
      </c>
      <c r="N618" s="2" t="s">
        <v>159</v>
      </c>
      <c r="O618" s="2" t="s">
        <v>178</v>
      </c>
      <c r="P618" s="33">
        <f>_xlfn.XLOOKUP(C618, Financial_Variance!B:B, Financial_Variance!H:H, 0)</f>
        <v>10</v>
      </c>
      <c r="Q618" s="33">
        <f t="shared" si="38"/>
        <v>70</v>
      </c>
      <c r="R618" s="2" t="str">
        <f t="shared" si="39"/>
        <v>High</v>
      </c>
    </row>
    <row r="619" spans="1:18" ht="16.350000000000001" customHeight="1" x14ac:dyDescent="0.45">
      <c r="A619" s="4">
        <f t="shared" si="40"/>
        <v>46031</v>
      </c>
      <c r="B619" s="2" t="s">
        <v>11</v>
      </c>
      <c r="C619" s="2" t="s">
        <v>92</v>
      </c>
      <c r="D619" s="2" t="s">
        <v>17</v>
      </c>
      <c r="E619" s="2" t="s">
        <v>22</v>
      </c>
      <c r="F619" s="33">
        <v>12.9847884545122</v>
      </c>
      <c r="G619" s="33">
        <f>ABS(Table2[[#This Row],[Raw_revenu_per_Hr]])</f>
        <v>5</v>
      </c>
      <c r="H619" s="33">
        <v>5</v>
      </c>
      <c r="I619" s="33">
        <f>ABS(Table2[[#This Row],[Raw_maintenance_Cost_MTBF]])</f>
        <v>12</v>
      </c>
      <c r="J619" s="33">
        <v>12</v>
      </c>
      <c r="K619" s="37">
        <v>0.4</v>
      </c>
      <c r="L619" s="3">
        <f t="shared" si="37"/>
        <v>6</v>
      </c>
      <c r="M619" s="17" t="s">
        <v>188</v>
      </c>
      <c r="N619" s="2" t="s">
        <v>160</v>
      </c>
      <c r="O619" s="2" t="s">
        <v>178</v>
      </c>
      <c r="P619" s="33">
        <f>_xlfn.XLOOKUP(C619, Financial_Variance!B:B, Financial_Variance!H:H, 0)</f>
        <v>10</v>
      </c>
      <c r="Q619" s="33">
        <f t="shared" si="38"/>
        <v>-20</v>
      </c>
      <c r="R619" s="2" t="str">
        <f t="shared" si="39"/>
        <v>High</v>
      </c>
    </row>
    <row r="620" spans="1:18" ht="16.350000000000001" customHeight="1" x14ac:dyDescent="0.45">
      <c r="A620" s="4">
        <f t="shared" si="40"/>
        <v>46031</v>
      </c>
      <c r="B620" s="2" t="s">
        <v>12</v>
      </c>
      <c r="C620" s="2" t="s">
        <v>93</v>
      </c>
      <c r="D620" s="2" t="s">
        <v>18</v>
      </c>
      <c r="E620" s="2" t="s">
        <v>23</v>
      </c>
      <c r="F620" s="33">
        <v>13.0042082572159</v>
      </c>
      <c r="G620" s="33">
        <f>ABS(Table2[[#This Row],[Raw_revenu_per_Hr]])</f>
        <v>0</v>
      </c>
      <c r="H620" s="33">
        <v>0</v>
      </c>
      <c r="I620" s="33">
        <f>ABS(Table2[[#This Row],[Raw_maintenance_Cost_MTBF]])</f>
        <v>20</v>
      </c>
      <c r="J620" s="33">
        <v>20</v>
      </c>
      <c r="K620" s="37">
        <v>0.25</v>
      </c>
      <c r="L620" s="3">
        <f t="shared" si="37"/>
        <v>8</v>
      </c>
      <c r="M620" s="17" t="s">
        <v>191</v>
      </c>
      <c r="N620" s="2" t="s">
        <v>161</v>
      </c>
      <c r="O620" s="2" t="s">
        <v>179</v>
      </c>
      <c r="P620" s="33">
        <f>_xlfn.XLOOKUP(C620, Financial_Variance!B:B, Financial_Variance!H:H, 0)</f>
        <v>25</v>
      </c>
      <c r="Q620" s="33">
        <f t="shared" si="38"/>
        <v>-20</v>
      </c>
      <c r="R620" s="2" t="str">
        <f t="shared" si="39"/>
        <v>Critical</v>
      </c>
    </row>
    <row r="621" spans="1:18" ht="16.350000000000001" customHeight="1" x14ac:dyDescent="0.45">
      <c r="A621" s="4">
        <f t="shared" si="40"/>
        <v>46031</v>
      </c>
      <c r="B621" s="2" t="s">
        <v>12</v>
      </c>
      <c r="C621" s="2" t="s">
        <v>94</v>
      </c>
      <c r="D621" s="2" t="s">
        <v>18</v>
      </c>
      <c r="E621" s="2" t="s">
        <v>23</v>
      </c>
      <c r="F621" s="33">
        <v>13.0236280599196</v>
      </c>
      <c r="G621" s="33">
        <f>ABS(Table2[[#This Row],[Raw_revenu_per_Hr]])</f>
        <v>0</v>
      </c>
      <c r="H621" s="33">
        <v>0</v>
      </c>
      <c r="I621" s="33">
        <f>ABS(Table2[[#This Row],[Raw_maintenance_Cost_MTBF]])</f>
        <v>30</v>
      </c>
      <c r="J621" s="33">
        <v>30</v>
      </c>
      <c r="K621" s="37">
        <v>0.5</v>
      </c>
      <c r="L621" s="3">
        <f t="shared" si="37"/>
        <v>5</v>
      </c>
      <c r="M621" s="17" t="s">
        <v>187</v>
      </c>
      <c r="N621" s="2" t="s">
        <v>162</v>
      </c>
      <c r="O621" s="2" t="s">
        <v>177</v>
      </c>
      <c r="P621" s="33">
        <f>_xlfn.XLOOKUP(C621, Financial_Variance!B:B, Financial_Variance!H:H, 0)</f>
        <v>25</v>
      </c>
      <c r="Q621" s="33">
        <f t="shared" si="38"/>
        <v>-20</v>
      </c>
      <c r="R621" s="2" t="str">
        <f t="shared" si="39"/>
        <v>High</v>
      </c>
    </row>
    <row r="622" spans="1:18" ht="16.350000000000001" customHeight="1" x14ac:dyDescent="0.45">
      <c r="A622" s="4">
        <f t="shared" si="40"/>
        <v>46031</v>
      </c>
      <c r="B622" s="2" t="s">
        <v>12</v>
      </c>
      <c r="C622" s="2" t="s">
        <v>180</v>
      </c>
      <c r="D622" s="2" t="s">
        <v>18</v>
      </c>
      <c r="E622" s="2" t="s">
        <v>23</v>
      </c>
      <c r="F622" s="33">
        <v>13.0430478626233</v>
      </c>
      <c r="G622" s="33">
        <f>ABS(Table2[[#This Row],[Raw_revenu_per_Hr]])</f>
        <v>0</v>
      </c>
      <c r="H622" s="33">
        <v>0</v>
      </c>
      <c r="I622" s="33">
        <f>ABS(Table2[[#This Row],[Raw_maintenance_Cost_MTBF]])</f>
        <v>30</v>
      </c>
      <c r="J622" s="33">
        <v>30</v>
      </c>
      <c r="K622" s="37">
        <v>0.5</v>
      </c>
      <c r="L622" s="3">
        <f t="shared" si="37"/>
        <v>5</v>
      </c>
      <c r="M622" s="17" t="s">
        <v>187</v>
      </c>
      <c r="N622" s="2" t="s">
        <v>163</v>
      </c>
      <c r="O622" s="2" t="s">
        <v>177</v>
      </c>
      <c r="P622" s="33">
        <f>_xlfn.XLOOKUP(C622, Financial_Variance!B:B, Financial_Variance!H:H, 0)</f>
        <v>25</v>
      </c>
      <c r="Q622" s="33">
        <f t="shared" si="38"/>
        <v>-20</v>
      </c>
      <c r="R622" s="2" t="str">
        <f t="shared" si="39"/>
        <v>High</v>
      </c>
    </row>
    <row r="623" spans="1:18" ht="16.350000000000001" customHeight="1" x14ac:dyDescent="0.45">
      <c r="A623" s="4">
        <f t="shared" si="40"/>
        <v>46031</v>
      </c>
      <c r="B623" s="2" t="s">
        <v>7</v>
      </c>
      <c r="C623" s="2" t="s">
        <v>28</v>
      </c>
      <c r="D623" s="2" t="s">
        <v>14</v>
      </c>
      <c r="E623" s="2" t="s">
        <v>181</v>
      </c>
      <c r="F623" s="33">
        <v>13.062467665327</v>
      </c>
      <c r="G623" s="33">
        <f>ABS(Table2[[#This Row],[Raw_revenu_per_Hr]])</f>
        <v>95</v>
      </c>
      <c r="H623" s="33">
        <v>95</v>
      </c>
      <c r="I623" s="33">
        <f>ABS(Table2[[#This Row],[Raw_maintenance_Cost_MTBF]])</f>
        <v>120</v>
      </c>
      <c r="J623" s="33">
        <v>120</v>
      </c>
      <c r="K623" s="37">
        <v>0.91</v>
      </c>
      <c r="L623" s="3">
        <f t="shared" si="37"/>
        <v>1</v>
      </c>
      <c r="M623" s="17" t="s">
        <v>187</v>
      </c>
      <c r="N623" s="2" t="s">
        <v>95</v>
      </c>
      <c r="O623" s="2" t="s">
        <v>168</v>
      </c>
      <c r="P623" s="33">
        <f>_xlfn.XLOOKUP(C623, Financial_Variance!B:B, Financial_Variance!H:H, 0)</f>
        <v>100</v>
      </c>
      <c r="Q623" s="33">
        <f t="shared" si="38"/>
        <v>-20</v>
      </c>
      <c r="R623" s="2" t="str">
        <f t="shared" si="39"/>
        <v>Low</v>
      </c>
    </row>
    <row r="624" spans="1:18" ht="16.350000000000001" customHeight="1" x14ac:dyDescent="0.45">
      <c r="A624" s="4">
        <f t="shared" si="40"/>
        <v>46031</v>
      </c>
      <c r="B624" s="2" t="s">
        <v>7</v>
      </c>
      <c r="C624" s="2" t="s">
        <v>29</v>
      </c>
      <c r="D624" s="2" t="s">
        <v>14</v>
      </c>
      <c r="E624" s="2" t="s">
        <v>181</v>
      </c>
      <c r="F624" s="33">
        <v>13.0818874680307</v>
      </c>
      <c r="G624" s="33">
        <f>ABS(Table2[[#This Row],[Raw_revenu_per_Hr]])</f>
        <v>95</v>
      </c>
      <c r="H624" s="33">
        <v>95</v>
      </c>
      <c r="I624" s="33">
        <f>ABS(Table2[[#This Row],[Raw_maintenance_Cost_MTBF]])</f>
        <v>120</v>
      </c>
      <c r="J624" s="33">
        <v>120</v>
      </c>
      <c r="K624" s="37">
        <v>0.91</v>
      </c>
      <c r="L624" s="3">
        <f t="shared" si="37"/>
        <v>1</v>
      </c>
      <c r="M624" s="17" t="s">
        <v>187</v>
      </c>
      <c r="N624" s="2" t="s">
        <v>96</v>
      </c>
      <c r="O624" s="2" t="s">
        <v>168</v>
      </c>
      <c r="P624" s="33">
        <f>_xlfn.XLOOKUP(C624, Financial_Variance!B:B, Financial_Variance!H:H, 0)</f>
        <v>100</v>
      </c>
      <c r="Q624" s="33">
        <f t="shared" si="38"/>
        <v>-20</v>
      </c>
      <c r="R624" s="2" t="str">
        <f t="shared" si="39"/>
        <v>Low</v>
      </c>
    </row>
    <row r="625" spans="1:18" ht="16.350000000000001" customHeight="1" x14ac:dyDescent="0.45">
      <c r="A625" s="4">
        <f t="shared" si="40"/>
        <v>46031</v>
      </c>
      <c r="B625" s="2" t="s">
        <v>7</v>
      </c>
      <c r="C625" s="2" t="s">
        <v>30</v>
      </c>
      <c r="D625" s="2" t="s">
        <v>14</v>
      </c>
      <c r="E625" s="2" t="s">
        <v>181</v>
      </c>
      <c r="F625" s="33">
        <v>13.1013072707344</v>
      </c>
      <c r="G625" s="33">
        <f>ABS(Table2[[#This Row],[Raw_revenu_per_Hr]])</f>
        <v>95</v>
      </c>
      <c r="H625" s="33">
        <v>95</v>
      </c>
      <c r="I625" s="33">
        <f>ABS(Table2[[#This Row],[Raw_maintenance_Cost_MTBF]])</f>
        <v>120</v>
      </c>
      <c r="J625" s="33">
        <v>120</v>
      </c>
      <c r="K625" s="37">
        <v>0.91</v>
      </c>
      <c r="L625" s="3">
        <f t="shared" si="37"/>
        <v>1</v>
      </c>
      <c r="M625" s="17" t="s">
        <v>187</v>
      </c>
      <c r="N625" s="2" t="s">
        <v>97</v>
      </c>
      <c r="O625" s="2" t="s">
        <v>169</v>
      </c>
      <c r="P625" s="33">
        <f>_xlfn.XLOOKUP(C625, Financial_Variance!B:B, Financial_Variance!H:H, 0)</f>
        <v>100</v>
      </c>
      <c r="Q625" s="33">
        <f t="shared" si="38"/>
        <v>-20</v>
      </c>
      <c r="R625" s="2" t="str">
        <f t="shared" si="39"/>
        <v>Low</v>
      </c>
    </row>
    <row r="626" spans="1:18" ht="16.350000000000001" customHeight="1" x14ac:dyDescent="0.45">
      <c r="A626" s="4">
        <f t="shared" si="40"/>
        <v>46031</v>
      </c>
      <c r="B626" s="2" t="s">
        <v>7</v>
      </c>
      <c r="C626" s="2" t="s">
        <v>31</v>
      </c>
      <c r="D626" s="2" t="s">
        <v>14</v>
      </c>
      <c r="E626" s="2" t="s">
        <v>181</v>
      </c>
      <c r="F626" s="33">
        <v>13.120727073438101</v>
      </c>
      <c r="G626" s="33">
        <f>ABS(Table2[[#This Row],[Raw_revenu_per_Hr]])</f>
        <v>95</v>
      </c>
      <c r="H626" s="33">
        <v>95</v>
      </c>
      <c r="I626" s="33">
        <f>ABS(Table2[[#This Row],[Raw_maintenance_Cost_MTBF]])</f>
        <v>120</v>
      </c>
      <c r="J626" s="33">
        <v>120</v>
      </c>
      <c r="K626" s="37">
        <v>0.91</v>
      </c>
      <c r="L626" s="3">
        <f t="shared" si="37"/>
        <v>1</v>
      </c>
      <c r="M626" s="17" t="s">
        <v>187</v>
      </c>
      <c r="N626" s="2" t="s">
        <v>98</v>
      </c>
      <c r="O626" s="2" t="s">
        <v>170</v>
      </c>
      <c r="P626" s="33">
        <f>_xlfn.XLOOKUP(C626, Financial_Variance!B:B, Financial_Variance!H:H, 0)</f>
        <v>100</v>
      </c>
      <c r="Q626" s="33">
        <f t="shared" si="38"/>
        <v>-20</v>
      </c>
      <c r="R626" s="2" t="str">
        <f t="shared" si="39"/>
        <v>Low</v>
      </c>
    </row>
    <row r="627" spans="1:18" ht="16.350000000000001" customHeight="1" x14ac:dyDescent="0.45">
      <c r="A627" s="4">
        <f t="shared" si="40"/>
        <v>46031</v>
      </c>
      <c r="B627" s="2" t="s">
        <v>7</v>
      </c>
      <c r="C627" s="2" t="s">
        <v>32</v>
      </c>
      <c r="D627" s="2" t="s">
        <v>14</v>
      </c>
      <c r="E627" s="2" t="s">
        <v>181</v>
      </c>
      <c r="F627" s="33">
        <v>13.140146876141801</v>
      </c>
      <c r="G627" s="33">
        <f>ABS(Table2[[#This Row],[Raw_revenu_per_Hr]])</f>
        <v>95</v>
      </c>
      <c r="H627" s="33">
        <v>95</v>
      </c>
      <c r="I627" s="33">
        <f>ABS(Table2[[#This Row],[Raw_maintenance_Cost_MTBF]])</f>
        <v>120</v>
      </c>
      <c r="J627" s="33">
        <v>120</v>
      </c>
      <c r="K627" s="37">
        <v>0.91</v>
      </c>
      <c r="L627" s="3">
        <f t="shared" si="37"/>
        <v>1</v>
      </c>
      <c r="M627" s="17" t="s">
        <v>187</v>
      </c>
      <c r="N627" s="2" t="s">
        <v>99</v>
      </c>
      <c r="O627" s="2" t="s">
        <v>170</v>
      </c>
      <c r="P627" s="33">
        <f>_xlfn.XLOOKUP(C627, Financial_Variance!B:B, Financial_Variance!H:H, 0)</f>
        <v>100</v>
      </c>
      <c r="Q627" s="33">
        <f t="shared" si="38"/>
        <v>-20</v>
      </c>
      <c r="R627" s="2" t="str">
        <f t="shared" si="39"/>
        <v>Low</v>
      </c>
    </row>
    <row r="628" spans="1:18" ht="16.350000000000001" customHeight="1" x14ac:dyDescent="0.45">
      <c r="A628" s="4">
        <f t="shared" si="40"/>
        <v>46031</v>
      </c>
      <c r="B628" s="2" t="s">
        <v>7</v>
      </c>
      <c r="C628" s="2" t="s">
        <v>33</v>
      </c>
      <c r="D628" s="2" t="s">
        <v>14</v>
      </c>
      <c r="E628" s="2" t="s">
        <v>181</v>
      </c>
      <c r="F628" s="33">
        <v>13.159566678845501</v>
      </c>
      <c r="G628" s="33">
        <f>ABS(Table2[[#This Row],[Raw_revenu_per_Hr]])</f>
        <v>95</v>
      </c>
      <c r="H628" s="33">
        <v>95</v>
      </c>
      <c r="I628" s="33">
        <f>ABS(Table2[[#This Row],[Raw_maintenance_Cost_MTBF]])</f>
        <v>120</v>
      </c>
      <c r="J628" s="33">
        <v>120</v>
      </c>
      <c r="K628" s="37">
        <v>0.91</v>
      </c>
      <c r="L628" s="3">
        <f t="shared" si="37"/>
        <v>1</v>
      </c>
      <c r="M628" s="17" t="s">
        <v>187</v>
      </c>
      <c r="N628" s="2" t="s">
        <v>100</v>
      </c>
      <c r="O628" s="2" t="s">
        <v>168</v>
      </c>
      <c r="P628" s="33">
        <f>_xlfn.XLOOKUP(C628, Financial_Variance!B:B, Financial_Variance!H:H, 0)</f>
        <v>100</v>
      </c>
      <c r="Q628" s="33">
        <f t="shared" si="38"/>
        <v>-20</v>
      </c>
      <c r="R628" s="2" t="str">
        <f t="shared" si="39"/>
        <v>Low</v>
      </c>
    </row>
    <row r="629" spans="1:18" ht="16.350000000000001" customHeight="1" x14ac:dyDescent="0.45">
      <c r="A629" s="4">
        <f t="shared" si="40"/>
        <v>46031</v>
      </c>
      <c r="B629" s="2" t="s">
        <v>7</v>
      </c>
      <c r="C629" s="2" t="s">
        <v>34</v>
      </c>
      <c r="D629" s="2" t="s">
        <v>14</v>
      </c>
      <c r="E629" s="2" t="s">
        <v>181</v>
      </c>
      <c r="F629" s="33">
        <v>13.178986481549099</v>
      </c>
      <c r="G629" s="33">
        <f>ABS(Table2[[#This Row],[Raw_revenu_per_Hr]])</f>
        <v>95</v>
      </c>
      <c r="H629" s="33">
        <v>95</v>
      </c>
      <c r="I629" s="33">
        <f>ABS(Table2[[#This Row],[Raw_maintenance_Cost_MTBF]])</f>
        <v>120</v>
      </c>
      <c r="J629" s="33">
        <v>120</v>
      </c>
      <c r="K629" s="37">
        <v>0.91</v>
      </c>
      <c r="L629" s="3">
        <f t="shared" si="37"/>
        <v>1</v>
      </c>
      <c r="M629" s="17" t="s">
        <v>187</v>
      </c>
      <c r="N629" s="2" t="s">
        <v>101</v>
      </c>
      <c r="O629" s="2" t="s">
        <v>171</v>
      </c>
      <c r="P629" s="33">
        <f>_xlfn.XLOOKUP(C629, Financial_Variance!B:B, Financial_Variance!H:H, 0)</f>
        <v>100</v>
      </c>
      <c r="Q629" s="33">
        <f t="shared" si="38"/>
        <v>-35</v>
      </c>
      <c r="R629" s="2" t="str">
        <f t="shared" si="39"/>
        <v>Low</v>
      </c>
    </row>
    <row r="630" spans="1:18" ht="16.350000000000001" customHeight="1" x14ac:dyDescent="0.45">
      <c r="A630" s="4">
        <f t="shared" si="40"/>
        <v>46031</v>
      </c>
      <c r="B630" s="2" t="s">
        <v>7</v>
      </c>
      <c r="C630" s="2" t="s">
        <v>35</v>
      </c>
      <c r="D630" s="2" t="s">
        <v>14</v>
      </c>
      <c r="E630" s="2" t="s">
        <v>181</v>
      </c>
      <c r="F630" s="33">
        <v>13.198406284252799</v>
      </c>
      <c r="G630" s="33">
        <f>ABS(Table2[[#This Row],[Raw_revenu_per_Hr]])</f>
        <v>95</v>
      </c>
      <c r="H630" s="33">
        <v>95</v>
      </c>
      <c r="I630" s="33">
        <f>ABS(Table2[[#This Row],[Raw_maintenance_Cost_MTBF]])</f>
        <v>120</v>
      </c>
      <c r="J630" s="33">
        <v>120</v>
      </c>
      <c r="K630" s="37">
        <v>0.91</v>
      </c>
      <c r="L630" s="3">
        <f t="shared" si="37"/>
        <v>1</v>
      </c>
      <c r="M630" s="17" t="s">
        <v>187</v>
      </c>
      <c r="N630" s="2" t="s">
        <v>102</v>
      </c>
      <c r="O630" s="2" t="s">
        <v>171</v>
      </c>
      <c r="P630" s="33">
        <f>_xlfn.XLOOKUP(C630, Financial_Variance!B:B, Financial_Variance!H:H, 0)</f>
        <v>100</v>
      </c>
      <c r="Q630" s="33">
        <f t="shared" si="38"/>
        <v>-35</v>
      </c>
      <c r="R630" s="2" t="str">
        <f t="shared" si="39"/>
        <v>Low</v>
      </c>
    </row>
    <row r="631" spans="1:18" ht="16.350000000000001" customHeight="1" x14ac:dyDescent="0.45">
      <c r="A631" s="4">
        <f t="shared" si="40"/>
        <v>46031</v>
      </c>
      <c r="B631" s="2" t="s">
        <v>7</v>
      </c>
      <c r="C631" s="2" t="s">
        <v>36</v>
      </c>
      <c r="D631" s="2" t="s">
        <v>14</v>
      </c>
      <c r="E631" s="2" t="s">
        <v>181</v>
      </c>
      <c r="F631" s="33">
        <v>13.217826086956499</v>
      </c>
      <c r="G631" s="33">
        <f>ABS(Table2[[#This Row],[Raw_revenu_per_Hr]])</f>
        <v>95</v>
      </c>
      <c r="H631" s="33">
        <v>95</v>
      </c>
      <c r="I631" s="33">
        <f>ABS(Table2[[#This Row],[Raw_maintenance_Cost_MTBF]])</f>
        <v>120</v>
      </c>
      <c r="J631" s="33">
        <v>120</v>
      </c>
      <c r="K631" s="37">
        <v>0.91</v>
      </c>
      <c r="L631" s="3">
        <f t="shared" si="37"/>
        <v>1</v>
      </c>
      <c r="M631" s="17" t="s">
        <v>187</v>
      </c>
      <c r="N631" s="2" t="s">
        <v>103</v>
      </c>
      <c r="O631" s="2" t="s">
        <v>172</v>
      </c>
      <c r="P631" s="33">
        <f>_xlfn.XLOOKUP(C631, Financial_Variance!B:B, Financial_Variance!H:H, 0)</f>
        <v>100</v>
      </c>
      <c r="Q631" s="33">
        <f t="shared" si="38"/>
        <v>-35</v>
      </c>
      <c r="R631" s="2" t="str">
        <f t="shared" si="39"/>
        <v>Low</v>
      </c>
    </row>
    <row r="632" spans="1:18" ht="16.350000000000001" customHeight="1" x14ac:dyDescent="0.45">
      <c r="A632" s="4">
        <f t="shared" si="40"/>
        <v>46032</v>
      </c>
      <c r="B632" s="2" t="s">
        <v>7</v>
      </c>
      <c r="C632" s="2" t="s">
        <v>37</v>
      </c>
      <c r="D632" s="2" t="s">
        <v>14</v>
      </c>
      <c r="E632" s="2" t="s">
        <v>181</v>
      </c>
      <c r="F632" s="33">
        <v>13.237245889660199</v>
      </c>
      <c r="G632" s="33">
        <f>ABS(Table2[[#This Row],[Raw_revenu_per_Hr]])</f>
        <v>95</v>
      </c>
      <c r="H632" s="33">
        <v>95</v>
      </c>
      <c r="I632" s="33">
        <f>ABS(Table2[[#This Row],[Raw_maintenance_Cost_MTBF]])</f>
        <v>120</v>
      </c>
      <c r="J632" s="33">
        <v>120</v>
      </c>
      <c r="K632" s="37">
        <v>0.91</v>
      </c>
      <c r="L632" s="3">
        <f t="shared" si="37"/>
        <v>1</v>
      </c>
      <c r="M632" s="17" t="s">
        <v>187</v>
      </c>
      <c r="N632" s="2" t="s">
        <v>104</v>
      </c>
      <c r="O632" s="2" t="s">
        <v>168</v>
      </c>
      <c r="P632" s="33">
        <f>_xlfn.XLOOKUP(C632, Financial_Variance!B:B, Financial_Variance!H:H, 0)</f>
        <v>100</v>
      </c>
      <c r="Q632" s="33">
        <f t="shared" si="38"/>
        <v>-35</v>
      </c>
      <c r="R632" s="2" t="str">
        <f t="shared" si="39"/>
        <v>Low</v>
      </c>
    </row>
    <row r="633" spans="1:18" ht="16.350000000000001" customHeight="1" x14ac:dyDescent="0.45">
      <c r="A633" s="4">
        <f t="shared" si="40"/>
        <v>46032</v>
      </c>
      <c r="B633" s="2" t="s">
        <v>7</v>
      </c>
      <c r="C633" s="2" t="s">
        <v>38</v>
      </c>
      <c r="D633" s="2" t="s">
        <v>164</v>
      </c>
      <c r="E633" s="2" t="s">
        <v>181</v>
      </c>
      <c r="F633" s="33">
        <v>13.256665692363899</v>
      </c>
      <c r="G633" s="33">
        <f>ABS(Table2[[#This Row],[Raw_revenu_per_Hr]])</f>
        <v>88</v>
      </c>
      <c r="H633" s="33">
        <v>88</v>
      </c>
      <c r="I633" s="33">
        <f>ABS(Table2[[#This Row],[Raw_maintenance_Cost_MTBF]])</f>
        <v>110</v>
      </c>
      <c r="J633" s="33">
        <v>110</v>
      </c>
      <c r="K633" s="37">
        <v>0.85</v>
      </c>
      <c r="L633" s="3">
        <f t="shared" si="37"/>
        <v>2</v>
      </c>
      <c r="M633" s="17" t="s">
        <v>187</v>
      </c>
      <c r="N633" s="2" t="s">
        <v>105</v>
      </c>
      <c r="O633" s="2" t="s">
        <v>173</v>
      </c>
      <c r="P633" s="33">
        <f>_xlfn.XLOOKUP(C633, Financial_Variance!B:B, Financial_Variance!H:H, 0)</f>
        <v>100</v>
      </c>
      <c r="Q633" s="33">
        <f t="shared" si="38"/>
        <v>-35</v>
      </c>
      <c r="R633" s="2" t="str">
        <f t="shared" si="39"/>
        <v>Low</v>
      </c>
    </row>
    <row r="634" spans="1:18" ht="16.350000000000001" customHeight="1" x14ac:dyDescent="0.45">
      <c r="A634" s="4">
        <f t="shared" si="40"/>
        <v>46032</v>
      </c>
      <c r="B634" s="2" t="s">
        <v>7</v>
      </c>
      <c r="C634" s="2" t="s">
        <v>39</v>
      </c>
      <c r="D634" s="2" t="s">
        <v>164</v>
      </c>
      <c r="E634" s="2" t="s">
        <v>181</v>
      </c>
      <c r="F634" s="33">
        <v>13.276085495067599</v>
      </c>
      <c r="G634" s="33">
        <f>ABS(Table2[[#This Row],[Raw_revenu_per_Hr]])</f>
        <v>88</v>
      </c>
      <c r="H634" s="33">
        <v>88</v>
      </c>
      <c r="I634" s="33">
        <f>ABS(Table2[[#This Row],[Raw_maintenance_Cost_MTBF]])</f>
        <v>110</v>
      </c>
      <c r="J634" s="33">
        <v>110</v>
      </c>
      <c r="K634" s="37">
        <v>0.85</v>
      </c>
      <c r="L634" s="3">
        <f t="shared" si="37"/>
        <v>2</v>
      </c>
      <c r="M634" s="17" t="s">
        <v>187</v>
      </c>
      <c r="N634" s="2" t="s">
        <v>106</v>
      </c>
      <c r="O634" s="2" t="s">
        <v>169</v>
      </c>
      <c r="P634" s="33">
        <f>_xlfn.XLOOKUP(C634, Financial_Variance!B:B, Financial_Variance!H:H, 0)</f>
        <v>100</v>
      </c>
      <c r="Q634" s="33">
        <f t="shared" si="38"/>
        <v>-35</v>
      </c>
      <c r="R634" s="2" t="str">
        <f t="shared" si="39"/>
        <v>Low</v>
      </c>
    </row>
    <row r="635" spans="1:18" ht="16.350000000000001" customHeight="1" x14ac:dyDescent="0.45">
      <c r="A635" s="4">
        <f t="shared" si="40"/>
        <v>46032</v>
      </c>
      <c r="B635" s="2" t="s">
        <v>7</v>
      </c>
      <c r="C635" s="2" t="s">
        <v>40</v>
      </c>
      <c r="D635" s="2" t="s">
        <v>164</v>
      </c>
      <c r="E635" s="2" t="s">
        <v>181</v>
      </c>
      <c r="F635" s="33">
        <v>13.2955052977713</v>
      </c>
      <c r="G635" s="33">
        <f>ABS(Table2[[#This Row],[Raw_revenu_per_Hr]])</f>
        <v>88</v>
      </c>
      <c r="H635" s="33">
        <v>88</v>
      </c>
      <c r="I635" s="33">
        <f>ABS(Table2[[#This Row],[Raw_maintenance_Cost_MTBF]])</f>
        <v>110</v>
      </c>
      <c r="J635" s="33">
        <v>110</v>
      </c>
      <c r="K635" s="37">
        <v>0.85</v>
      </c>
      <c r="L635" s="3">
        <f t="shared" si="37"/>
        <v>2</v>
      </c>
      <c r="M635" s="17" t="s">
        <v>187</v>
      </c>
      <c r="N635" s="2" t="s">
        <v>107</v>
      </c>
      <c r="O635" s="2" t="s">
        <v>173</v>
      </c>
      <c r="P635" s="33">
        <f>_xlfn.XLOOKUP(C635, Financial_Variance!B:B, Financial_Variance!H:H, 0)</f>
        <v>100</v>
      </c>
      <c r="Q635" s="33">
        <f t="shared" si="38"/>
        <v>-35</v>
      </c>
      <c r="R635" s="2" t="str">
        <f t="shared" si="39"/>
        <v>Low</v>
      </c>
    </row>
    <row r="636" spans="1:18" ht="16.350000000000001" customHeight="1" x14ac:dyDescent="0.45">
      <c r="A636" s="4">
        <f t="shared" si="40"/>
        <v>46032</v>
      </c>
      <c r="B636" s="2" t="s">
        <v>7</v>
      </c>
      <c r="C636" s="2" t="s">
        <v>41</v>
      </c>
      <c r="D636" s="2" t="s">
        <v>164</v>
      </c>
      <c r="E636" s="2" t="s">
        <v>181</v>
      </c>
      <c r="F636" s="33">
        <v>13.314925100475</v>
      </c>
      <c r="G636" s="33">
        <f>ABS(Table2[[#This Row],[Raw_revenu_per_Hr]])</f>
        <v>88</v>
      </c>
      <c r="H636" s="33">
        <v>88</v>
      </c>
      <c r="I636" s="33">
        <f>ABS(Table2[[#This Row],[Raw_maintenance_Cost_MTBF]])</f>
        <v>110</v>
      </c>
      <c r="J636" s="33">
        <v>110</v>
      </c>
      <c r="K636" s="37">
        <v>0.85</v>
      </c>
      <c r="L636" s="3">
        <f t="shared" si="37"/>
        <v>2</v>
      </c>
      <c r="M636" s="17" t="s">
        <v>187</v>
      </c>
      <c r="N636" s="2" t="s">
        <v>108</v>
      </c>
      <c r="O636" s="2" t="s">
        <v>173</v>
      </c>
      <c r="P636" s="33">
        <f>_xlfn.XLOOKUP(C636, Financial_Variance!B:B, Financial_Variance!H:H, 0)</f>
        <v>100</v>
      </c>
      <c r="Q636" s="33">
        <f t="shared" si="38"/>
        <v>-35</v>
      </c>
      <c r="R636" s="2" t="str">
        <f t="shared" si="39"/>
        <v>Low</v>
      </c>
    </row>
    <row r="637" spans="1:18" ht="16.350000000000001" customHeight="1" x14ac:dyDescent="0.45">
      <c r="A637" s="4">
        <f t="shared" si="40"/>
        <v>46032</v>
      </c>
      <c r="B637" s="2" t="s">
        <v>7</v>
      </c>
      <c r="C637" s="2" t="s">
        <v>42</v>
      </c>
      <c r="D637" s="2" t="s">
        <v>164</v>
      </c>
      <c r="E637" s="2" t="s">
        <v>181</v>
      </c>
      <c r="F637" s="33">
        <v>13.3343449031787</v>
      </c>
      <c r="G637" s="33">
        <f>ABS(Table2[[#This Row],[Raw_revenu_per_Hr]])</f>
        <v>88</v>
      </c>
      <c r="H637" s="33">
        <v>88</v>
      </c>
      <c r="I637" s="33">
        <f>ABS(Table2[[#This Row],[Raw_maintenance_Cost_MTBF]])</f>
        <v>110</v>
      </c>
      <c r="J637" s="33">
        <v>110</v>
      </c>
      <c r="K637" s="37">
        <v>0.85</v>
      </c>
      <c r="L637" s="3">
        <f t="shared" si="37"/>
        <v>2</v>
      </c>
      <c r="M637" s="17" t="s">
        <v>187</v>
      </c>
      <c r="N637" s="2" t="s">
        <v>109</v>
      </c>
      <c r="O637" s="2" t="s">
        <v>173</v>
      </c>
      <c r="P637" s="33">
        <f>_xlfn.XLOOKUP(C637, Financial_Variance!B:B, Financial_Variance!H:H, 0)</f>
        <v>100</v>
      </c>
      <c r="Q637" s="33">
        <f t="shared" si="38"/>
        <v>-35</v>
      </c>
      <c r="R637" s="2" t="str">
        <f t="shared" si="39"/>
        <v>Low</v>
      </c>
    </row>
    <row r="638" spans="1:18" ht="16.350000000000001" customHeight="1" x14ac:dyDescent="0.45">
      <c r="A638" s="4">
        <f t="shared" si="40"/>
        <v>46032</v>
      </c>
      <c r="B638" s="2" t="s">
        <v>7</v>
      </c>
      <c r="C638" s="2" t="s">
        <v>43</v>
      </c>
      <c r="D638" s="2" t="s">
        <v>164</v>
      </c>
      <c r="E638" s="2" t="s">
        <v>181</v>
      </c>
      <c r="F638" s="33">
        <v>13.3537647058824</v>
      </c>
      <c r="G638" s="33">
        <f>ABS(Table2[[#This Row],[Raw_revenu_per_Hr]])</f>
        <v>88</v>
      </c>
      <c r="H638" s="33">
        <v>88</v>
      </c>
      <c r="I638" s="33">
        <f>ABS(Table2[[#This Row],[Raw_maintenance_Cost_MTBF]])</f>
        <v>110</v>
      </c>
      <c r="J638" s="33">
        <v>110</v>
      </c>
      <c r="K638" s="37">
        <v>0.85</v>
      </c>
      <c r="L638" s="3">
        <f t="shared" si="37"/>
        <v>2</v>
      </c>
      <c r="M638" s="17" t="s">
        <v>187</v>
      </c>
      <c r="N638" s="2" t="s">
        <v>110</v>
      </c>
      <c r="O638" s="2" t="s">
        <v>173</v>
      </c>
      <c r="P638" s="33">
        <f>_xlfn.XLOOKUP(C638, Financial_Variance!B:B, Financial_Variance!H:H, 0)</f>
        <v>100</v>
      </c>
      <c r="Q638" s="33">
        <f t="shared" si="38"/>
        <v>-35</v>
      </c>
      <c r="R638" s="2" t="str">
        <f t="shared" si="39"/>
        <v>Low</v>
      </c>
    </row>
    <row r="639" spans="1:18" ht="16.350000000000001" customHeight="1" x14ac:dyDescent="0.45">
      <c r="A639" s="4">
        <f t="shared" si="40"/>
        <v>46032</v>
      </c>
      <c r="B639" s="2" t="s">
        <v>7</v>
      </c>
      <c r="C639" s="2" t="s">
        <v>44</v>
      </c>
      <c r="D639" s="2" t="s">
        <v>164</v>
      </c>
      <c r="E639" s="2" t="s">
        <v>181</v>
      </c>
      <c r="F639" s="33">
        <v>13.373184508586</v>
      </c>
      <c r="G639" s="33">
        <f>ABS(Table2[[#This Row],[Raw_revenu_per_Hr]])</f>
        <v>88</v>
      </c>
      <c r="H639" s="33">
        <v>88</v>
      </c>
      <c r="I639" s="33">
        <f>ABS(Table2[[#This Row],[Raw_maintenance_Cost_MTBF]])</f>
        <v>110</v>
      </c>
      <c r="J639" s="33">
        <v>110</v>
      </c>
      <c r="K639" s="37">
        <v>0.85</v>
      </c>
      <c r="L639" s="3">
        <f t="shared" si="37"/>
        <v>2</v>
      </c>
      <c r="M639" s="17" t="s">
        <v>187</v>
      </c>
      <c r="N639" s="2" t="s">
        <v>111</v>
      </c>
      <c r="O639" s="2" t="s">
        <v>168</v>
      </c>
      <c r="P639" s="33">
        <f>_xlfn.XLOOKUP(C639, Financial_Variance!B:B, Financial_Variance!H:H, 0)</f>
        <v>100</v>
      </c>
      <c r="Q639" s="33">
        <f t="shared" si="38"/>
        <v>-35</v>
      </c>
      <c r="R639" s="2" t="str">
        <f t="shared" si="39"/>
        <v>Low</v>
      </c>
    </row>
    <row r="640" spans="1:18" ht="16.350000000000001" customHeight="1" x14ac:dyDescent="0.45">
      <c r="A640" s="4">
        <f t="shared" si="40"/>
        <v>46032</v>
      </c>
      <c r="B640" s="2" t="s">
        <v>7</v>
      </c>
      <c r="C640" s="2" t="s">
        <v>45</v>
      </c>
      <c r="D640" s="2" t="s">
        <v>164</v>
      </c>
      <c r="E640" s="2" t="s">
        <v>181</v>
      </c>
      <c r="F640" s="33">
        <v>13.3926043112897</v>
      </c>
      <c r="G640" s="33">
        <f>ABS(Table2[[#This Row],[Raw_revenu_per_Hr]])</f>
        <v>88</v>
      </c>
      <c r="H640" s="33">
        <v>88</v>
      </c>
      <c r="I640" s="33">
        <f>ABS(Table2[[#This Row],[Raw_maintenance_Cost_MTBF]])</f>
        <v>110</v>
      </c>
      <c r="J640" s="33">
        <v>110</v>
      </c>
      <c r="K640" s="37">
        <v>0.85</v>
      </c>
      <c r="L640" s="3">
        <f t="shared" si="37"/>
        <v>2</v>
      </c>
      <c r="M640" s="17" t="s">
        <v>187</v>
      </c>
      <c r="N640" s="2" t="s">
        <v>112</v>
      </c>
      <c r="O640" s="2" t="s">
        <v>171</v>
      </c>
      <c r="P640" s="33">
        <f>_xlfn.XLOOKUP(C640, Financial_Variance!B:B, Financial_Variance!H:H, 0)</f>
        <v>100</v>
      </c>
      <c r="Q640" s="33">
        <f t="shared" si="38"/>
        <v>-20</v>
      </c>
      <c r="R640" s="2" t="str">
        <f t="shared" si="39"/>
        <v>Low</v>
      </c>
    </row>
    <row r="641" spans="1:18" ht="16.350000000000001" customHeight="1" x14ac:dyDescent="0.45">
      <c r="A641" s="4">
        <f t="shared" si="40"/>
        <v>46032</v>
      </c>
      <c r="B641" s="2" t="s">
        <v>7</v>
      </c>
      <c r="C641" s="2" t="s">
        <v>46</v>
      </c>
      <c r="D641" s="2" t="s">
        <v>164</v>
      </c>
      <c r="E641" s="2" t="s">
        <v>181</v>
      </c>
      <c r="F641" s="33">
        <v>13.4120241139934</v>
      </c>
      <c r="G641" s="33">
        <f>ABS(Table2[[#This Row],[Raw_revenu_per_Hr]])</f>
        <v>88</v>
      </c>
      <c r="H641" s="33">
        <v>88</v>
      </c>
      <c r="I641" s="33">
        <f>ABS(Table2[[#This Row],[Raw_maintenance_Cost_MTBF]])</f>
        <v>110</v>
      </c>
      <c r="J641" s="33">
        <v>110</v>
      </c>
      <c r="K641" s="37">
        <v>0.85</v>
      </c>
      <c r="L641" s="3">
        <f t="shared" si="37"/>
        <v>2</v>
      </c>
      <c r="M641" s="17" t="s">
        <v>187</v>
      </c>
      <c r="N641" s="2" t="s">
        <v>113</v>
      </c>
      <c r="O641" s="2" t="s">
        <v>169</v>
      </c>
      <c r="P641" s="33">
        <f>_xlfn.XLOOKUP(C641, Financial_Variance!B:B, Financial_Variance!H:H, 0)</f>
        <v>100</v>
      </c>
      <c r="Q641" s="33">
        <f t="shared" si="38"/>
        <v>-20</v>
      </c>
      <c r="R641" s="2" t="str">
        <f t="shared" si="39"/>
        <v>Low</v>
      </c>
    </row>
    <row r="642" spans="1:18" ht="16.350000000000001" customHeight="1" x14ac:dyDescent="0.45">
      <c r="A642" s="4">
        <f t="shared" si="40"/>
        <v>46032</v>
      </c>
      <c r="B642" s="2" t="s">
        <v>7</v>
      </c>
      <c r="C642" s="2" t="s">
        <v>47</v>
      </c>
      <c r="D642" s="2" t="s">
        <v>164</v>
      </c>
      <c r="E642" s="2" t="s">
        <v>181</v>
      </c>
      <c r="F642" s="33">
        <v>13.4314439166971</v>
      </c>
      <c r="G642" s="33">
        <f>ABS(Table2[[#This Row],[Raw_revenu_per_Hr]])</f>
        <v>88</v>
      </c>
      <c r="H642" s="33">
        <v>88</v>
      </c>
      <c r="I642" s="33">
        <f>ABS(Table2[[#This Row],[Raw_maintenance_Cost_MTBF]])</f>
        <v>110</v>
      </c>
      <c r="J642" s="33">
        <v>110</v>
      </c>
      <c r="K642" s="37">
        <v>0.85</v>
      </c>
      <c r="L642" s="3">
        <f t="shared" ref="L642:L705" si="41">MAX(1,MIN(10,ROUND(10-(K642*10),0)))</f>
        <v>2</v>
      </c>
      <c r="M642" s="17" t="s">
        <v>187</v>
      </c>
      <c r="N642" s="2" t="s">
        <v>114</v>
      </c>
      <c r="O642" s="2" t="s">
        <v>173</v>
      </c>
      <c r="P642" s="33">
        <f>_xlfn.XLOOKUP(C642, Financial_Variance!B:B, Financial_Variance!H:H, 0)</f>
        <v>100</v>
      </c>
      <c r="Q642" s="33">
        <f t="shared" ref="Q642:Q705" si="42">P657-I646</f>
        <v>-15</v>
      </c>
      <c r="R642" s="2" t="str">
        <f t="shared" ref="R642:R705" si="43">IF(L642&lt;=2,"Low",IF(L642&lt;=4,"Medium",IF(L642&lt;=7,"High","Critical")))</f>
        <v>Low</v>
      </c>
    </row>
    <row r="643" spans="1:18" ht="16.350000000000001" customHeight="1" x14ac:dyDescent="0.45">
      <c r="A643" s="4">
        <f t="shared" ref="A643:A706" si="44">DATE(2026,1,1)+INT((ROW()-2)/70)</f>
        <v>46032</v>
      </c>
      <c r="B643" s="2" t="s">
        <v>7</v>
      </c>
      <c r="C643" s="2" t="s">
        <v>48</v>
      </c>
      <c r="D643" s="2" t="s">
        <v>164</v>
      </c>
      <c r="E643" s="2" t="s">
        <v>181</v>
      </c>
      <c r="F643" s="33">
        <v>13.4508637194008</v>
      </c>
      <c r="G643" s="33">
        <f>ABS(Table2[[#This Row],[Raw_revenu_per_Hr]])</f>
        <v>88</v>
      </c>
      <c r="H643" s="33">
        <v>88</v>
      </c>
      <c r="I643" s="33">
        <f>ABS(Table2[[#This Row],[Raw_maintenance_Cost_MTBF]])</f>
        <v>110</v>
      </c>
      <c r="J643" s="33">
        <v>110</v>
      </c>
      <c r="K643" s="37">
        <v>0.85</v>
      </c>
      <c r="L643" s="3">
        <f t="shared" si="41"/>
        <v>2</v>
      </c>
      <c r="M643" s="17" t="s">
        <v>187</v>
      </c>
      <c r="N643" s="2" t="s">
        <v>115</v>
      </c>
      <c r="O643" s="2" t="s">
        <v>172</v>
      </c>
      <c r="P643" s="33">
        <f>_xlfn.XLOOKUP(C643, Financial_Variance!B:B, Financial_Variance!H:H, 0)</f>
        <v>100</v>
      </c>
      <c r="Q643" s="33">
        <f t="shared" si="42"/>
        <v>-15</v>
      </c>
      <c r="R643" s="2" t="str">
        <f t="shared" si="43"/>
        <v>Low</v>
      </c>
    </row>
    <row r="644" spans="1:18" ht="16.350000000000001" customHeight="1" x14ac:dyDescent="0.45">
      <c r="A644" s="4">
        <f t="shared" si="44"/>
        <v>46032</v>
      </c>
      <c r="B644" s="2" t="s">
        <v>7</v>
      </c>
      <c r="C644" s="2" t="s">
        <v>49</v>
      </c>
      <c r="D644" s="2" t="s">
        <v>165</v>
      </c>
      <c r="E644" s="2" t="s">
        <v>19</v>
      </c>
      <c r="F644" s="33">
        <v>13.4702835221045</v>
      </c>
      <c r="G644" s="33">
        <f>ABS(Table2[[#This Row],[Raw_revenu_per_Hr]])</f>
        <v>65</v>
      </c>
      <c r="H644" s="33">
        <v>65</v>
      </c>
      <c r="I644" s="33">
        <f>ABS(Table2[[#This Row],[Raw_maintenance_Cost_MTBF]])</f>
        <v>95</v>
      </c>
      <c r="J644" s="33">
        <v>95</v>
      </c>
      <c r="K644" s="37">
        <v>0.72</v>
      </c>
      <c r="L644" s="3">
        <f t="shared" si="41"/>
        <v>3</v>
      </c>
      <c r="M644" s="17" t="s">
        <v>188</v>
      </c>
      <c r="N644" s="2" t="s">
        <v>116</v>
      </c>
      <c r="O644" s="2" t="s">
        <v>174</v>
      </c>
      <c r="P644" s="33">
        <f>_xlfn.XLOOKUP(C644, Financial_Variance!B:B, Financial_Variance!H:H, 0)</f>
        <v>75</v>
      </c>
      <c r="Q644" s="33">
        <f t="shared" si="42"/>
        <v>-15</v>
      </c>
      <c r="R644" s="2" t="str">
        <f t="shared" si="43"/>
        <v>Medium</v>
      </c>
    </row>
    <row r="645" spans="1:18" ht="16.350000000000001" customHeight="1" x14ac:dyDescent="0.45">
      <c r="A645" s="4">
        <f t="shared" si="44"/>
        <v>46032</v>
      </c>
      <c r="B645" s="2" t="s">
        <v>7</v>
      </c>
      <c r="C645" s="2" t="s">
        <v>50</v>
      </c>
      <c r="D645" s="2" t="s">
        <v>165</v>
      </c>
      <c r="E645" s="2" t="s">
        <v>19</v>
      </c>
      <c r="F645" s="33">
        <v>13.4897033248082</v>
      </c>
      <c r="G645" s="33">
        <f>ABS(Table2[[#This Row],[Raw_revenu_per_Hr]])</f>
        <v>65</v>
      </c>
      <c r="H645" s="33">
        <v>65</v>
      </c>
      <c r="I645" s="33">
        <f>ABS(Table2[[#This Row],[Raw_maintenance_Cost_MTBF]])</f>
        <v>95</v>
      </c>
      <c r="J645" s="33">
        <v>95</v>
      </c>
      <c r="K645" s="37">
        <v>0.72</v>
      </c>
      <c r="L645" s="3">
        <f t="shared" si="41"/>
        <v>3</v>
      </c>
      <c r="M645" s="17" t="s">
        <v>188</v>
      </c>
      <c r="N645" s="2" t="s">
        <v>117</v>
      </c>
      <c r="O645" s="2" t="s">
        <v>174</v>
      </c>
      <c r="P645" s="33">
        <f>_xlfn.XLOOKUP(C645, Financial_Variance!B:B, Financial_Variance!H:H, 0)</f>
        <v>75</v>
      </c>
      <c r="Q645" s="33">
        <f t="shared" si="42"/>
        <v>-15</v>
      </c>
      <c r="R645" s="2" t="str">
        <f t="shared" si="43"/>
        <v>Medium</v>
      </c>
    </row>
    <row r="646" spans="1:18" ht="16.350000000000001" customHeight="1" x14ac:dyDescent="0.45">
      <c r="A646" s="4">
        <f t="shared" si="44"/>
        <v>46032</v>
      </c>
      <c r="B646" s="2" t="s">
        <v>7</v>
      </c>
      <c r="C646" s="2" t="s">
        <v>51</v>
      </c>
      <c r="D646" s="2" t="s">
        <v>165</v>
      </c>
      <c r="E646" s="2" t="s">
        <v>19</v>
      </c>
      <c r="F646" s="33">
        <v>13.5091231275119</v>
      </c>
      <c r="G646" s="33">
        <f>ABS(Table2[[#This Row],[Raw_revenu_per_Hr]])</f>
        <v>62</v>
      </c>
      <c r="H646" s="33">
        <v>62</v>
      </c>
      <c r="I646" s="33">
        <f>ABS(Table2[[#This Row],[Raw_maintenance_Cost_MTBF]])</f>
        <v>90</v>
      </c>
      <c r="J646" s="33">
        <v>90</v>
      </c>
      <c r="K646" s="37">
        <v>0.68</v>
      </c>
      <c r="L646" s="3">
        <f t="shared" si="41"/>
        <v>3</v>
      </c>
      <c r="M646" s="17" t="s">
        <v>189</v>
      </c>
      <c r="N646" s="2" t="s">
        <v>118</v>
      </c>
      <c r="O646" s="2" t="s">
        <v>168</v>
      </c>
      <c r="P646" s="33">
        <f>_xlfn.XLOOKUP(C646, Financial_Variance!B:B, Financial_Variance!H:H, 0)</f>
        <v>75</v>
      </c>
      <c r="Q646" s="33">
        <f t="shared" si="42"/>
        <v>-15</v>
      </c>
      <c r="R646" s="2" t="str">
        <f t="shared" si="43"/>
        <v>Medium</v>
      </c>
    </row>
    <row r="647" spans="1:18" ht="16.350000000000001" customHeight="1" x14ac:dyDescent="0.45">
      <c r="A647" s="4">
        <f t="shared" si="44"/>
        <v>46032</v>
      </c>
      <c r="B647" s="2" t="s">
        <v>7</v>
      </c>
      <c r="C647" s="2" t="s">
        <v>52</v>
      </c>
      <c r="D647" s="2" t="s">
        <v>165</v>
      </c>
      <c r="E647" s="2" t="s">
        <v>19</v>
      </c>
      <c r="F647" s="33">
        <v>13.5285429302156</v>
      </c>
      <c r="G647" s="33">
        <f>ABS(Table2[[#This Row],[Raw_revenu_per_Hr]])</f>
        <v>62</v>
      </c>
      <c r="H647" s="33">
        <v>62</v>
      </c>
      <c r="I647" s="33">
        <f>ABS(Table2[[#This Row],[Raw_maintenance_Cost_MTBF]])</f>
        <v>90</v>
      </c>
      <c r="J647" s="33">
        <v>90</v>
      </c>
      <c r="K647" s="37">
        <v>0.68</v>
      </c>
      <c r="L647" s="3">
        <f t="shared" si="41"/>
        <v>3</v>
      </c>
      <c r="M647" s="17" t="s">
        <v>189</v>
      </c>
      <c r="N647" s="2" t="s">
        <v>119</v>
      </c>
      <c r="O647" s="2" t="s">
        <v>174</v>
      </c>
      <c r="P647" s="33">
        <f>_xlfn.XLOOKUP(C647, Financial_Variance!B:B, Financial_Variance!H:H, 0)</f>
        <v>75</v>
      </c>
      <c r="Q647" s="33">
        <f t="shared" si="42"/>
        <v>-10</v>
      </c>
      <c r="R647" s="2" t="str">
        <f t="shared" si="43"/>
        <v>Medium</v>
      </c>
    </row>
    <row r="648" spans="1:18" ht="16.350000000000001" customHeight="1" x14ac:dyDescent="0.45">
      <c r="A648" s="4">
        <f t="shared" si="44"/>
        <v>46032</v>
      </c>
      <c r="B648" s="2" t="s">
        <v>7</v>
      </c>
      <c r="C648" s="2" t="s">
        <v>53</v>
      </c>
      <c r="D648" s="2" t="s">
        <v>165</v>
      </c>
      <c r="E648" s="2" t="s">
        <v>19</v>
      </c>
      <c r="F648" s="33">
        <v>13.5479627329193</v>
      </c>
      <c r="G648" s="33">
        <f>ABS(Table2[[#This Row],[Raw_revenu_per_Hr]])</f>
        <v>62</v>
      </c>
      <c r="H648" s="33">
        <v>62</v>
      </c>
      <c r="I648" s="33">
        <f>ABS(Table2[[#This Row],[Raw_maintenance_Cost_MTBF]])</f>
        <v>90</v>
      </c>
      <c r="J648" s="33">
        <v>90</v>
      </c>
      <c r="K648" s="37">
        <v>0.68</v>
      </c>
      <c r="L648" s="3">
        <f t="shared" si="41"/>
        <v>3</v>
      </c>
      <c r="M648" s="17" t="s">
        <v>189</v>
      </c>
      <c r="N648" s="2" t="s">
        <v>120</v>
      </c>
      <c r="O648" s="2" t="s">
        <v>174</v>
      </c>
      <c r="P648" s="33">
        <f>_xlfn.XLOOKUP(C648, Financial_Variance!B:B, Financial_Variance!H:H, 0)</f>
        <v>75</v>
      </c>
      <c r="Q648" s="33">
        <f t="shared" si="42"/>
        <v>-10</v>
      </c>
      <c r="R648" s="2" t="str">
        <f t="shared" si="43"/>
        <v>Medium</v>
      </c>
    </row>
    <row r="649" spans="1:18" ht="16.350000000000001" customHeight="1" x14ac:dyDescent="0.45">
      <c r="A649" s="4">
        <f t="shared" si="44"/>
        <v>46032</v>
      </c>
      <c r="B649" s="2" t="s">
        <v>7</v>
      </c>
      <c r="C649" s="2" t="s">
        <v>54</v>
      </c>
      <c r="D649" s="2" t="s">
        <v>165</v>
      </c>
      <c r="E649" s="2" t="s">
        <v>19</v>
      </c>
      <c r="F649" s="33">
        <v>13.567382535622899</v>
      </c>
      <c r="G649" s="33">
        <f>ABS(Table2[[#This Row],[Raw_revenu_per_Hr]])</f>
        <v>62</v>
      </c>
      <c r="H649" s="33">
        <v>62</v>
      </c>
      <c r="I649" s="33">
        <f>ABS(Table2[[#This Row],[Raw_maintenance_Cost_MTBF]])</f>
        <v>90</v>
      </c>
      <c r="J649" s="33">
        <v>90</v>
      </c>
      <c r="K649" s="37">
        <v>0.68</v>
      </c>
      <c r="L649" s="3">
        <f t="shared" si="41"/>
        <v>3</v>
      </c>
      <c r="M649" s="17" t="s">
        <v>189</v>
      </c>
      <c r="N649" s="2" t="s">
        <v>121</v>
      </c>
      <c r="O649" s="2" t="s">
        <v>171</v>
      </c>
      <c r="P649" s="33">
        <f>_xlfn.XLOOKUP(C649, Financial_Variance!B:B, Financial_Variance!H:H, 0)</f>
        <v>75</v>
      </c>
      <c r="Q649" s="33">
        <f t="shared" si="42"/>
        <v>-10</v>
      </c>
      <c r="R649" s="2" t="str">
        <f t="shared" si="43"/>
        <v>Medium</v>
      </c>
    </row>
    <row r="650" spans="1:18" ht="16.350000000000001" customHeight="1" x14ac:dyDescent="0.45">
      <c r="A650" s="4">
        <f t="shared" si="44"/>
        <v>46032</v>
      </c>
      <c r="B650" s="2" t="s">
        <v>7</v>
      </c>
      <c r="C650" s="2" t="s">
        <v>55</v>
      </c>
      <c r="D650" s="2" t="s">
        <v>165</v>
      </c>
      <c r="E650" s="2" t="s">
        <v>19</v>
      </c>
      <c r="F650" s="33">
        <v>13.586802338326599</v>
      </c>
      <c r="G650" s="33">
        <f>ABS(Table2[[#This Row],[Raw_revenu_per_Hr]])</f>
        <v>62</v>
      </c>
      <c r="H650" s="33">
        <v>62</v>
      </c>
      <c r="I650" s="33">
        <f>ABS(Table2[[#This Row],[Raw_maintenance_Cost_MTBF]])</f>
        <v>90</v>
      </c>
      <c r="J650" s="33">
        <v>90</v>
      </c>
      <c r="K650" s="37">
        <v>0.68</v>
      </c>
      <c r="L650" s="3">
        <f t="shared" si="41"/>
        <v>3</v>
      </c>
      <c r="M650" s="17" t="s">
        <v>189</v>
      </c>
      <c r="N650" s="2" t="s">
        <v>122</v>
      </c>
      <c r="O650" s="2" t="s">
        <v>174</v>
      </c>
      <c r="P650" s="33">
        <f>_xlfn.XLOOKUP(C650, Financial_Variance!B:B, Financial_Variance!H:H, 0)</f>
        <v>75</v>
      </c>
      <c r="Q650" s="33">
        <f t="shared" si="42"/>
        <v>-10</v>
      </c>
      <c r="R650" s="2" t="str">
        <f t="shared" si="43"/>
        <v>Medium</v>
      </c>
    </row>
    <row r="651" spans="1:18" ht="16.350000000000001" customHeight="1" x14ac:dyDescent="0.45">
      <c r="A651" s="4">
        <f t="shared" si="44"/>
        <v>46032</v>
      </c>
      <c r="B651" s="2" t="s">
        <v>7</v>
      </c>
      <c r="C651" s="2" t="s">
        <v>56</v>
      </c>
      <c r="D651" s="2" t="s">
        <v>165</v>
      </c>
      <c r="E651" s="2" t="s">
        <v>19</v>
      </c>
      <c r="F651" s="33">
        <v>13.606222141030299</v>
      </c>
      <c r="G651" s="33">
        <f>ABS(Table2[[#This Row],[Raw_revenu_per_Hr]])</f>
        <v>58</v>
      </c>
      <c r="H651" s="33">
        <v>58</v>
      </c>
      <c r="I651" s="33">
        <f>ABS(Table2[[#This Row],[Raw_maintenance_Cost_MTBF]])</f>
        <v>85</v>
      </c>
      <c r="J651" s="33">
        <v>85</v>
      </c>
      <c r="K651" s="37">
        <v>0.62</v>
      </c>
      <c r="L651" s="3">
        <f t="shared" si="41"/>
        <v>4</v>
      </c>
      <c r="M651" s="17" t="s">
        <v>189</v>
      </c>
      <c r="N651" s="2" t="s">
        <v>123</v>
      </c>
      <c r="O651" s="2" t="s">
        <v>174</v>
      </c>
      <c r="P651" s="33">
        <f>_xlfn.XLOOKUP(C651, Financial_Variance!B:B, Financial_Variance!H:H, 0)</f>
        <v>75</v>
      </c>
      <c r="Q651" s="33">
        <f t="shared" si="42"/>
        <v>-5</v>
      </c>
      <c r="R651" s="2" t="str">
        <f t="shared" si="43"/>
        <v>Medium</v>
      </c>
    </row>
    <row r="652" spans="1:18" ht="16.350000000000001" customHeight="1" x14ac:dyDescent="0.45">
      <c r="A652" s="4">
        <f t="shared" si="44"/>
        <v>46032</v>
      </c>
      <c r="B652" s="2" t="s">
        <v>7</v>
      </c>
      <c r="C652" s="2" t="s">
        <v>57</v>
      </c>
      <c r="D652" s="2" t="s">
        <v>165</v>
      </c>
      <c r="E652" s="2" t="s">
        <v>19</v>
      </c>
      <c r="F652" s="33">
        <v>13.625641943733999</v>
      </c>
      <c r="G652" s="33">
        <f>ABS(Table2[[#This Row],[Raw_revenu_per_Hr]])</f>
        <v>58</v>
      </c>
      <c r="H652" s="33">
        <v>58</v>
      </c>
      <c r="I652" s="33">
        <f>ABS(Table2[[#This Row],[Raw_maintenance_Cost_MTBF]])</f>
        <v>85</v>
      </c>
      <c r="J652" s="33">
        <v>85</v>
      </c>
      <c r="K652" s="37">
        <v>0.62</v>
      </c>
      <c r="L652" s="3">
        <f t="shared" si="41"/>
        <v>4</v>
      </c>
      <c r="M652" s="17" t="s">
        <v>189</v>
      </c>
      <c r="N652" s="2" t="s">
        <v>124</v>
      </c>
      <c r="O652" s="2" t="s">
        <v>174</v>
      </c>
      <c r="P652" s="33">
        <f>_xlfn.XLOOKUP(C652, Financial_Variance!B:B, Financial_Variance!H:H, 0)</f>
        <v>75</v>
      </c>
      <c r="Q652" s="33">
        <f t="shared" si="42"/>
        <v>-5</v>
      </c>
      <c r="R652" s="2" t="str">
        <f t="shared" si="43"/>
        <v>Medium</v>
      </c>
    </row>
    <row r="653" spans="1:18" ht="16.350000000000001" customHeight="1" x14ac:dyDescent="0.45">
      <c r="A653" s="4">
        <f t="shared" si="44"/>
        <v>46032</v>
      </c>
      <c r="B653" s="2" t="s">
        <v>7</v>
      </c>
      <c r="C653" s="2" t="s">
        <v>58</v>
      </c>
      <c r="D653" s="2" t="s">
        <v>165</v>
      </c>
      <c r="E653" s="2" t="s">
        <v>19</v>
      </c>
      <c r="F653" s="33">
        <v>13.645061746437699</v>
      </c>
      <c r="G653" s="33">
        <f>ABS(Table2[[#This Row],[Raw_revenu_per_Hr]])</f>
        <v>58</v>
      </c>
      <c r="H653" s="33">
        <v>58</v>
      </c>
      <c r="I653" s="33">
        <f>ABS(Table2[[#This Row],[Raw_maintenance_Cost_MTBF]])</f>
        <v>85</v>
      </c>
      <c r="J653" s="33">
        <v>85</v>
      </c>
      <c r="K653" s="37">
        <v>0.62</v>
      </c>
      <c r="L653" s="3">
        <f t="shared" si="41"/>
        <v>4</v>
      </c>
      <c r="M653" s="17" t="s">
        <v>189</v>
      </c>
      <c r="N653" s="2" t="s">
        <v>125</v>
      </c>
      <c r="O653" s="2" t="s">
        <v>168</v>
      </c>
      <c r="P653" s="33">
        <f>_xlfn.XLOOKUP(C653, Financial_Variance!B:B, Financial_Variance!H:H, 0)</f>
        <v>75</v>
      </c>
      <c r="Q653" s="33">
        <f t="shared" si="42"/>
        <v>-75</v>
      </c>
      <c r="R653" s="2" t="str">
        <f t="shared" si="43"/>
        <v>Medium</v>
      </c>
    </row>
    <row r="654" spans="1:18" ht="16.350000000000001" customHeight="1" x14ac:dyDescent="0.45">
      <c r="A654" s="4">
        <f t="shared" si="44"/>
        <v>46032</v>
      </c>
      <c r="B654" s="2" t="s">
        <v>7</v>
      </c>
      <c r="C654" s="2" t="s">
        <v>59</v>
      </c>
      <c r="D654" s="2" t="s">
        <v>166</v>
      </c>
      <c r="E654" s="2" t="s">
        <v>19</v>
      </c>
      <c r="F654" s="33">
        <v>13.664481549141399</v>
      </c>
      <c r="G654" s="33">
        <f>ABS(Table2[[#This Row],[Raw_revenu_per_Hr]])</f>
        <v>58</v>
      </c>
      <c r="H654" s="33">
        <v>58</v>
      </c>
      <c r="I654" s="33">
        <f>ABS(Table2[[#This Row],[Raw_maintenance_Cost_MTBF]])</f>
        <v>85</v>
      </c>
      <c r="J654" s="33">
        <v>85</v>
      </c>
      <c r="K654" s="37">
        <v>0.62</v>
      </c>
      <c r="L654" s="3">
        <f t="shared" si="41"/>
        <v>4</v>
      </c>
      <c r="M654" s="17" t="s">
        <v>189</v>
      </c>
      <c r="N654" s="2" t="s">
        <v>126</v>
      </c>
      <c r="O654" s="2" t="s">
        <v>168</v>
      </c>
      <c r="P654" s="33">
        <f>_xlfn.XLOOKUP(C654, Financial_Variance!B:B, Financial_Variance!H:H, 0)</f>
        <v>75</v>
      </c>
      <c r="Q654" s="33">
        <f t="shared" si="42"/>
        <v>-70</v>
      </c>
      <c r="R654" s="2" t="str">
        <f t="shared" si="43"/>
        <v>Medium</v>
      </c>
    </row>
    <row r="655" spans="1:18" ht="16.350000000000001" customHeight="1" x14ac:dyDescent="0.45">
      <c r="A655" s="4">
        <f t="shared" si="44"/>
        <v>46032</v>
      </c>
      <c r="B655" s="2" t="s">
        <v>7</v>
      </c>
      <c r="C655" s="2" t="s">
        <v>60</v>
      </c>
      <c r="D655" s="2" t="s">
        <v>166</v>
      </c>
      <c r="E655" s="2" t="s">
        <v>19</v>
      </c>
      <c r="F655" s="33">
        <v>13.683901351845099</v>
      </c>
      <c r="G655" s="33">
        <f>ABS(Table2[[#This Row],[Raw_revenu_per_Hr]])</f>
        <v>55</v>
      </c>
      <c r="H655" s="33">
        <v>55</v>
      </c>
      <c r="I655" s="33">
        <f>ABS(Table2[[#This Row],[Raw_maintenance_Cost_MTBF]])</f>
        <v>80</v>
      </c>
      <c r="J655" s="33">
        <v>80</v>
      </c>
      <c r="K655" s="37">
        <v>0.57999999999999996</v>
      </c>
      <c r="L655" s="3">
        <f t="shared" si="41"/>
        <v>4</v>
      </c>
      <c r="M655" s="17" t="s">
        <v>190</v>
      </c>
      <c r="N655" s="2" t="s">
        <v>127</v>
      </c>
      <c r="O655" s="2" t="s">
        <v>174</v>
      </c>
      <c r="P655" s="33">
        <f>_xlfn.XLOOKUP(C655, Financial_Variance!B:B, Financial_Variance!H:H, 0)</f>
        <v>75</v>
      </c>
      <c r="Q655" s="33">
        <f t="shared" si="42"/>
        <v>-70</v>
      </c>
      <c r="R655" s="2" t="str">
        <f t="shared" si="43"/>
        <v>Medium</v>
      </c>
    </row>
    <row r="656" spans="1:18" ht="16.350000000000001" customHeight="1" x14ac:dyDescent="0.45">
      <c r="A656" s="4">
        <f t="shared" si="44"/>
        <v>46032</v>
      </c>
      <c r="B656" s="2" t="s">
        <v>7</v>
      </c>
      <c r="C656" s="2" t="s">
        <v>61</v>
      </c>
      <c r="D656" s="2" t="s">
        <v>166</v>
      </c>
      <c r="E656" s="2" t="s">
        <v>19</v>
      </c>
      <c r="F656" s="33">
        <v>13.703321154548799</v>
      </c>
      <c r="G656" s="33">
        <f>ABS(Table2[[#This Row],[Raw_revenu_per_Hr]])</f>
        <v>55</v>
      </c>
      <c r="H656" s="33">
        <v>55</v>
      </c>
      <c r="I656" s="33">
        <f>ABS(Table2[[#This Row],[Raw_maintenance_Cost_MTBF]])</f>
        <v>80</v>
      </c>
      <c r="J656" s="33">
        <v>80</v>
      </c>
      <c r="K656" s="37">
        <v>0.57999999999999996</v>
      </c>
      <c r="L656" s="3">
        <f t="shared" si="41"/>
        <v>4</v>
      </c>
      <c r="M656" s="17" t="s">
        <v>190</v>
      </c>
      <c r="N656" s="2" t="s">
        <v>128</v>
      </c>
      <c r="O656" s="2" t="s">
        <v>175</v>
      </c>
      <c r="P656" s="33">
        <f>_xlfn.XLOOKUP(C656, Financial_Variance!B:B, Financial_Variance!H:H, 0)</f>
        <v>75</v>
      </c>
      <c r="Q656" s="33">
        <f t="shared" si="42"/>
        <v>-70</v>
      </c>
      <c r="R656" s="2" t="str">
        <f t="shared" si="43"/>
        <v>Medium</v>
      </c>
    </row>
    <row r="657" spans="1:18" ht="16.350000000000001" customHeight="1" x14ac:dyDescent="0.45">
      <c r="A657" s="4">
        <f t="shared" si="44"/>
        <v>46032</v>
      </c>
      <c r="B657" s="2" t="s">
        <v>7</v>
      </c>
      <c r="C657" s="2" t="s">
        <v>62</v>
      </c>
      <c r="D657" s="2" t="s">
        <v>166</v>
      </c>
      <c r="E657" s="2" t="s">
        <v>19</v>
      </c>
      <c r="F657" s="33">
        <v>13.722740957252499</v>
      </c>
      <c r="G657" s="33">
        <f>ABS(Table2[[#This Row],[Raw_revenu_per_Hr]])</f>
        <v>55</v>
      </c>
      <c r="H657" s="33">
        <v>55</v>
      </c>
      <c r="I657" s="33">
        <f>ABS(Table2[[#This Row],[Raw_maintenance_Cost_MTBF]])</f>
        <v>80</v>
      </c>
      <c r="J657" s="33">
        <v>80</v>
      </c>
      <c r="K657" s="37">
        <v>0.57999999999999996</v>
      </c>
      <c r="L657" s="3">
        <f t="shared" si="41"/>
        <v>4</v>
      </c>
      <c r="M657" s="17" t="s">
        <v>190</v>
      </c>
      <c r="N657" s="2" t="s">
        <v>129</v>
      </c>
      <c r="O657" s="2" t="s">
        <v>174</v>
      </c>
      <c r="P657" s="33">
        <f>_xlfn.XLOOKUP(C657, Financial_Variance!B:B, Financial_Variance!H:H, 0)</f>
        <v>75</v>
      </c>
      <c r="Q657" s="33">
        <f t="shared" si="42"/>
        <v>-65</v>
      </c>
      <c r="R657" s="2" t="str">
        <f t="shared" si="43"/>
        <v>Medium</v>
      </c>
    </row>
    <row r="658" spans="1:18" ht="16.350000000000001" customHeight="1" x14ac:dyDescent="0.45">
      <c r="A658" s="4">
        <f t="shared" si="44"/>
        <v>46032</v>
      </c>
      <c r="B658" s="2" t="s">
        <v>7</v>
      </c>
      <c r="C658" s="2" t="s">
        <v>63</v>
      </c>
      <c r="D658" s="2" t="s">
        <v>166</v>
      </c>
      <c r="E658" s="2" t="s">
        <v>19</v>
      </c>
      <c r="F658" s="33">
        <v>13.742160759956199</v>
      </c>
      <c r="G658" s="33">
        <f>ABS(Table2[[#This Row],[Raw_revenu_per_Hr]])</f>
        <v>52</v>
      </c>
      <c r="H658" s="33">
        <v>52</v>
      </c>
      <c r="I658" s="33">
        <f>ABS(Table2[[#This Row],[Raw_maintenance_Cost_MTBF]])</f>
        <v>75</v>
      </c>
      <c r="J658" s="33">
        <v>75</v>
      </c>
      <c r="K658" s="37">
        <v>0.54</v>
      </c>
      <c r="L658" s="3">
        <f t="shared" si="41"/>
        <v>5</v>
      </c>
      <c r="M658" s="17" t="s">
        <v>190</v>
      </c>
      <c r="N658" s="2" t="s">
        <v>130</v>
      </c>
      <c r="O658" s="2" t="s">
        <v>174</v>
      </c>
      <c r="P658" s="33">
        <f>_xlfn.XLOOKUP(C658, Financial_Variance!B:B, Financial_Variance!H:H, 0)</f>
        <v>75</v>
      </c>
      <c r="Q658" s="33">
        <f t="shared" si="42"/>
        <v>-65</v>
      </c>
      <c r="R658" s="2" t="str">
        <f t="shared" si="43"/>
        <v>High</v>
      </c>
    </row>
    <row r="659" spans="1:18" ht="16.350000000000001" customHeight="1" x14ac:dyDescent="0.45">
      <c r="A659" s="4">
        <f t="shared" si="44"/>
        <v>46032</v>
      </c>
      <c r="B659" s="2" t="s">
        <v>7</v>
      </c>
      <c r="C659" s="2" t="s">
        <v>64</v>
      </c>
      <c r="D659" s="2" t="s">
        <v>166</v>
      </c>
      <c r="E659" s="2" t="s">
        <v>19</v>
      </c>
      <c r="F659" s="33">
        <v>13.7615805626598</v>
      </c>
      <c r="G659" s="33">
        <f>ABS(Table2[[#This Row],[Raw_revenu_per_Hr]])</f>
        <v>52</v>
      </c>
      <c r="H659" s="33">
        <v>52</v>
      </c>
      <c r="I659" s="33">
        <f>ABS(Table2[[#This Row],[Raw_maintenance_Cost_MTBF]])</f>
        <v>75</v>
      </c>
      <c r="J659" s="33">
        <v>75</v>
      </c>
      <c r="K659" s="37">
        <v>0.54</v>
      </c>
      <c r="L659" s="3">
        <f t="shared" si="41"/>
        <v>5</v>
      </c>
      <c r="M659" s="17" t="s">
        <v>190</v>
      </c>
      <c r="N659" s="2" t="s">
        <v>131</v>
      </c>
      <c r="O659" s="2" t="s">
        <v>174</v>
      </c>
      <c r="P659" s="33">
        <f>_xlfn.XLOOKUP(C659, Financial_Variance!B:B, Financial_Variance!H:H, 0)</f>
        <v>75</v>
      </c>
      <c r="Q659" s="33">
        <f t="shared" si="42"/>
        <v>-60</v>
      </c>
      <c r="R659" s="2" t="str">
        <f t="shared" si="43"/>
        <v>High</v>
      </c>
    </row>
    <row r="660" spans="1:18" ht="16.350000000000001" customHeight="1" x14ac:dyDescent="0.45">
      <c r="A660" s="4">
        <f t="shared" si="44"/>
        <v>46032</v>
      </c>
      <c r="B660" s="2" t="s">
        <v>7</v>
      </c>
      <c r="C660" s="2" t="s">
        <v>65</v>
      </c>
      <c r="D660" s="2" t="s">
        <v>166</v>
      </c>
      <c r="E660" s="2" t="s">
        <v>19</v>
      </c>
      <c r="F660" s="33">
        <v>13.7810003653635</v>
      </c>
      <c r="G660" s="33">
        <f>ABS(Table2[[#This Row],[Raw_revenu_per_Hr]])</f>
        <v>52</v>
      </c>
      <c r="H660" s="33">
        <v>52</v>
      </c>
      <c r="I660" s="33">
        <f>ABS(Table2[[#This Row],[Raw_maintenance_Cost_MTBF]])</f>
        <v>75</v>
      </c>
      <c r="J660" s="33">
        <v>75</v>
      </c>
      <c r="K660" s="37">
        <v>0.54</v>
      </c>
      <c r="L660" s="3">
        <f t="shared" si="41"/>
        <v>5</v>
      </c>
      <c r="M660" s="17" t="s">
        <v>190</v>
      </c>
      <c r="N660" s="2" t="s">
        <v>132</v>
      </c>
      <c r="O660" s="2" t="s">
        <v>174</v>
      </c>
      <c r="P660" s="33">
        <f>_xlfn.XLOOKUP(C660, Financial_Variance!B:B, Financial_Variance!H:H, 0)</f>
        <v>75</v>
      </c>
      <c r="Q660" s="33">
        <f t="shared" si="42"/>
        <v>-60</v>
      </c>
      <c r="R660" s="2" t="str">
        <f t="shared" si="43"/>
        <v>High</v>
      </c>
    </row>
    <row r="661" spans="1:18" ht="16.350000000000001" customHeight="1" x14ac:dyDescent="0.45">
      <c r="A661" s="4">
        <f t="shared" si="44"/>
        <v>46032</v>
      </c>
      <c r="B661" s="2" t="s">
        <v>7</v>
      </c>
      <c r="C661" s="2" t="s">
        <v>66</v>
      </c>
      <c r="D661" s="2" t="s">
        <v>166</v>
      </c>
      <c r="E661" s="2" t="s">
        <v>19</v>
      </c>
      <c r="F661" s="33">
        <v>13.8004201680672</v>
      </c>
      <c r="G661" s="33">
        <f>ABS(Table2[[#This Row],[Raw_revenu_per_Hr]])</f>
        <v>50</v>
      </c>
      <c r="H661" s="33">
        <v>50</v>
      </c>
      <c r="I661" s="33">
        <f>ABS(Table2[[#This Row],[Raw_maintenance_Cost_MTBF]])</f>
        <v>70</v>
      </c>
      <c r="J661" s="33">
        <v>70</v>
      </c>
      <c r="K661" s="37">
        <v>0.5</v>
      </c>
      <c r="L661" s="3">
        <f t="shared" si="41"/>
        <v>5</v>
      </c>
      <c r="M661" s="17" t="s">
        <v>191</v>
      </c>
      <c r="N661" s="2" t="s">
        <v>133</v>
      </c>
      <c r="O661" s="2" t="s">
        <v>171</v>
      </c>
      <c r="P661" s="33">
        <f>_xlfn.XLOOKUP(C661, Financial_Variance!B:B, Financial_Variance!H:H, 0)</f>
        <v>75</v>
      </c>
      <c r="Q661" s="33">
        <f t="shared" si="42"/>
        <v>-60</v>
      </c>
      <c r="R661" s="2" t="str">
        <f t="shared" si="43"/>
        <v>High</v>
      </c>
    </row>
    <row r="662" spans="1:18" ht="16.350000000000001" customHeight="1" x14ac:dyDescent="0.45">
      <c r="A662" s="4">
        <f t="shared" si="44"/>
        <v>46032</v>
      </c>
      <c r="B662" s="2" t="s">
        <v>7</v>
      </c>
      <c r="C662" s="2" t="s">
        <v>67</v>
      </c>
      <c r="D662" s="2" t="s">
        <v>166</v>
      </c>
      <c r="E662" s="2" t="s">
        <v>19</v>
      </c>
      <c r="F662" s="33">
        <v>13.8198399707709</v>
      </c>
      <c r="G662" s="33">
        <f>ABS(Table2[[#This Row],[Raw_revenu_per_Hr]])</f>
        <v>50</v>
      </c>
      <c r="H662" s="33">
        <v>50</v>
      </c>
      <c r="I662" s="33">
        <f>ABS(Table2[[#This Row],[Raw_maintenance_Cost_MTBF]])</f>
        <v>70</v>
      </c>
      <c r="J662" s="33">
        <v>70</v>
      </c>
      <c r="K662" s="37">
        <v>0.5</v>
      </c>
      <c r="L662" s="3">
        <f t="shared" si="41"/>
        <v>5</v>
      </c>
      <c r="M662" s="17" t="s">
        <v>191</v>
      </c>
      <c r="N662" s="2" t="s">
        <v>134</v>
      </c>
      <c r="O662" s="2" t="s">
        <v>174</v>
      </c>
      <c r="P662" s="33">
        <f>_xlfn.XLOOKUP(C662, Financial_Variance!B:B, Financial_Variance!H:H, 0)</f>
        <v>75</v>
      </c>
      <c r="Q662" s="33">
        <f t="shared" si="42"/>
        <v>-60</v>
      </c>
      <c r="R662" s="2" t="str">
        <f t="shared" si="43"/>
        <v>High</v>
      </c>
    </row>
    <row r="663" spans="1:18" ht="16.350000000000001" customHeight="1" x14ac:dyDescent="0.45">
      <c r="A663" s="4">
        <f t="shared" si="44"/>
        <v>46032</v>
      </c>
      <c r="B663" s="2" t="s">
        <v>7</v>
      </c>
      <c r="C663" s="2" t="s">
        <v>68</v>
      </c>
      <c r="D663" s="2" t="s">
        <v>166</v>
      </c>
      <c r="E663" s="2" t="s">
        <v>19</v>
      </c>
      <c r="F663" s="33">
        <v>13.8392597734746</v>
      </c>
      <c r="G663" s="33">
        <f>ABS(Table2[[#This Row],[Raw_revenu_per_Hr]])</f>
        <v>48</v>
      </c>
      <c r="H663" s="33">
        <v>48</v>
      </c>
      <c r="I663" s="33">
        <f>ABS(Table2[[#This Row],[Raw_maintenance_Cost_MTBF]])</f>
        <v>65</v>
      </c>
      <c r="J663" s="33">
        <v>65</v>
      </c>
      <c r="K663" s="37">
        <v>0.46</v>
      </c>
      <c r="L663" s="3">
        <f t="shared" si="41"/>
        <v>5</v>
      </c>
      <c r="M663" s="17" t="s">
        <v>191</v>
      </c>
      <c r="N663" s="2" t="s">
        <v>135</v>
      </c>
      <c r="O663" s="2" t="s">
        <v>173</v>
      </c>
      <c r="P663" s="33">
        <f>_xlfn.XLOOKUP(C663, Financial_Variance!B:B, Financial_Variance!H:H, 0)</f>
        <v>75</v>
      </c>
      <c r="Q663" s="33">
        <f t="shared" si="42"/>
        <v>-45</v>
      </c>
      <c r="R663" s="2" t="str">
        <f t="shared" si="43"/>
        <v>High</v>
      </c>
    </row>
    <row r="664" spans="1:18" ht="16.350000000000001" customHeight="1" x14ac:dyDescent="0.45">
      <c r="A664" s="4">
        <f t="shared" si="44"/>
        <v>46032</v>
      </c>
      <c r="B664" s="2" t="s">
        <v>7</v>
      </c>
      <c r="C664" s="2" t="s">
        <v>69</v>
      </c>
      <c r="D664" s="2" t="s">
        <v>166</v>
      </c>
      <c r="E664" s="2" t="s">
        <v>19</v>
      </c>
      <c r="F664" s="33">
        <v>13.8586795761783</v>
      </c>
      <c r="G664" s="33">
        <f>ABS(Table2[[#This Row],[Raw_revenu_per_Hr]])</f>
        <v>48</v>
      </c>
      <c r="H664" s="33">
        <v>48</v>
      </c>
      <c r="I664" s="33">
        <f>ABS(Table2[[#This Row],[Raw_maintenance_Cost_MTBF]])</f>
        <v>65</v>
      </c>
      <c r="J664" s="33">
        <v>65</v>
      </c>
      <c r="K664" s="37">
        <v>0.46</v>
      </c>
      <c r="L664" s="3">
        <f t="shared" si="41"/>
        <v>5</v>
      </c>
      <c r="M664" s="17" t="s">
        <v>191</v>
      </c>
      <c r="N664" s="2" t="s">
        <v>136</v>
      </c>
      <c r="O664" s="2" t="s">
        <v>168</v>
      </c>
      <c r="P664" s="33">
        <f>_xlfn.XLOOKUP(C664, Financial_Variance!B:B, Financial_Variance!H:H, 0)</f>
        <v>75</v>
      </c>
      <c r="Q664" s="33">
        <f t="shared" si="42"/>
        <v>25</v>
      </c>
      <c r="R664" s="2" t="str">
        <f t="shared" si="43"/>
        <v>High</v>
      </c>
    </row>
    <row r="665" spans="1:18" ht="16.350000000000001" customHeight="1" x14ac:dyDescent="0.45">
      <c r="A665" s="4">
        <f t="shared" si="44"/>
        <v>46032</v>
      </c>
      <c r="B665" s="2" t="s">
        <v>7</v>
      </c>
      <c r="C665" s="2" t="s">
        <v>70</v>
      </c>
      <c r="D665" s="2" t="s">
        <v>166</v>
      </c>
      <c r="E665" s="2" t="s">
        <v>19</v>
      </c>
      <c r="F665" s="33">
        <v>13.878099378882</v>
      </c>
      <c r="G665" s="33">
        <f>ABS(Table2[[#This Row],[Raw_revenu_per_Hr]])</f>
        <v>48</v>
      </c>
      <c r="H665" s="33">
        <v>48</v>
      </c>
      <c r="I665" s="33">
        <f>ABS(Table2[[#This Row],[Raw_maintenance_Cost_MTBF]])</f>
        <v>65</v>
      </c>
      <c r="J665" s="33">
        <v>65</v>
      </c>
      <c r="K665" s="37">
        <v>0.46</v>
      </c>
      <c r="L665" s="3">
        <f t="shared" si="41"/>
        <v>5</v>
      </c>
      <c r="M665" s="17" t="s">
        <v>191</v>
      </c>
      <c r="N665" s="2" t="s">
        <v>137</v>
      </c>
      <c r="O665" s="2" t="s">
        <v>174</v>
      </c>
      <c r="P665" s="33">
        <f>_xlfn.XLOOKUP(C665, Financial_Variance!B:B, Financial_Variance!H:H, 0)</f>
        <v>75</v>
      </c>
      <c r="Q665" s="33">
        <f t="shared" si="42"/>
        <v>5</v>
      </c>
      <c r="R665" s="2" t="str">
        <f t="shared" si="43"/>
        <v>High</v>
      </c>
    </row>
    <row r="666" spans="1:18" ht="16.350000000000001" customHeight="1" x14ac:dyDescent="0.45">
      <c r="A666" s="4">
        <f t="shared" si="44"/>
        <v>46032</v>
      </c>
      <c r="B666" s="2" t="s">
        <v>7</v>
      </c>
      <c r="C666" s="2" t="s">
        <v>71</v>
      </c>
      <c r="D666" s="2" t="s">
        <v>166</v>
      </c>
      <c r="E666" s="2" t="s">
        <v>19</v>
      </c>
      <c r="F666" s="33">
        <v>13.8975191815857</v>
      </c>
      <c r="G666" s="33">
        <f>ABS(Table2[[#This Row],[Raw_revenu_per_Hr]])</f>
        <v>48</v>
      </c>
      <c r="H666" s="33">
        <v>48</v>
      </c>
      <c r="I666" s="33">
        <f>ABS(Table2[[#This Row],[Raw_maintenance_Cost_MTBF]])</f>
        <v>65</v>
      </c>
      <c r="J666" s="33">
        <v>65</v>
      </c>
      <c r="K666" s="37">
        <v>0.46</v>
      </c>
      <c r="L666" s="3">
        <f t="shared" si="41"/>
        <v>5</v>
      </c>
      <c r="M666" s="17" t="s">
        <v>191</v>
      </c>
      <c r="N666" s="2" t="s">
        <v>138</v>
      </c>
      <c r="O666" s="2" t="s">
        <v>168</v>
      </c>
      <c r="P666" s="33">
        <f>_xlfn.XLOOKUP(C666, Financial_Variance!B:B, Financial_Variance!H:H, 0)</f>
        <v>75</v>
      </c>
      <c r="Q666" s="33">
        <f t="shared" si="42"/>
        <v>5</v>
      </c>
      <c r="R666" s="2" t="str">
        <f t="shared" si="43"/>
        <v>High</v>
      </c>
    </row>
    <row r="667" spans="1:18" ht="16.350000000000001" customHeight="1" x14ac:dyDescent="0.45">
      <c r="A667" s="4">
        <f t="shared" si="44"/>
        <v>46032</v>
      </c>
      <c r="B667" s="2" t="s">
        <v>7</v>
      </c>
      <c r="C667" s="2" t="s">
        <v>72</v>
      </c>
      <c r="D667" s="2" t="s">
        <v>166</v>
      </c>
      <c r="E667" s="2" t="s">
        <v>19</v>
      </c>
      <c r="F667" s="33">
        <v>13.9169389842894</v>
      </c>
      <c r="G667" s="33">
        <f>ABS(Table2[[#This Row],[Raw_revenu_per_Hr]])</f>
        <v>48</v>
      </c>
      <c r="H667" s="33">
        <v>48</v>
      </c>
      <c r="I667" s="33">
        <f>ABS(Table2[[#This Row],[Raw_maintenance_Cost_MTBF]])</f>
        <v>65</v>
      </c>
      <c r="J667" s="33">
        <v>65</v>
      </c>
      <c r="K667" s="37">
        <v>0.46</v>
      </c>
      <c r="L667" s="3">
        <f t="shared" si="41"/>
        <v>5</v>
      </c>
      <c r="M667" s="17" t="s">
        <v>191</v>
      </c>
      <c r="N667" s="2" t="s">
        <v>139</v>
      </c>
      <c r="O667" s="2" t="s">
        <v>174</v>
      </c>
      <c r="P667" s="33">
        <f>_xlfn.XLOOKUP(C667, Financial_Variance!B:B, Financial_Variance!H:H, 0)</f>
        <v>75</v>
      </c>
      <c r="Q667" s="33">
        <f t="shared" si="42"/>
        <v>2</v>
      </c>
      <c r="R667" s="2" t="str">
        <f t="shared" si="43"/>
        <v>High</v>
      </c>
    </row>
    <row r="668" spans="1:18" ht="16.350000000000001" customHeight="1" x14ac:dyDescent="0.45">
      <c r="A668" s="4">
        <f t="shared" si="44"/>
        <v>46032</v>
      </c>
      <c r="B668" s="2" t="s">
        <v>8</v>
      </c>
      <c r="C668" s="2" t="s">
        <v>73</v>
      </c>
      <c r="D668" s="2" t="s">
        <v>167</v>
      </c>
      <c r="E668" s="2" t="s">
        <v>182</v>
      </c>
      <c r="F668" s="33">
        <v>13.9363587869931</v>
      </c>
      <c r="G668" s="33">
        <f>ABS(Table2[[#This Row],[Raw_revenu_per_Hr]])</f>
        <v>25</v>
      </c>
      <c r="H668" s="33">
        <v>25</v>
      </c>
      <c r="I668" s="33">
        <f>ABS(Table2[[#This Row],[Raw_maintenance_Cost_MTBF]])</f>
        <v>15</v>
      </c>
      <c r="J668" s="33">
        <v>15</v>
      </c>
      <c r="K668" s="37">
        <v>0.78</v>
      </c>
      <c r="L668" s="3">
        <f t="shared" si="41"/>
        <v>2</v>
      </c>
      <c r="M668" s="17" t="s">
        <v>187</v>
      </c>
      <c r="N668" s="2" t="s">
        <v>140</v>
      </c>
      <c r="O668" s="2" t="s">
        <v>168</v>
      </c>
      <c r="P668" s="33">
        <f>_xlfn.XLOOKUP(C668, Financial_Variance!B:B, Financial_Variance!H:H, 0)</f>
        <v>5</v>
      </c>
      <c r="Q668" s="33">
        <f t="shared" si="42"/>
        <v>5</v>
      </c>
      <c r="R668" s="2" t="str">
        <f t="shared" si="43"/>
        <v>Low</v>
      </c>
    </row>
    <row r="669" spans="1:18" ht="16.350000000000001" customHeight="1" x14ac:dyDescent="0.45">
      <c r="A669" s="4">
        <f t="shared" si="44"/>
        <v>46032</v>
      </c>
      <c r="B669" s="2" t="s">
        <v>8</v>
      </c>
      <c r="C669" s="2" t="s">
        <v>74</v>
      </c>
      <c r="D669" s="2" t="s">
        <v>167</v>
      </c>
      <c r="E669" s="2" t="s">
        <v>183</v>
      </c>
      <c r="F669" s="33">
        <v>13.9557785896968</v>
      </c>
      <c r="G669" s="33">
        <f>ABS(Table2[[#This Row],[Raw_revenu_per_Hr]])</f>
        <v>2</v>
      </c>
      <c r="H669" s="33">
        <v>2</v>
      </c>
      <c r="I669" s="33">
        <f>ABS(Table2[[#This Row],[Raw_maintenance_Cost_MTBF]])</f>
        <v>5</v>
      </c>
      <c r="J669" s="33">
        <v>5</v>
      </c>
      <c r="K669" s="37">
        <v>0.45</v>
      </c>
      <c r="L669" s="3">
        <f t="shared" si="41"/>
        <v>6</v>
      </c>
      <c r="M669" s="17" t="s">
        <v>187</v>
      </c>
      <c r="N669" s="2" t="s">
        <v>141</v>
      </c>
      <c r="O669" s="2" t="s">
        <v>168</v>
      </c>
      <c r="P669" s="33">
        <f>_xlfn.XLOOKUP(C669, Financial_Variance!B:B, Financial_Variance!H:H, 0)</f>
        <v>5</v>
      </c>
      <c r="Q669" s="33">
        <f t="shared" si="42"/>
        <v>5</v>
      </c>
      <c r="R669" s="2" t="str">
        <f t="shared" si="43"/>
        <v>High</v>
      </c>
    </row>
    <row r="670" spans="1:18" ht="16.350000000000001" customHeight="1" x14ac:dyDescent="0.45">
      <c r="A670" s="4">
        <f t="shared" si="44"/>
        <v>46032</v>
      </c>
      <c r="B670" s="2" t="s">
        <v>8</v>
      </c>
      <c r="C670" s="2" t="s">
        <v>75</v>
      </c>
      <c r="D670" s="2" t="s">
        <v>167</v>
      </c>
      <c r="E670" s="2" t="s">
        <v>183</v>
      </c>
      <c r="F670" s="33">
        <v>13.975198392400401</v>
      </c>
      <c r="G670" s="33">
        <f>ABS(Table2[[#This Row],[Raw_revenu_per_Hr]])</f>
        <v>2</v>
      </c>
      <c r="H670" s="33">
        <v>2</v>
      </c>
      <c r="I670" s="33">
        <f>ABS(Table2[[#This Row],[Raw_maintenance_Cost_MTBF]])</f>
        <v>5</v>
      </c>
      <c r="J670" s="33">
        <v>5</v>
      </c>
      <c r="K670" s="37">
        <v>0.45</v>
      </c>
      <c r="L670" s="3">
        <f t="shared" si="41"/>
        <v>6</v>
      </c>
      <c r="M670" s="17" t="s">
        <v>187</v>
      </c>
      <c r="N670" s="2" t="s">
        <v>142</v>
      </c>
      <c r="O670" s="2" t="s">
        <v>168</v>
      </c>
      <c r="P670" s="33">
        <f>_xlfn.XLOOKUP(C670, Financial_Variance!B:B, Financial_Variance!H:H, 0)</f>
        <v>5</v>
      </c>
      <c r="Q670" s="33">
        <f t="shared" si="42"/>
        <v>2</v>
      </c>
      <c r="R670" s="2" t="str">
        <f t="shared" si="43"/>
        <v>High</v>
      </c>
    </row>
    <row r="671" spans="1:18" ht="16.350000000000001" customHeight="1" x14ac:dyDescent="0.45">
      <c r="A671" s="4">
        <f t="shared" si="44"/>
        <v>46032</v>
      </c>
      <c r="B671" s="2" t="s">
        <v>8</v>
      </c>
      <c r="C671" s="2" t="s">
        <v>76</v>
      </c>
      <c r="D671" s="2" t="s">
        <v>167</v>
      </c>
      <c r="E671" s="2" t="s">
        <v>184</v>
      </c>
      <c r="F671" s="33">
        <v>13.994618195104101</v>
      </c>
      <c r="G671" s="33">
        <f>ABS(Table2[[#This Row],[Raw_revenu_per_Hr]])</f>
        <v>5</v>
      </c>
      <c r="H671" s="33">
        <v>5</v>
      </c>
      <c r="I671" s="33">
        <f>ABS(Table2[[#This Row],[Raw_maintenance_Cost_MTBF]])</f>
        <v>8</v>
      </c>
      <c r="J671" s="33">
        <v>8</v>
      </c>
      <c r="K671" s="37">
        <v>0.55000000000000004</v>
      </c>
      <c r="L671" s="3">
        <f t="shared" si="41"/>
        <v>5</v>
      </c>
      <c r="M671" s="17" t="s">
        <v>187</v>
      </c>
      <c r="N671" s="2" t="s">
        <v>143</v>
      </c>
      <c r="O671" s="2" t="s">
        <v>168</v>
      </c>
      <c r="P671" s="33">
        <f>_xlfn.XLOOKUP(C671, Financial_Variance!B:B, Financial_Variance!H:H, 0)</f>
        <v>5</v>
      </c>
      <c r="Q671" s="33">
        <f t="shared" si="42"/>
        <v>7</v>
      </c>
      <c r="R671" s="2" t="str">
        <f t="shared" si="43"/>
        <v>High</v>
      </c>
    </row>
    <row r="672" spans="1:18" ht="16.350000000000001" customHeight="1" x14ac:dyDescent="0.45">
      <c r="A672" s="4">
        <f t="shared" si="44"/>
        <v>46032</v>
      </c>
      <c r="B672" s="2" t="s">
        <v>8</v>
      </c>
      <c r="C672" s="2" t="s">
        <v>77</v>
      </c>
      <c r="D672" s="2" t="s">
        <v>167</v>
      </c>
      <c r="E672" s="2" t="s">
        <v>185</v>
      </c>
      <c r="F672" s="33">
        <v>14.014037997807799</v>
      </c>
      <c r="G672" s="33">
        <f>ABS(Table2[[#This Row],[Raw_revenu_per_Hr]])</f>
        <v>2</v>
      </c>
      <c r="H672" s="33">
        <v>2</v>
      </c>
      <c r="I672" s="33">
        <f>ABS(Table2[[#This Row],[Raw_maintenance_Cost_MTBF]])</f>
        <v>5</v>
      </c>
      <c r="J672" s="33">
        <v>5</v>
      </c>
      <c r="K672" s="37">
        <v>0.45</v>
      </c>
      <c r="L672" s="3">
        <f t="shared" si="41"/>
        <v>6</v>
      </c>
      <c r="M672" s="17" t="s">
        <v>187</v>
      </c>
      <c r="N672" s="2" t="s">
        <v>144</v>
      </c>
      <c r="O672" s="2" t="s">
        <v>168</v>
      </c>
      <c r="P672" s="33">
        <f>_xlfn.XLOOKUP(C672, Financial_Variance!B:B, Financial_Variance!H:H, 0)</f>
        <v>5</v>
      </c>
      <c r="Q672" s="33">
        <f t="shared" si="42"/>
        <v>5</v>
      </c>
      <c r="R672" s="2" t="str">
        <f t="shared" si="43"/>
        <v>High</v>
      </c>
    </row>
    <row r="673" spans="1:18" ht="16.350000000000001" customHeight="1" x14ac:dyDescent="0.45">
      <c r="A673" s="4">
        <f t="shared" si="44"/>
        <v>46032</v>
      </c>
      <c r="B673" s="2" t="s">
        <v>8</v>
      </c>
      <c r="C673" s="2" t="s">
        <v>78</v>
      </c>
      <c r="D673" s="2" t="s">
        <v>167</v>
      </c>
      <c r="E673" s="2" t="s">
        <v>183</v>
      </c>
      <c r="F673" s="33">
        <v>14.033457800511499</v>
      </c>
      <c r="G673" s="33">
        <f>ABS(Table2[[#This Row],[Raw_revenu_per_Hr]])</f>
        <v>3</v>
      </c>
      <c r="H673" s="33">
        <v>3</v>
      </c>
      <c r="I673" s="33">
        <f>ABS(Table2[[#This Row],[Raw_maintenance_Cost_MTBF]])</f>
        <v>5</v>
      </c>
      <c r="J673" s="33">
        <v>5</v>
      </c>
      <c r="K673" s="37">
        <v>0.48</v>
      </c>
      <c r="L673" s="3">
        <f t="shared" si="41"/>
        <v>5</v>
      </c>
      <c r="M673" s="17" t="s">
        <v>187</v>
      </c>
      <c r="N673" s="2" t="s">
        <v>145</v>
      </c>
      <c r="O673" s="2" t="s">
        <v>168</v>
      </c>
      <c r="P673" s="33">
        <f>_xlfn.XLOOKUP(C673, Financial_Variance!B:B, Financial_Variance!H:H, 0)</f>
        <v>5</v>
      </c>
      <c r="Q673" s="33">
        <f t="shared" si="42"/>
        <v>2</v>
      </c>
      <c r="R673" s="2" t="str">
        <f t="shared" si="43"/>
        <v>High</v>
      </c>
    </row>
    <row r="674" spans="1:18" ht="16.350000000000001" customHeight="1" x14ac:dyDescent="0.45">
      <c r="A674" s="4">
        <f t="shared" si="44"/>
        <v>46032</v>
      </c>
      <c r="B674" s="2" t="s">
        <v>8</v>
      </c>
      <c r="C674" s="2" t="s">
        <v>79</v>
      </c>
      <c r="D674" s="2" t="s">
        <v>167</v>
      </c>
      <c r="E674" s="2" t="s">
        <v>183</v>
      </c>
      <c r="F674" s="33">
        <v>14.052877603215199</v>
      </c>
      <c r="G674" s="33">
        <f>ABS(Table2[[#This Row],[Raw_revenu_per_Hr]])</f>
        <v>5</v>
      </c>
      <c r="H674" s="33">
        <v>5</v>
      </c>
      <c r="I674" s="33">
        <f>ABS(Table2[[#This Row],[Raw_maintenance_Cost_MTBF]])</f>
        <v>8</v>
      </c>
      <c r="J674" s="33">
        <v>8</v>
      </c>
      <c r="K674" s="37">
        <v>0.55000000000000004</v>
      </c>
      <c r="L674" s="3">
        <f t="shared" si="41"/>
        <v>5</v>
      </c>
      <c r="M674" s="17" t="s">
        <v>187</v>
      </c>
      <c r="N674" s="2" t="s">
        <v>146</v>
      </c>
      <c r="O674" s="2" t="s">
        <v>168</v>
      </c>
      <c r="P674" s="33">
        <f>_xlfn.XLOOKUP(C674, Financial_Variance!B:B, Financial_Variance!H:H, 0)</f>
        <v>5</v>
      </c>
      <c r="Q674" s="33">
        <f t="shared" si="42"/>
        <v>0</v>
      </c>
      <c r="R674" s="2" t="str">
        <f t="shared" si="43"/>
        <v>High</v>
      </c>
    </row>
    <row r="675" spans="1:18" ht="16.350000000000001" customHeight="1" x14ac:dyDescent="0.45">
      <c r="A675" s="4">
        <f t="shared" si="44"/>
        <v>46032</v>
      </c>
      <c r="B675" s="2" t="s">
        <v>8</v>
      </c>
      <c r="C675" s="2" t="s">
        <v>80</v>
      </c>
      <c r="D675" s="2" t="s">
        <v>167</v>
      </c>
      <c r="E675" s="2" t="s">
        <v>186</v>
      </c>
      <c r="F675" s="33">
        <v>14.072297405918899</v>
      </c>
      <c r="G675" s="33">
        <f>ABS(Table2[[#This Row],[Raw_revenu_per_Hr]])</f>
        <v>1</v>
      </c>
      <c r="H675" s="33">
        <v>1</v>
      </c>
      <c r="I675" s="33">
        <f>ABS(Table2[[#This Row],[Raw_maintenance_Cost_MTBF]])</f>
        <v>3</v>
      </c>
      <c r="J675" s="33">
        <v>3</v>
      </c>
      <c r="K675" s="37">
        <v>0.4</v>
      </c>
      <c r="L675" s="3">
        <f t="shared" si="41"/>
        <v>6</v>
      </c>
      <c r="M675" s="17" t="s">
        <v>187</v>
      </c>
      <c r="N675" s="2" t="s">
        <v>147</v>
      </c>
      <c r="O675" s="2" t="s">
        <v>168</v>
      </c>
      <c r="P675" s="33">
        <f>_xlfn.XLOOKUP(C675, Financial_Variance!B:B, Financial_Variance!H:H, 0)</f>
        <v>5</v>
      </c>
      <c r="Q675" s="33">
        <f t="shared" si="42"/>
        <v>-20</v>
      </c>
      <c r="R675" s="2" t="str">
        <f t="shared" si="43"/>
        <v>High</v>
      </c>
    </row>
    <row r="676" spans="1:18" ht="16.350000000000001" customHeight="1" x14ac:dyDescent="0.45">
      <c r="A676" s="4">
        <f t="shared" si="44"/>
        <v>46032</v>
      </c>
      <c r="B676" s="2" t="s">
        <v>8</v>
      </c>
      <c r="C676" s="2" t="s">
        <v>81</v>
      </c>
      <c r="D676" s="2" t="s">
        <v>167</v>
      </c>
      <c r="E676" s="2" t="s">
        <v>183</v>
      </c>
      <c r="F676" s="33">
        <v>14.091717208622599</v>
      </c>
      <c r="G676" s="33">
        <f>ABS(Table2[[#This Row],[Raw_revenu_per_Hr]])</f>
        <v>3</v>
      </c>
      <c r="H676" s="33">
        <v>3</v>
      </c>
      <c r="I676" s="33">
        <f>ABS(Table2[[#This Row],[Raw_maintenance_Cost_MTBF]])</f>
        <v>5</v>
      </c>
      <c r="J676" s="33">
        <v>5</v>
      </c>
      <c r="K676" s="37">
        <v>0.48</v>
      </c>
      <c r="L676" s="3">
        <f t="shared" si="41"/>
        <v>5</v>
      </c>
      <c r="M676" s="17" t="s">
        <v>187</v>
      </c>
      <c r="N676" s="2" t="s">
        <v>148</v>
      </c>
      <c r="O676" s="2" t="s">
        <v>168</v>
      </c>
      <c r="P676" s="33">
        <f>_xlfn.XLOOKUP(C676, Financial_Variance!B:B, Financial_Variance!H:H, 0)</f>
        <v>5</v>
      </c>
      <c r="Q676" s="33">
        <f t="shared" si="42"/>
        <v>15</v>
      </c>
      <c r="R676" s="2" t="str">
        <f t="shared" si="43"/>
        <v>High</v>
      </c>
    </row>
    <row r="677" spans="1:18" ht="16.350000000000001" customHeight="1" x14ac:dyDescent="0.45">
      <c r="A677" s="4">
        <f t="shared" si="44"/>
        <v>46032</v>
      </c>
      <c r="B677" s="2" t="s">
        <v>8</v>
      </c>
      <c r="C677" s="2" t="s">
        <v>82</v>
      </c>
      <c r="D677" s="2" t="s">
        <v>167</v>
      </c>
      <c r="E677" s="2" t="s">
        <v>183</v>
      </c>
      <c r="F677" s="33">
        <v>14.111137011326299</v>
      </c>
      <c r="G677" s="33">
        <f>ABS(Table2[[#This Row],[Raw_revenu_per_Hr]])</f>
        <v>5</v>
      </c>
      <c r="H677" s="33">
        <v>5</v>
      </c>
      <c r="I677" s="33">
        <f>ABS(Table2[[#This Row],[Raw_maintenance_Cost_MTBF]])</f>
        <v>8</v>
      </c>
      <c r="J677" s="33">
        <v>8</v>
      </c>
      <c r="K677" s="37">
        <v>0.55000000000000004</v>
      </c>
      <c r="L677" s="3">
        <f t="shared" si="41"/>
        <v>5</v>
      </c>
      <c r="M677" s="17" t="s">
        <v>187</v>
      </c>
      <c r="N677" s="2" t="s">
        <v>149</v>
      </c>
      <c r="O677" s="2" t="s">
        <v>168</v>
      </c>
      <c r="P677" s="33">
        <f>_xlfn.XLOOKUP(C677, Financial_Variance!B:B, Financial_Variance!H:H, 0)</f>
        <v>5</v>
      </c>
      <c r="Q677" s="33">
        <f t="shared" si="42"/>
        <v>-10</v>
      </c>
      <c r="R677" s="2" t="str">
        <f t="shared" si="43"/>
        <v>High</v>
      </c>
    </row>
    <row r="678" spans="1:18" ht="16.350000000000001" customHeight="1" x14ac:dyDescent="0.45">
      <c r="A678" s="4">
        <f t="shared" si="44"/>
        <v>46032</v>
      </c>
      <c r="B678" s="2" t="s">
        <v>9</v>
      </c>
      <c r="C678" s="2" t="s">
        <v>83</v>
      </c>
      <c r="D678" s="2" t="s">
        <v>15</v>
      </c>
      <c r="E678" s="2" t="s">
        <v>20</v>
      </c>
      <c r="F678" s="33">
        <v>14.130556814029999</v>
      </c>
      <c r="G678" s="33">
        <f>ABS(Table2[[#This Row],[Raw_revenu_per_Hr]])</f>
        <v>18.5</v>
      </c>
      <c r="H678" s="33">
        <v>18.5</v>
      </c>
      <c r="I678" s="33">
        <f>ABS(Table2[[#This Row],[Raw_maintenance_Cost_MTBF]])</f>
        <v>25</v>
      </c>
      <c r="J678" s="33">
        <v>25</v>
      </c>
      <c r="K678" s="37">
        <v>0.65</v>
      </c>
      <c r="L678" s="3">
        <f t="shared" si="41"/>
        <v>4</v>
      </c>
      <c r="M678" s="17" t="s">
        <v>187</v>
      </c>
      <c r="N678" s="2" t="s">
        <v>150</v>
      </c>
      <c r="O678" s="2" t="s">
        <v>176</v>
      </c>
      <c r="P678" s="33">
        <f>_xlfn.XLOOKUP(C678, Financial_Variance!B:B, Financial_Variance!H:H, 0)</f>
        <v>20</v>
      </c>
      <c r="Q678" s="33">
        <f t="shared" si="42"/>
        <v>-12</v>
      </c>
      <c r="R678" s="2" t="str">
        <f t="shared" si="43"/>
        <v>Medium</v>
      </c>
    </row>
    <row r="679" spans="1:18" ht="16.350000000000001" customHeight="1" x14ac:dyDescent="0.45">
      <c r="A679" s="4">
        <f t="shared" si="44"/>
        <v>46032</v>
      </c>
      <c r="B679" s="2" t="s">
        <v>10</v>
      </c>
      <c r="C679" s="2" t="s">
        <v>13</v>
      </c>
      <c r="D679" s="2" t="s">
        <v>16</v>
      </c>
      <c r="E679" s="2" t="s">
        <v>21</v>
      </c>
      <c r="F679" s="33">
        <v>14.149976616733699</v>
      </c>
      <c r="G679" s="33">
        <f>ABS(Table2[[#This Row],[Raw_revenu_per_Hr]])</f>
        <v>0</v>
      </c>
      <c r="H679" s="33">
        <v>0</v>
      </c>
      <c r="I679" s="33">
        <f>ABS(Table2[[#This Row],[Raw_maintenance_Cost_MTBF]])</f>
        <v>45</v>
      </c>
      <c r="J679" s="33">
        <v>45</v>
      </c>
      <c r="K679" s="37">
        <v>0.7</v>
      </c>
      <c r="L679" s="3">
        <f t="shared" si="41"/>
        <v>3</v>
      </c>
      <c r="M679" s="17" t="s">
        <v>187</v>
      </c>
      <c r="N679" s="2" t="s">
        <v>151</v>
      </c>
      <c r="O679" s="2" t="s">
        <v>177</v>
      </c>
      <c r="P679" s="33">
        <f>_xlfn.XLOOKUP(C679, Financial_Variance!B:B, Financial_Variance!H:H, 0)</f>
        <v>40</v>
      </c>
      <c r="Q679" s="33">
        <f t="shared" si="42"/>
        <v>-10</v>
      </c>
      <c r="R679" s="2" t="str">
        <f t="shared" si="43"/>
        <v>Medium</v>
      </c>
    </row>
    <row r="680" spans="1:18" ht="16.350000000000001" customHeight="1" x14ac:dyDescent="0.45">
      <c r="A680" s="4">
        <f t="shared" si="44"/>
        <v>46032</v>
      </c>
      <c r="B680" s="2" t="s">
        <v>11</v>
      </c>
      <c r="C680" s="2" t="s">
        <v>84</v>
      </c>
      <c r="D680" s="2" t="s">
        <v>17</v>
      </c>
      <c r="E680" s="2" t="s">
        <v>22</v>
      </c>
      <c r="F680" s="33">
        <v>14.1693964194373</v>
      </c>
      <c r="G680" s="33">
        <f>ABS(Table2[[#This Row],[Raw_revenu_per_Hr]])</f>
        <v>2</v>
      </c>
      <c r="H680" s="33">
        <v>2</v>
      </c>
      <c r="I680" s="33">
        <f>ABS(Table2[[#This Row],[Raw_maintenance_Cost_MTBF]])</f>
        <v>10</v>
      </c>
      <c r="J680" s="33">
        <v>10</v>
      </c>
      <c r="K680" s="37">
        <v>0.35</v>
      </c>
      <c r="L680" s="3">
        <f t="shared" si="41"/>
        <v>7</v>
      </c>
      <c r="M680" s="17" t="s">
        <v>189</v>
      </c>
      <c r="N680" s="2" t="s">
        <v>152</v>
      </c>
      <c r="O680" s="2" t="s">
        <v>178</v>
      </c>
      <c r="P680" s="33">
        <f>_xlfn.XLOOKUP(C680, Financial_Variance!B:B, Financial_Variance!H:H, 0)</f>
        <v>10</v>
      </c>
      <c r="Q680" s="33">
        <f t="shared" si="42"/>
        <v>-8</v>
      </c>
      <c r="R680" s="2" t="str">
        <f t="shared" si="43"/>
        <v>High</v>
      </c>
    </row>
    <row r="681" spans="1:18" ht="16.350000000000001" customHeight="1" x14ac:dyDescent="0.45">
      <c r="A681" s="4">
        <f t="shared" si="44"/>
        <v>46032</v>
      </c>
      <c r="B681" s="2" t="s">
        <v>11</v>
      </c>
      <c r="C681" s="2" t="s">
        <v>85</v>
      </c>
      <c r="D681" s="2" t="s">
        <v>17</v>
      </c>
      <c r="E681" s="2" t="s">
        <v>183</v>
      </c>
      <c r="F681" s="33">
        <v>14.188816222141</v>
      </c>
      <c r="G681" s="33">
        <f>ABS(Table2[[#This Row],[Raw_revenu_per_Hr]])</f>
        <v>2</v>
      </c>
      <c r="H681" s="33">
        <v>2</v>
      </c>
      <c r="I681" s="33">
        <f>ABS(Table2[[#This Row],[Raw_maintenance_Cost_MTBF]])</f>
        <v>10</v>
      </c>
      <c r="J681" s="33">
        <v>10</v>
      </c>
      <c r="K681" s="37">
        <v>0.35</v>
      </c>
      <c r="L681" s="3">
        <f t="shared" si="41"/>
        <v>7</v>
      </c>
      <c r="M681" s="17" t="s">
        <v>189</v>
      </c>
      <c r="N681" s="2" t="s">
        <v>153</v>
      </c>
      <c r="O681" s="2" t="s">
        <v>178</v>
      </c>
      <c r="P681" s="33">
        <f>_xlfn.XLOOKUP(C681, Financial_Variance!B:B, Financial_Variance!H:H, 0)</f>
        <v>10</v>
      </c>
      <c r="Q681" s="33">
        <f t="shared" si="42"/>
        <v>-12</v>
      </c>
      <c r="R681" s="2" t="str">
        <f t="shared" si="43"/>
        <v>High</v>
      </c>
    </row>
    <row r="682" spans="1:18" ht="16.350000000000001" customHeight="1" x14ac:dyDescent="0.45">
      <c r="A682" s="4">
        <f t="shared" si="44"/>
        <v>46032</v>
      </c>
      <c r="B682" s="2" t="s">
        <v>11</v>
      </c>
      <c r="C682" s="2" t="s">
        <v>86</v>
      </c>
      <c r="D682" s="2" t="s">
        <v>17</v>
      </c>
      <c r="E682" s="2" t="s">
        <v>183</v>
      </c>
      <c r="F682" s="33">
        <v>14.2082360248447</v>
      </c>
      <c r="G682" s="33">
        <f>ABS(Table2[[#This Row],[Raw_revenu_per_Hr]])</f>
        <v>5</v>
      </c>
      <c r="H682" s="33">
        <v>5</v>
      </c>
      <c r="I682" s="33">
        <f>ABS(Table2[[#This Row],[Raw_maintenance_Cost_MTBF]])</f>
        <v>12</v>
      </c>
      <c r="J682" s="33">
        <v>12</v>
      </c>
      <c r="K682" s="37">
        <v>0.4</v>
      </c>
      <c r="L682" s="3">
        <f t="shared" si="41"/>
        <v>6</v>
      </c>
      <c r="M682" s="17" t="s">
        <v>188</v>
      </c>
      <c r="N682" s="2" t="s">
        <v>154</v>
      </c>
      <c r="O682" s="2" t="s">
        <v>178</v>
      </c>
      <c r="P682" s="33">
        <f>_xlfn.XLOOKUP(C682, Financial_Variance!B:B, Financial_Variance!H:H, 0)</f>
        <v>10</v>
      </c>
      <c r="Q682" s="33">
        <f t="shared" si="42"/>
        <v>-6</v>
      </c>
      <c r="R682" s="2" t="str">
        <f t="shared" si="43"/>
        <v>High</v>
      </c>
    </row>
    <row r="683" spans="1:18" ht="16.350000000000001" customHeight="1" x14ac:dyDescent="0.45">
      <c r="A683" s="4">
        <f t="shared" si="44"/>
        <v>46032</v>
      </c>
      <c r="B683" s="2" t="s">
        <v>11</v>
      </c>
      <c r="C683" s="2" t="s">
        <v>87</v>
      </c>
      <c r="D683" s="2" t="s">
        <v>17</v>
      </c>
      <c r="E683" s="2" t="s">
        <v>184</v>
      </c>
      <c r="F683" s="33">
        <v>14.2276558275484</v>
      </c>
      <c r="G683" s="33">
        <f>ABS(Table2[[#This Row],[Raw_revenu_per_Hr]])</f>
        <v>2</v>
      </c>
      <c r="H683" s="33">
        <v>2</v>
      </c>
      <c r="I683" s="33">
        <f>ABS(Table2[[#This Row],[Raw_maintenance_Cost_MTBF]])</f>
        <v>10</v>
      </c>
      <c r="J683" s="33">
        <v>10</v>
      </c>
      <c r="K683" s="37">
        <v>0.35</v>
      </c>
      <c r="L683" s="3">
        <f t="shared" si="41"/>
        <v>7</v>
      </c>
      <c r="M683" s="17" t="s">
        <v>189</v>
      </c>
      <c r="N683" s="2" t="s">
        <v>155</v>
      </c>
      <c r="O683" s="2" t="s">
        <v>178</v>
      </c>
      <c r="P683" s="33">
        <f>_xlfn.XLOOKUP(C683, Financial_Variance!B:B, Financial_Variance!H:H, 0)</f>
        <v>10</v>
      </c>
      <c r="Q683" s="33">
        <f t="shared" si="42"/>
        <v>-8</v>
      </c>
      <c r="R683" s="2" t="str">
        <f t="shared" si="43"/>
        <v>High</v>
      </c>
    </row>
    <row r="684" spans="1:18" ht="16.350000000000001" customHeight="1" x14ac:dyDescent="0.45">
      <c r="A684" s="4">
        <f t="shared" si="44"/>
        <v>46032</v>
      </c>
      <c r="B684" s="2" t="s">
        <v>11</v>
      </c>
      <c r="C684" s="2" t="s">
        <v>88</v>
      </c>
      <c r="D684" s="2" t="s">
        <v>17</v>
      </c>
      <c r="E684" s="2" t="s">
        <v>185</v>
      </c>
      <c r="F684" s="33">
        <v>14.2470756302521</v>
      </c>
      <c r="G684" s="33">
        <f>ABS(Table2[[#This Row],[Raw_revenu_per_Hr]])</f>
        <v>3</v>
      </c>
      <c r="H684" s="33">
        <v>3</v>
      </c>
      <c r="I684" s="33">
        <f>ABS(Table2[[#This Row],[Raw_maintenance_Cost_MTBF]])</f>
        <v>8</v>
      </c>
      <c r="J684" s="33">
        <v>8</v>
      </c>
      <c r="K684" s="37">
        <v>0.38</v>
      </c>
      <c r="L684" s="3">
        <f t="shared" si="41"/>
        <v>6</v>
      </c>
      <c r="M684" s="17" t="s">
        <v>188</v>
      </c>
      <c r="N684" s="2" t="s">
        <v>156</v>
      </c>
      <c r="O684" s="2" t="s">
        <v>178</v>
      </c>
      <c r="P684" s="33">
        <f>_xlfn.XLOOKUP(C684, Financial_Variance!B:B, Financial_Variance!H:H, 0)</f>
        <v>10</v>
      </c>
      <c r="Q684" s="33">
        <f t="shared" si="42"/>
        <v>-12</v>
      </c>
      <c r="R684" s="2" t="str">
        <f t="shared" si="43"/>
        <v>High</v>
      </c>
    </row>
    <row r="685" spans="1:18" ht="16.350000000000001" customHeight="1" x14ac:dyDescent="0.45">
      <c r="A685" s="4">
        <f t="shared" si="44"/>
        <v>46032</v>
      </c>
      <c r="B685" s="2" t="s">
        <v>11</v>
      </c>
      <c r="C685" s="2" t="s">
        <v>89</v>
      </c>
      <c r="D685" s="2" t="s">
        <v>17</v>
      </c>
      <c r="E685" s="2" t="s">
        <v>186</v>
      </c>
      <c r="F685" s="33">
        <v>14.2664954329558</v>
      </c>
      <c r="G685" s="33">
        <f>ABS(Table2[[#This Row],[Raw_revenu_per_Hr]])</f>
        <v>5</v>
      </c>
      <c r="H685" s="33">
        <v>5</v>
      </c>
      <c r="I685" s="33">
        <f>ABS(Table2[[#This Row],[Raw_maintenance_Cost_MTBF]])</f>
        <v>12</v>
      </c>
      <c r="J685" s="33">
        <v>12</v>
      </c>
      <c r="K685" s="37">
        <v>0.4</v>
      </c>
      <c r="L685" s="3">
        <f t="shared" si="41"/>
        <v>6</v>
      </c>
      <c r="M685" s="17" t="s">
        <v>188</v>
      </c>
      <c r="N685" s="2" t="s">
        <v>157</v>
      </c>
      <c r="O685" s="2" t="s">
        <v>178</v>
      </c>
      <c r="P685" s="33">
        <f>_xlfn.XLOOKUP(C685, Financial_Variance!B:B, Financial_Variance!H:H, 0)</f>
        <v>10</v>
      </c>
      <c r="Q685" s="33">
        <f t="shared" si="42"/>
        <v>-20</v>
      </c>
      <c r="R685" s="2" t="str">
        <f t="shared" si="43"/>
        <v>High</v>
      </c>
    </row>
    <row r="686" spans="1:18" ht="16.350000000000001" customHeight="1" x14ac:dyDescent="0.45">
      <c r="A686" s="4">
        <f t="shared" si="44"/>
        <v>46032</v>
      </c>
      <c r="B686" s="2" t="s">
        <v>11</v>
      </c>
      <c r="C686" s="2" t="s">
        <v>90</v>
      </c>
      <c r="D686" s="2" t="s">
        <v>17</v>
      </c>
      <c r="E686" s="2" t="s">
        <v>183</v>
      </c>
      <c r="F686" s="33">
        <v>14.2859152356595</v>
      </c>
      <c r="G686" s="33">
        <f>ABS(Table2[[#This Row],[Raw_revenu_per_Hr]])</f>
        <v>1</v>
      </c>
      <c r="H686" s="33">
        <v>1</v>
      </c>
      <c r="I686" s="33">
        <f>ABS(Table2[[#This Row],[Raw_maintenance_Cost_MTBF]])</f>
        <v>6</v>
      </c>
      <c r="J686" s="33">
        <v>6</v>
      </c>
      <c r="K686" s="37">
        <v>0.3</v>
      </c>
      <c r="L686" s="3">
        <f t="shared" si="41"/>
        <v>7</v>
      </c>
      <c r="M686" s="17" t="s">
        <v>190</v>
      </c>
      <c r="N686" s="2" t="s">
        <v>158</v>
      </c>
      <c r="O686" s="2" t="s">
        <v>178</v>
      </c>
      <c r="P686" s="33">
        <f>_xlfn.XLOOKUP(C686, Financial_Variance!B:B, Financial_Variance!H:H, 0)</f>
        <v>10</v>
      </c>
      <c r="Q686" s="33">
        <f t="shared" si="42"/>
        <v>-30</v>
      </c>
      <c r="R686" s="2" t="str">
        <f t="shared" si="43"/>
        <v>High</v>
      </c>
    </row>
    <row r="687" spans="1:18" ht="16.350000000000001" customHeight="1" x14ac:dyDescent="0.45">
      <c r="A687" s="4">
        <f t="shared" si="44"/>
        <v>46032</v>
      </c>
      <c r="B687" s="2" t="s">
        <v>11</v>
      </c>
      <c r="C687" s="2" t="s">
        <v>91</v>
      </c>
      <c r="D687" s="2" t="s">
        <v>17</v>
      </c>
      <c r="E687" s="2" t="s">
        <v>183</v>
      </c>
      <c r="F687" s="33">
        <v>14.3053350383632</v>
      </c>
      <c r="G687" s="33">
        <f>ABS(Table2[[#This Row],[Raw_revenu_per_Hr]])</f>
        <v>3</v>
      </c>
      <c r="H687" s="33">
        <v>3</v>
      </c>
      <c r="I687" s="33">
        <f>ABS(Table2[[#This Row],[Raw_maintenance_Cost_MTBF]])</f>
        <v>8</v>
      </c>
      <c r="J687" s="33">
        <v>8</v>
      </c>
      <c r="K687" s="37">
        <v>0.38</v>
      </c>
      <c r="L687" s="3">
        <f t="shared" si="41"/>
        <v>6</v>
      </c>
      <c r="M687" s="17" t="s">
        <v>188</v>
      </c>
      <c r="N687" s="2" t="s">
        <v>159</v>
      </c>
      <c r="O687" s="2" t="s">
        <v>178</v>
      </c>
      <c r="P687" s="33">
        <f>_xlfn.XLOOKUP(C687, Financial_Variance!B:B, Financial_Variance!H:H, 0)</f>
        <v>10</v>
      </c>
      <c r="Q687" s="33">
        <f t="shared" si="42"/>
        <v>-30</v>
      </c>
      <c r="R687" s="2" t="str">
        <f t="shared" si="43"/>
        <v>High</v>
      </c>
    </row>
    <row r="688" spans="1:18" ht="16.350000000000001" customHeight="1" x14ac:dyDescent="0.45">
      <c r="A688" s="4">
        <f t="shared" si="44"/>
        <v>46032</v>
      </c>
      <c r="B688" s="2" t="s">
        <v>11</v>
      </c>
      <c r="C688" s="2" t="s">
        <v>92</v>
      </c>
      <c r="D688" s="2" t="s">
        <v>17</v>
      </c>
      <c r="E688" s="2" t="s">
        <v>22</v>
      </c>
      <c r="F688" s="33">
        <v>14.3247548410669</v>
      </c>
      <c r="G688" s="33">
        <f>ABS(Table2[[#This Row],[Raw_revenu_per_Hr]])</f>
        <v>5</v>
      </c>
      <c r="H688" s="33">
        <v>5</v>
      </c>
      <c r="I688" s="33">
        <f>ABS(Table2[[#This Row],[Raw_maintenance_Cost_MTBF]])</f>
        <v>12</v>
      </c>
      <c r="J688" s="33">
        <v>12</v>
      </c>
      <c r="K688" s="37">
        <v>0.4</v>
      </c>
      <c r="L688" s="3">
        <f t="shared" si="41"/>
        <v>6</v>
      </c>
      <c r="M688" s="17" t="s">
        <v>188</v>
      </c>
      <c r="N688" s="2" t="s">
        <v>160</v>
      </c>
      <c r="O688" s="2" t="s">
        <v>178</v>
      </c>
      <c r="P688" s="33">
        <f>_xlfn.XLOOKUP(C688, Financial_Variance!B:B, Financial_Variance!H:H, 0)</f>
        <v>10</v>
      </c>
      <c r="Q688" s="33">
        <f t="shared" si="42"/>
        <v>-3.7766410912194899</v>
      </c>
      <c r="R688" s="2" t="str">
        <f t="shared" si="43"/>
        <v>High</v>
      </c>
    </row>
    <row r="689" spans="1:18" ht="16.350000000000001" customHeight="1" x14ac:dyDescent="0.45">
      <c r="A689" s="4">
        <f t="shared" si="44"/>
        <v>46032</v>
      </c>
      <c r="B689" s="2" t="s">
        <v>12</v>
      </c>
      <c r="C689" s="2" t="s">
        <v>93</v>
      </c>
      <c r="D689" s="2" t="s">
        <v>18</v>
      </c>
      <c r="E689" s="2" t="s">
        <v>23</v>
      </c>
      <c r="F689" s="33">
        <v>14.3441746437706</v>
      </c>
      <c r="G689" s="33">
        <f>ABS(Table2[[#This Row],[Raw_revenu_per_Hr]])</f>
        <v>0</v>
      </c>
      <c r="H689" s="33">
        <v>0</v>
      </c>
      <c r="I689" s="33">
        <f>ABS(Table2[[#This Row],[Raw_maintenance_Cost_MTBF]])</f>
        <v>20</v>
      </c>
      <c r="J689" s="33">
        <v>20</v>
      </c>
      <c r="K689" s="37">
        <v>0.25</v>
      </c>
      <c r="L689" s="3">
        <f t="shared" si="41"/>
        <v>8</v>
      </c>
      <c r="M689" s="17" t="s">
        <v>191</v>
      </c>
      <c r="N689" s="2" t="s">
        <v>161</v>
      </c>
      <c r="O689" s="2" t="s">
        <v>179</v>
      </c>
      <c r="P689" s="33">
        <f>_xlfn.XLOOKUP(C689, Financial_Variance!B:B, Financial_Variance!H:H, 0)</f>
        <v>25</v>
      </c>
      <c r="Q689" s="33">
        <f t="shared" si="42"/>
        <v>-5.7996589940324803</v>
      </c>
      <c r="R689" s="2" t="str">
        <f t="shared" si="43"/>
        <v>Critical</v>
      </c>
    </row>
    <row r="690" spans="1:18" ht="16.350000000000001" customHeight="1" x14ac:dyDescent="0.45">
      <c r="A690" s="4">
        <f t="shared" si="44"/>
        <v>46032</v>
      </c>
      <c r="B690" s="2" t="s">
        <v>12</v>
      </c>
      <c r="C690" s="2" t="s">
        <v>94</v>
      </c>
      <c r="D690" s="2" t="s">
        <v>18</v>
      </c>
      <c r="E690" s="2" t="s">
        <v>23</v>
      </c>
      <c r="F690" s="33">
        <v>14.363594446474201</v>
      </c>
      <c r="G690" s="33">
        <f>ABS(Table2[[#This Row],[Raw_revenu_per_Hr]])</f>
        <v>0</v>
      </c>
      <c r="H690" s="33">
        <v>0</v>
      </c>
      <c r="I690" s="33">
        <f>ABS(Table2[[#This Row],[Raw_maintenance_Cost_MTBF]])</f>
        <v>30</v>
      </c>
      <c r="J690" s="33">
        <v>30</v>
      </c>
      <c r="K690" s="37">
        <v>0.5</v>
      </c>
      <c r="L690" s="3">
        <f t="shared" si="41"/>
        <v>5</v>
      </c>
      <c r="M690" s="17" t="s">
        <v>187</v>
      </c>
      <c r="N690" s="2" t="s">
        <v>162</v>
      </c>
      <c r="O690" s="2" t="s">
        <v>177</v>
      </c>
      <c r="P690" s="33">
        <f>_xlfn.XLOOKUP(C690, Financial_Variance!B:B, Financial_Variance!H:H, 0)</f>
        <v>25</v>
      </c>
      <c r="Q690" s="33">
        <f t="shared" si="42"/>
        <v>-7.8226768968455103</v>
      </c>
      <c r="R690" s="2" t="str">
        <f t="shared" si="43"/>
        <v>High</v>
      </c>
    </row>
    <row r="691" spans="1:18" ht="16.350000000000001" customHeight="1" x14ac:dyDescent="0.45">
      <c r="A691" s="4">
        <f t="shared" si="44"/>
        <v>46032</v>
      </c>
      <c r="B691" s="2" t="s">
        <v>12</v>
      </c>
      <c r="C691" s="2" t="s">
        <v>180</v>
      </c>
      <c r="D691" s="2" t="s">
        <v>18</v>
      </c>
      <c r="E691" s="2" t="s">
        <v>23</v>
      </c>
      <c r="F691" s="33">
        <v>14.383014249177901</v>
      </c>
      <c r="G691" s="33">
        <f>ABS(Table2[[#This Row],[Raw_revenu_per_Hr]])</f>
        <v>0</v>
      </c>
      <c r="H691" s="33">
        <v>0</v>
      </c>
      <c r="I691" s="33">
        <f>ABS(Table2[[#This Row],[Raw_maintenance_Cost_MTBF]])</f>
        <v>30</v>
      </c>
      <c r="J691" s="33">
        <v>30</v>
      </c>
      <c r="K691" s="37">
        <v>0.5</v>
      </c>
      <c r="L691" s="3">
        <f t="shared" si="41"/>
        <v>5</v>
      </c>
      <c r="M691" s="17" t="s">
        <v>187</v>
      </c>
      <c r="N691" s="2" t="s">
        <v>163</v>
      </c>
      <c r="O691" s="2" t="s">
        <v>177</v>
      </c>
      <c r="P691" s="33">
        <f>_xlfn.XLOOKUP(C691, Financial_Variance!B:B, Financial_Variance!H:H, 0)</f>
        <v>25</v>
      </c>
      <c r="Q691" s="33">
        <f t="shared" si="42"/>
        <v>-9.8456947996584994</v>
      </c>
      <c r="R691" s="2" t="str">
        <f t="shared" si="43"/>
        <v>High</v>
      </c>
    </row>
    <row r="692" spans="1:18" ht="16.350000000000001" customHeight="1" x14ac:dyDescent="0.45">
      <c r="A692" s="4">
        <f t="shared" si="44"/>
        <v>46032</v>
      </c>
      <c r="B692" s="2" t="s">
        <v>7</v>
      </c>
      <c r="C692" s="2" t="s">
        <v>326</v>
      </c>
      <c r="D692" s="2" t="s">
        <v>14</v>
      </c>
      <c r="E692" s="2" t="s">
        <v>181</v>
      </c>
      <c r="F692" s="33">
        <v>14.402434051881601</v>
      </c>
      <c r="G692" s="33">
        <f>ABS(Table2[[#This Row],[Raw_revenu_per_Hr]])</f>
        <v>12.1472719522591</v>
      </c>
      <c r="H692" s="33">
        <v>-12.1472719522591</v>
      </c>
      <c r="I692" s="33">
        <f>ABS(Table2[[#This Row],[Raw_maintenance_Cost_MTBF]])</f>
        <v>3.7766410912194899</v>
      </c>
      <c r="J692" s="33">
        <v>-3.7766410912194899</v>
      </c>
      <c r="K692" s="37">
        <v>0.31969735720375098</v>
      </c>
      <c r="L692" s="3">
        <f t="shared" si="41"/>
        <v>7</v>
      </c>
      <c r="M692" s="17" t="s">
        <v>187</v>
      </c>
      <c r="N692" s="2" t="s">
        <v>110</v>
      </c>
      <c r="O692" s="2" t="s">
        <v>173</v>
      </c>
      <c r="P692" s="33">
        <f>_xlfn.XLOOKUP(C692, Financial_Variance!B:B, Financial_Variance!H:H, 0)</f>
        <v>0</v>
      </c>
      <c r="Q692" s="33">
        <f t="shared" si="42"/>
        <v>-11.8687127024725</v>
      </c>
      <c r="R692" s="2" t="str">
        <f t="shared" si="43"/>
        <v>High</v>
      </c>
    </row>
    <row r="693" spans="1:18" ht="16.350000000000001" customHeight="1" x14ac:dyDescent="0.45">
      <c r="A693" s="4">
        <f t="shared" si="44"/>
        <v>46032</v>
      </c>
      <c r="B693" s="2" t="s">
        <v>7</v>
      </c>
      <c r="C693" s="2" t="s">
        <v>327</v>
      </c>
      <c r="D693" s="2" t="s">
        <v>14</v>
      </c>
      <c r="E693" s="2" t="s">
        <v>181</v>
      </c>
      <c r="F693" s="33">
        <v>14.421853854585301</v>
      </c>
      <c r="G693" s="33">
        <f>ABS(Table2[[#This Row],[Raw_revenu_per_Hr]])</f>
        <v>13.881707465595101</v>
      </c>
      <c r="H693" s="33">
        <v>-13.881707465595101</v>
      </c>
      <c r="I693" s="33">
        <f>ABS(Table2[[#This Row],[Raw_maintenance_Cost_MTBF]])</f>
        <v>5.7996589940324803</v>
      </c>
      <c r="J693" s="33">
        <v>-5.7996589940324803</v>
      </c>
      <c r="K693" s="37">
        <v>0.31082742662282298</v>
      </c>
      <c r="L693" s="3">
        <f t="shared" si="41"/>
        <v>7</v>
      </c>
      <c r="M693" s="17" t="s">
        <v>187</v>
      </c>
      <c r="N693" s="2" t="s">
        <v>127</v>
      </c>
      <c r="O693" s="2" t="s">
        <v>170</v>
      </c>
      <c r="P693" s="33">
        <f>_xlfn.XLOOKUP(C693, Financial_Variance!B:B, Financial_Variance!H:H, 0)</f>
        <v>0</v>
      </c>
      <c r="Q693" s="33">
        <f t="shared" si="42"/>
        <v>-13.891730605285501</v>
      </c>
      <c r="R693" s="2" t="str">
        <f t="shared" si="43"/>
        <v>High</v>
      </c>
    </row>
    <row r="694" spans="1:18" ht="16.350000000000001" customHeight="1" x14ac:dyDescent="0.45">
      <c r="A694" s="4">
        <f t="shared" si="44"/>
        <v>46032</v>
      </c>
      <c r="B694" s="2" t="s">
        <v>7</v>
      </c>
      <c r="C694" s="2" t="s">
        <v>328</v>
      </c>
      <c r="D694" s="2" t="s">
        <v>14</v>
      </c>
      <c r="E694" s="2" t="s">
        <v>181</v>
      </c>
      <c r="F694" s="33">
        <v>14.441273657289001</v>
      </c>
      <c r="G694" s="33">
        <f>ABS(Table2[[#This Row],[Raw_revenu_per_Hr]])</f>
        <v>15.6161429789311</v>
      </c>
      <c r="H694" s="33">
        <v>-15.6161429789311</v>
      </c>
      <c r="I694" s="33">
        <f>ABS(Table2[[#This Row],[Raw_maintenance_Cost_MTBF]])</f>
        <v>7.8226768968455103</v>
      </c>
      <c r="J694" s="33">
        <v>-7.8226768968455103</v>
      </c>
      <c r="K694" s="37">
        <v>0.30195749604189498</v>
      </c>
      <c r="L694" s="3">
        <f t="shared" si="41"/>
        <v>7</v>
      </c>
      <c r="M694" s="17" t="s">
        <v>187</v>
      </c>
      <c r="N694" s="2" t="s">
        <v>98</v>
      </c>
      <c r="O694" s="2" t="s">
        <v>179</v>
      </c>
      <c r="P694" s="33">
        <f>_xlfn.XLOOKUP(C694, Financial_Variance!B:B, Financial_Variance!H:H, 0)</f>
        <v>0</v>
      </c>
      <c r="Q694" s="33">
        <f t="shared" si="42"/>
        <v>-15.9147485080985</v>
      </c>
      <c r="R694" s="2" t="str">
        <f t="shared" si="43"/>
        <v>High</v>
      </c>
    </row>
    <row r="695" spans="1:18" ht="16.350000000000001" customHeight="1" x14ac:dyDescent="0.45">
      <c r="A695" s="4">
        <f t="shared" si="44"/>
        <v>46032</v>
      </c>
      <c r="B695" s="2" t="s">
        <v>7</v>
      </c>
      <c r="C695" s="2" t="s">
        <v>329</v>
      </c>
      <c r="D695" s="2" t="s">
        <v>14</v>
      </c>
      <c r="E695" s="2" t="s">
        <v>181</v>
      </c>
      <c r="F695" s="33">
        <v>14.460693459992701</v>
      </c>
      <c r="G695" s="33">
        <f>ABS(Table2[[#This Row],[Raw_revenu_per_Hr]])</f>
        <v>17.350578492266099</v>
      </c>
      <c r="H695" s="33">
        <v>-17.350578492266099</v>
      </c>
      <c r="I695" s="33">
        <f>ABS(Table2[[#This Row],[Raw_maintenance_Cost_MTBF]])</f>
        <v>9.8456947996584994</v>
      </c>
      <c r="J695" s="33">
        <v>-9.8456947996584994</v>
      </c>
      <c r="K695" s="37">
        <v>0.29308756546096698</v>
      </c>
      <c r="L695" s="3">
        <f t="shared" si="41"/>
        <v>7</v>
      </c>
      <c r="M695" s="17" t="s">
        <v>187</v>
      </c>
      <c r="N695" s="2" t="s">
        <v>109</v>
      </c>
      <c r="O695" s="2" t="s">
        <v>172</v>
      </c>
      <c r="P695" s="33">
        <f>_xlfn.XLOOKUP(C695, Financial_Variance!B:B, Financial_Variance!H:H, 0)</f>
        <v>0</v>
      </c>
      <c r="Q695" s="33">
        <f t="shared" si="42"/>
        <v>-17.937766410912499</v>
      </c>
      <c r="R695" s="2" t="str">
        <f t="shared" si="43"/>
        <v>High</v>
      </c>
    </row>
    <row r="696" spans="1:18" ht="16.350000000000001" customHeight="1" x14ac:dyDescent="0.45">
      <c r="A696" s="4">
        <f t="shared" si="44"/>
        <v>46032</v>
      </c>
      <c r="B696" s="2" t="s">
        <v>7</v>
      </c>
      <c r="C696" s="2" t="s">
        <v>330</v>
      </c>
      <c r="D696" s="2" t="s">
        <v>14</v>
      </c>
      <c r="E696" s="2" t="s">
        <v>181</v>
      </c>
      <c r="F696" s="33">
        <v>14.480113262696401</v>
      </c>
      <c r="G696" s="33">
        <f>ABS(Table2[[#This Row],[Raw_revenu_per_Hr]])</f>
        <v>19.085014005602101</v>
      </c>
      <c r="H696" s="33">
        <v>-19.085014005602101</v>
      </c>
      <c r="I696" s="33">
        <f>ABS(Table2[[#This Row],[Raw_maintenance_Cost_MTBF]])</f>
        <v>11.8687127024725</v>
      </c>
      <c r="J696" s="33">
        <v>-11.8687127024725</v>
      </c>
      <c r="K696" s="37">
        <v>0.28421763488003898</v>
      </c>
      <c r="L696" s="3">
        <f t="shared" si="41"/>
        <v>7</v>
      </c>
      <c r="M696" s="17" t="s">
        <v>187</v>
      </c>
      <c r="N696" s="2" t="s">
        <v>126</v>
      </c>
      <c r="O696" s="2" t="s">
        <v>169</v>
      </c>
      <c r="P696" s="33">
        <f>_xlfn.XLOOKUP(C696, Financial_Variance!B:B, Financial_Variance!H:H, 0)</f>
        <v>0</v>
      </c>
      <c r="Q696" s="33">
        <f t="shared" si="42"/>
        <v>-19.960784313725501</v>
      </c>
      <c r="R696" s="2" t="str">
        <f t="shared" si="43"/>
        <v>High</v>
      </c>
    </row>
    <row r="697" spans="1:18" ht="16.350000000000001" customHeight="1" x14ac:dyDescent="0.45">
      <c r="A697" s="4">
        <f t="shared" si="44"/>
        <v>46032</v>
      </c>
      <c r="B697" s="2" t="s">
        <v>7</v>
      </c>
      <c r="C697" s="2" t="s">
        <v>331</v>
      </c>
      <c r="D697" s="2" t="s">
        <v>14</v>
      </c>
      <c r="E697" s="2" t="s">
        <v>181</v>
      </c>
      <c r="F697" s="33">
        <v>14.499533065400099</v>
      </c>
      <c r="G697" s="33">
        <f>ABS(Table2[[#This Row],[Raw_revenu_per_Hr]])</f>
        <v>20.8194495189381</v>
      </c>
      <c r="H697" s="33">
        <v>-20.8194495189381</v>
      </c>
      <c r="I697" s="33">
        <f>ABS(Table2[[#This Row],[Raw_maintenance_Cost_MTBF]])</f>
        <v>13.891730605285501</v>
      </c>
      <c r="J697" s="33">
        <v>-13.891730605285501</v>
      </c>
      <c r="K697" s="37">
        <v>0.27534770429911098</v>
      </c>
      <c r="L697" s="3">
        <f t="shared" si="41"/>
        <v>7</v>
      </c>
      <c r="M697" s="17" t="s">
        <v>187</v>
      </c>
      <c r="N697" s="2" t="s">
        <v>97</v>
      </c>
      <c r="O697" s="2" t="s">
        <v>175</v>
      </c>
      <c r="P697" s="33">
        <f>_xlfn.XLOOKUP(C697, Financial_Variance!B:B, Financial_Variance!H:H, 0)</f>
        <v>0</v>
      </c>
      <c r="Q697" s="33">
        <f t="shared" si="42"/>
        <v>-21.9838022165385</v>
      </c>
      <c r="R697" s="2" t="str">
        <f t="shared" si="43"/>
        <v>High</v>
      </c>
    </row>
    <row r="698" spans="1:18" ht="16.350000000000001" customHeight="1" x14ac:dyDescent="0.45">
      <c r="A698" s="4">
        <f t="shared" si="44"/>
        <v>46032</v>
      </c>
      <c r="B698" s="2" t="s">
        <v>7</v>
      </c>
      <c r="C698" s="2" t="s">
        <v>332</v>
      </c>
      <c r="D698" s="2" t="s">
        <v>14</v>
      </c>
      <c r="E698" s="2" t="s">
        <v>181</v>
      </c>
      <c r="F698" s="33">
        <v>14.518952868103799</v>
      </c>
      <c r="G698" s="33">
        <f>ABS(Table2[[#This Row],[Raw_revenu_per_Hr]])</f>
        <v>22.553885032274099</v>
      </c>
      <c r="H698" s="33">
        <v>-22.553885032274099</v>
      </c>
      <c r="I698" s="33">
        <f>ABS(Table2[[#This Row],[Raw_maintenance_Cost_MTBF]])</f>
        <v>15.9147485080985</v>
      </c>
      <c r="J698" s="33">
        <v>-15.9147485080985</v>
      </c>
      <c r="K698" s="37">
        <v>0.26647777371818299</v>
      </c>
      <c r="L698" s="3">
        <f t="shared" si="41"/>
        <v>7</v>
      </c>
      <c r="M698" s="17" t="s">
        <v>187</v>
      </c>
      <c r="N698" s="2" t="s">
        <v>108</v>
      </c>
      <c r="O698" s="2" t="s">
        <v>171</v>
      </c>
      <c r="P698" s="33">
        <f>_xlfn.XLOOKUP(C698, Financial_Variance!B:B, Financial_Variance!H:H, 0)</f>
        <v>0</v>
      </c>
      <c r="Q698" s="33">
        <f t="shared" si="42"/>
        <v>-24.006820119352501</v>
      </c>
      <c r="R698" s="2" t="str">
        <f t="shared" si="43"/>
        <v>High</v>
      </c>
    </row>
    <row r="699" spans="1:18" ht="16.350000000000001" customHeight="1" x14ac:dyDescent="0.45">
      <c r="A699" s="4">
        <f t="shared" si="44"/>
        <v>46032</v>
      </c>
      <c r="B699" s="2" t="s">
        <v>7</v>
      </c>
      <c r="C699" s="2" t="s">
        <v>333</v>
      </c>
      <c r="D699" s="2" t="s">
        <v>14</v>
      </c>
      <c r="E699" s="2" t="s">
        <v>181</v>
      </c>
      <c r="F699" s="33">
        <v>14.538372670807499</v>
      </c>
      <c r="G699" s="33">
        <f>ABS(Table2[[#This Row],[Raw_revenu_per_Hr]])</f>
        <v>24.288320545610102</v>
      </c>
      <c r="H699" s="33">
        <v>-24.288320545610102</v>
      </c>
      <c r="I699" s="33">
        <f>ABS(Table2[[#This Row],[Raw_maintenance_Cost_MTBF]])</f>
        <v>17.937766410912499</v>
      </c>
      <c r="J699" s="33">
        <v>-17.937766410912499</v>
      </c>
      <c r="K699" s="37">
        <v>0.25760784313725499</v>
      </c>
      <c r="L699" s="3">
        <f t="shared" si="41"/>
        <v>7</v>
      </c>
      <c r="M699" s="17" t="s">
        <v>187</v>
      </c>
      <c r="N699" s="2" t="s">
        <v>125</v>
      </c>
      <c r="O699" s="2" t="s">
        <v>168</v>
      </c>
      <c r="P699" s="33">
        <f>_xlfn.XLOOKUP(C699, Financial_Variance!B:B, Financial_Variance!H:H, 0)</f>
        <v>0</v>
      </c>
      <c r="Q699" s="33">
        <f t="shared" si="42"/>
        <v>-26.029838022165499</v>
      </c>
      <c r="R699" s="2" t="str">
        <f t="shared" si="43"/>
        <v>High</v>
      </c>
    </row>
    <row r="700" spans="1:18" ht="16.350000000000001" customHeight="1" x14ac:dyDescent="0.45">
      <c r="A700" s="4">
        <f t="shared" si="44"/>
        <v>46032</v>
      </c>
      <c r="B700" s="2" t="s">
        <v>7</v>
      </c>
      <c r="C700" s="2" t="s">
        <v>334</v>
      </c>
      <c r="D700" s="2" t="s">
        <v>14</v>
      </c>
      <c r="E700" s="2" t="s">
        <v>181</v>
      </c>
      <c r="F700" s="33">
        <v>14.5577924735111</v>
      </c>
      <c r="G700" s="33">
        <f>ABS(Table2[[#This Row],[Raw_revenu_per_Hr]])</f>
        <v>26.022756058945099</v>
      </c>
      <c r="H700" s="33">
        <v>-26.022756058945099</v>
      </c>
      <c r="I700" s="33">
        <f>ABS(Table2[[#This Row],[Raw_maintenance_Cost_MTBF]])</f>
        <v>19.960784313725501</v>
      </c>
      <c r="J700" s="33">
        <v>-19.960784313725501</v>
      </c>
      <c r="K700" s="37">
        <v>0.24873791255632699</v>
      </c>
      <c r="L700" s="3">
        <f t="shared" si="41"/>
        <v>8</v>
      </c>
      <c r="M700" s="17" t="s">
        <v>187</v>
      </c>
      <c r="N700" s="2" t="s">
        <v>96</v>
      </c>
      <c r="O700" s="2" t="s">
        <v>173</v>
      </c>
      <c r="P700" s="33">
        <f>_xlfn.XLOOKUP(C700, Financial_Variance!B:B, Financial_Variance!H:H, 0)</f>
        <v>0</v>
      </c>
      <c r="Q700" s="33">
        <f t="shared" si="42"/>
        <v>-28.052855924978498</v>
      </c>
      <c r="R700" s="2" t="str">
        <f t="shared" si="43"/>
        <v>Critical</v>
      </c>
    </row>
    <row r="701" spans="1:18" ht="16.350000000000001" customHeight="1" x14ac:dyDescent="0.45">
      <c r="A701" s="4">
        <f t="shared" si="44"/>
        <v>46032</v>
      </c>
      <c r="B701" s="2" t="s">
        <v>7</v>
      </c>
      <c r="C701" s="2" t="s">
        <v>335</v>
      </c>
      <c r="D701" s="2" t="s">
        <v>14</v>
      </c>
      <c r="E701" s="2" t="s">
        <v>181</v>
      </c>
      <c r="F701" s="33">
        <v>14.5772122762148</v>
      </c>
      <c r="G701" s="33">
        <f>ABS(Table2[[#This Row],[Raw_revenu_per_Hr]])</f>
        <v>27.757191572281101</v>
      </c>
      <c r="H701" s="33">
        <v>-27.757191572281101</v>
      </c>
      <c r="I701" s="33">
        <f>ABS(Table2[[#This Row],[Raw_maintenance_Cost_MTBF]])</f>
        <v>21.9838022165385</v>
      </c>
      <c r="J701" s="33">
        <v>-21.9838022165385</v>
      </c>
      <c r="K701" s="37">
        <v>0.23986798197539899</v>
      </c>
      <c r="L701" s="3">
        <f t="shared" si="41"/>
        <v>8</v>
      </c>
      <c r="M701" s="17" t="s">
        <v>187</v>
      </c>
      <c r="N701" s="2" t="s">
        <v>107</v>
      </c>
      <c r="O701" s="2" t="s">
        <v>170</v>
      </c>
      <c r="P701" s="33">
        <f>_xlfn.XLOOKUP(C701, Financial_Variance!B:B, Financial_Variance!H:H, 0)</f>
        <v>0</v>
      </c>
      <c r="Q701" s="33">
        <f t="shared" si="42"/>
        <v>-30.075873827791501</v>
      </c>
      <c r="R701" s="2" t="str">
        <f t="shared" si="43"/>
        <v>Critical</v>
      </c>
    </row>
    <row r="702" spans="1:18" ht="16.350000000000001" customHeight="1" x14ac:dyDescent="0.45">
      <c r="A702" s="4">
        <f t="shared" si="44"/>
        <v>46033</v>
      </c>
      <c r="B702" s="2" t="s">
        <v>7</v>
      </c>
      <c r="C702" s="2" t="s">
        <v>336</v>
      </c>
      <c r="D702" s="2" t="s">
        <v>164</v>
      </c>
      <c r="E702" s="2" t="s">
        <v>181</v>
      </c>
      <c r="F702" s="33">
        <v>14.5966320789185</v>
      </c>
      <c r="G702" s="33">
        <f>ABS(Table2[[#This Row],[Raw_revenu_per_Hr]])</f>
        <v>29.4916270856171</v>
      </c>
      <c r="H702" s="33">
        <v>-29.4916270856171</v>
      </c>
      <c r="I702" s="33">
        <f>ABS(Table2[[#This Row],[Raw_maintenance_Cost_MTBF]])</f>
        <v>24.006820119352501</v>
      </c>
      <c r="J702" s="33">
        <v>-24.006820119352501</v>
      </c>
      <c r="K702" s="37">
        <v>0.23099805139447099</v>
      </c>
      <c r="L702" s="3">
        <f t="shared" si="41"/>
        <v>8</v>
      </c>
      <c r="M702" s="17" t="s">
        <v>187</v>
      </c>
      <c r="N702" s="2" t="s">
        <v>124</v>
      </c>
      <c r="O702" s="2" t="s">
        <v>179</v>
      </c>
      <c r="P702" s="33">
        <f>_xlfn.XLOOKUP(C702, Financial_Variance!B:B, Financial_Variance!H:H, 0)</f>
        <v>0</v>
      </c>
      <c r="Q702" s="33">
        <f t="shared" si="42"/>
        <v>-32.098891730605501</v>
      </c>
      <c r="R702" s="2" t="str">
        <f t="shared" si="43"/>
        <v>Critical</v>
      </c>
    </row>
    <row r="703" spans="1:18" ht="16.350000000000001" customHeight="1" x14ac:dyDescent="0.45">
      <c r="A703" s="4">
        <f t="shared" si="44"/>
        <v>46033</v>
      </c>
      <c r="B703" s="2" t="s">
        <v>7</v>
      </c>
      <c r="C703" s="2" t="s">
        <v>337</v>
      </c>
      <c r="D703" s="2" t="s">
        <v>164</v>
      </c>
      <c r="E703" s="2" t="s">
        <v>181</v>
      </c>
      <c r="F703" s="33">
        <v>14.6160518816222</v>
      </c>
      <c r="G703" s="33">
        <f>ABS(Table2[[#This Row],[Raw_revenu_per_Hr]])</f>
        <v>31.226062598953099</v>
      </c>
      <c r="H703" s="33">
        <v>-31.226062598953099</v>
      </c>
      <c r="I703" s="33">
        <f>ABS(Table2[[#This Row],[Raw_maintenance_Cost_MTBF]])</f>
        <v>26.029838022165499</v>
      </c>
      <c r="J703" s="33">
        <v>-26.029838022165499</v>
      </c>
      <c r="K703" s="37">
        <v>0.222128120813543</v>
      </c>
      <c r="L703" s="3">
        <f t="shared" si="41"/>
        <v>8</v>
      </c>
      <c r="M703" s="17" t="s">
        <v>187</v>
      </c>
      <c r="N703" s="2" t="s">
        <v>95</v>
      </c>
      <c r="O703" s="2" t="s">
        <v>172</v>
      </c>
      <c r="P703" s="33">
        <f>_xlfn.XLOOKUP(C703, Financial_Variance!B:B, Financial_Variance!H:H, 0)</f>
        <v>0</v>
      </c>
      <c r="Q703" s="33">
        <f t="shared" si="42"/>
        <v>-34.121909633418497</v>
      </c>
      <c r="R703" s="2" t="str">
        <f t="shared" si="43"/>
        <v>Critical</v>
      </c>
    </row>
    <row r="704" spans="1:18" ht="16.350000000000001" customHeight="1" x14ac:dyDescent="0.45">
      <c r="A704" s="4">
        <f t="shared" si="44"/>
        <v>46033</v>
      </c>
      <c r="B704" s="2" t="s">
        <v>7</v>
      </c>
      <c r="C704" s="2" t="s">
        <v>338</v>
      </c>
      <c r="D704" s="2" t="s">
        <v>164</v>
      </c>
      <c r="E704" s="2" t="s">
        <v>181</v>
      </c>
      <c r="F704" s="33">
        <v>14.6354716843259</v>
      </c>
      <c r="G704" s="33">
        <f>ABS(Table2[[#This Row],[Raw_revenu_per_Hr]])</f>
        <v>32.9604981122881</v>
      </c>
      <c r="H704" s="33">
        <v>-32.9604981122881</v>
      </c>
      <c r="I704" s="33">
        <f>ABS(Table2[[#This Row],[Raw_maintenance_Cost_MTBF]])</f>
        <v>28.052855924978498</v>
      </c>
      <c r="J704" s="33">
        <v>-28.052855924978498</v>
      </c>
      <c r="K704" s="37">
        <v>0.213258190232615</v>
      </c>
      <c r="L704" s="3">
        <f t="shared" si="41"/>
        <v>8</v>
      </c>
      <c r="M704" s="17" t="s">
        <v>187</v>
      </c>
      <c r="N704" s="2" t="s">
        <v>106</v>
      </c>
      <c r="O704" s="2" t="s">
        <v>169</v>
      </c>
      <c r="P704" s="33">
        <f>_xlfn.XLOOKUP(C704, Financial_Variance!B:B, Financial_Variance!H:H, 0)</f>
        <v>0</v>
      </c>
      <c r="Q704" s="33">
        <f t="shared" si="42"/>
        <v>-36.144927536231499</v>
      </c>
      <c r="R704" s="2" t="str">
        <f t="shared" si="43"/>
        <v>Critical</v>
      </c>
    </row>
    <row r="705" spans="1:18" ht="16.350000000000001" customHeight="1" x14ac:dyDescent="0.45">
      <c r="A705" s="4">
        <f t="shared" si="44"/>
        <v>46033</v>
      </c>
      <c r="B705" s="2" t="s">
        <v>7</v>
      </c>
      <c r="C705" s="2" t="s">
        <v>339</v>
      </c>
      <c r="D705" s="2" t="s">
        <v>164</v>
      </c>
      <c r="E705" s="2" t="s">
        <v>181</v>
      </c>
      <c r="F705" s="33">
        <v>14.6548914870296</v>
      </c>
      <c r="G705" s="33">
        <f>ABS(Table2[[#This Row],[Raw_revenu_per_Hr]])</f>
        <v>34.694933625624103</v>
      </c>
      <c r="H705" s="33">
        <v>-34.694933625624103</v>
      </c>
      <c r="I705" s="33">
        <f>ABS(Table2[[#This Row],[Raw_maintenance_Cost_MTBF]])</f>
        <v>30.075873827791501</v>
      </c>
      <c r="J705" s="33">
        <v>-30.075873827791501</v>
      </c>
      <c r="K705" s="37">
        <v>0.204388259651687</v>
      </c>
      <c r="L705" s="3">
        <f t="shared" si="41"/>
        <v>8</v>
      </c>
      <c r="M705" s="17" t="s">
        <v>187</v>
      </c>
      <c r="N705" s="2" t="s">
        <v>122</v>
      </c>
      <c r="O705" s="2" t="s">
        <v>175</v>
      </c>
      <c r="P705" s="33">
        <f>_xlfn.XLOOKUP(C705, Financial_Variance!B:B, Financial_Variance!H:H, 0)</f>
        <v>0</v>
      </c>
      <c r="Q705" s="33">
        <f t="shared" si="42"/>
        <v>-38.167945439045504</v>
      </c>
      <c r="R705" s="2" t="str">
        <f t="shared" si="43"/>
        <v>Critical</v>
      </c>
    </row>
    <row r="706" spans="1:18" ht="16.350000000000001" customHeight="1" x14ac:dyDescent="0.45">
      <c r="A706" s="4">
        <f t="shared" si="44"/>
        <v>46033</v>
      </c>
      <c r="B706" s="2" t="s">
        <v>7</v>
      </c>
      <c r="C706" s="2" t="s">
        <v>340</v>
      </c>
      <c r="D706" s="2" t="s">
        <v>164</v>
      </c>
      <c r="E706" s="2" t="s">
        <v>181</v>
      </c>
      <c r="F706" s="33">
        <v>14.6743112897333</v>
      </c>
      <c r="G706" s="33">
        <f>ABS(Table2[[#This Row],[Raw_revenu_per_Hr]])</f>
        <v>36.429369138960098</v>
      </c>
      <c r="H706" s="33">
        <v>-36.429369138960098</v>
      </c>
      <c r="I706" s="33">
        <f>ABS(Table2[[#This Row],[Raw_maintenance_Cost_MTBF]])</f>
        <v>32.098891730605501</v>
      </c>
      <c r="J706" s="33">
        <v>-32.098891730605501</v>
      </c>
      <c r="K706" s="37">
        <v>0.195518329070759</v>
      </c>
      <c r="L706" s="3">
        <f t="shared" ref="L706:L769" si="45">MAX(1,MIN(10,ROUND(10-(K706*10),0)))</f>
        <v>8</v>
      </c>
      <c r="M706" s="17" t="s">
        <v>187</v>
      </c>
      <c r="N706" s="2" t="s">
        <v>140</v>
      </c>
      <c r="O706" s="2" t="s">
        <v>171</v>
      </c>
      <c r="P706" s="33">
        <f>_xlfn.XLOOKUP(C706, Financial_Variance!B:B, Financial_Variance!H:H, 0)</f>
        <v>0</v>
      </c>
      <c r="Q706" s="33">
        <f t="shared" ref="Q706:Q769" si="46">P721-I710</f>
        <v>-40.190963341858499</v>
      </c>
      <c r="R706" s="2" t="str">
        <f t="shared" ref="R706:R769" si="47">IF(L706&lt;=2,"Low",IF(L706&lt;=4,"Medium",IF(L706&lt;=7,"High","Critical")))</f>
        <v>Critical</v>
      </c>
    </row>
    <row r="707" spans="1:18" ht="16.350000000000001" customHeight="1" x14ac:dyDescent="0.45">
      <c r="A707" s="4">
        <f t="shared" ref="A707:A770" si="48">DATE(2026,1,1)+INT((ROW()-2)/70)</f>
        <v>46033</v>
      </c>
      <c r="B707" s="2" t="s">
        <v>7</v>
      </c>
      <c r="C707" s="2" t="s">
        <v>341</v>
      </c>
      <c r="D707" s="2" t="s">
        <v>164</v>
      </c>
      <c r="E707" s="2" t="s">
        <v>181</v>
      </c>
      <c r="F707" s="33">
        <v>14.693731092437</v>
      </c>
      <c r="G707" s="33">
        <f>ABS(Table2[[#This Row],[Raw_revenu_per_Hr]])</f>
        <v>38.163804652296101</v>
      </c>
      <c r="H707" s="33">
        <v>-38.163804652296101</v>
      </c>
      <c r="I707" s="33">
        <f>ABS(Table2[[#This Row],[Raw_maintenance_Cost_MTBF]])</f>
        <v>34.121909633418497</v>
      </c>
      <c r="J707" s="33">
        <v>-34.121909633418497</v>
      </c>
      <c r="K707" s="37">
        <v>0.186648398489831</v>
      </c>
      <c r="L707" s="3">
        <f t="shared" si="45"/>
        <v>8</v>
      </c>
      <c r="M707" s="17" t="s">
        <v>187</v>
      </c>
      <c r="N707" s="2" t="s">
        <v>105</v>
      </c>
      <c r="O707" s="2" t="s">
        <v>168</v>
      </c>
      <c r="P707" s="33">
        <f>_xlfn.XLOOKUP(C707, Financial_Variance!B:B, Financial_Variance!H:H, 0)</f>
        <v>0</v>
      </c>
      <c r="Q707" s="33">
        <f t="shared" si="46"/>
        <v>-42.213981244671501</v>
      </c>
      <c r="R707" s="2" t="str">
        <f t="shared" si="47"/>
        <v>Critical</v>
      </c>
    </row>
    <row r="708" spans="1:18" ht="16.350000000000001" customHeight="1" x14ac:dyDescent="0.45">
      <c r="A708" s="4">
        <f t="shared" si="48"/>
        <v>46033</v>
      </c>
      <c r="B708" s="2" t="s">
        <v>7</v>
      </c>
      <c r="C708" s="2" t="s">
        <v>342</v>
      </c>
      <c r="D708" s="2" t="s">
        <v>164</v>
      </c>
      <c r="E708" s="2" t="s">
        <v>181</v>
      </c>
      <c r="F708" s="33">
        <v>14.7131508951407</v>
      </c>
      <c r="G708" s="33">
        <f>ABS(Table2[[#This Row],[Raw_revenu_per_Hr]])</f>
        <v>39.898240165631101</v>
      </c>
      <c r="H708" s="33">
        <v>-39.898240165631101</v>
      </c>
      <c r="I708" s="33">
        <f>ABS(Table2[[#This Row],[Raw_maintenance_Cost_MTBF]])</f>
        <v>36.144927536231499</v>
      </c>
      <c r="J708" s="33">
        <v>-36.144927536231499</v>
      </c>
      <c r="K708" s="37">
        <v>0.177778467908903</v>
      </c>
      <c r="L708" s="3">
        <f t="shared" si="45"/>
        <v>8</v>
      </c>
      <c r="M708" s="17" t="s">
        <v>187</v>
      </c>
      <c r="N708" s="2" t="s">
        <v>120</v>
      </c>
      <c r="O708" s="2" t="s">
        <v>173</v>
      </c>
      <c r="P708" s="33">
        <f>_xlfn.XLOOKUP(C708, Financial_Variance!B:B, Financial_Variance!H:H, 0)</f>
        <v>0</v>
      </c>
      <c r="Q708" s="33">
        <f t="shared" si="46"/>
        <v>-44.236999147485498</v>
      </c>
      <c r="R708" s="2" t="str">
        <f t="shared" si="47"/>
        <v>Critical</v>
      </c>
    </row>
    <row r="709" spans="1:18" ht="16.350000000000001" customHeight="1" x14ac:dyDescent="0.45">
      <c r="A709" s="4">
        <f t="shared" si="48"/>
        <v>46033</v>
      </c>
      <c r="B709" s="2" t="s">
        <v>7</v>
      </c>
      <c r="C709" s="2" t="s">
        <v>343</v>
      </c>
      <c r="D709" s="2" t="s">
        <v>164</v>
      </c>
      <c r="E709" s="2" t="s">
        <v>181</v>
      </c>
      <c r="F709" s="33">
        <v>14.7325706978444</v>
      </c>
      <c r="G709" s="33">
        <f>ABS(Table2[[#This Row],[Raw_revenu_per_Hr]])</f>
        <v>41.632675678967097</v>
      </c>
      <c r="H709" s="33">
        <v>-41.632675678967097</v>
      </c>
      <c r="I709" s="33">
        <f>ABS(Table2[[#This Row],[Raw_maintenance_Cost_MTBF]])</f>
        <v>38.167945439045504</v>
      </c>
      <c r="J709" s="33">
        <v>-38.167945439045504</v>
      </c>
      <c r="K709" s="37">
        <v>0.16890853732797501</v>
      </c>
      <c r="L709" s="3">
        <f t="shared" si="45"/>
        <v>8</v>
      </c>
      <c r="M709" s="17" t="s">
        <v>187</v>
      </c>
      <c r="N709" s="2" t="s">
        <v>138</v>
      </c>
      <c r="O709" s="2" t="s">
        <v>170</v>
      </c>
      <c r="P709" s="33">
        <f>_xlfn.XLOOKUP(C709, Financial_Variance!B:B, Financial_Variance!H:H, 0)</f>
        <v>0</v>
      </c>
      <c r="Q709" s="33">
        <f t="shared" si="46"/>
        <v>-46.260017050298501</v>
      </c>
      <c r="R709" s="2" t="str">
        <f t="shared" si="47"/>
        <v>Critical</v>
      </c>
    </row>
    <row r="710" spans="1:18" ht="16.350000000000001" customHeight="1" x14ac:dyDescent="0.45">
      <c r="A710" s="4">
        <f t="shared" si="48"/>
        <v>46033</v>
      </c>
      <c r="B710" s="2" t="s">
        <v>7</v>
      </c>
      <c r="C710" s="2" t="s">
        <v>344</v>
      </c>
      <c r="D710" s="2" t="s">
        <v>164</v>
      </c>
      <c r="E710" s="2" t="s">
        <v>181</v>
      </c>
      <c r="F710" s="33">
        <v>14.751990500548001</v>
      </c>
      <c r="G710" s="33">
        <f>ABS(Table2[[#This Row],[Raw_revenu_per_Hr]])</f>
        <v>43.367111192303099</v>
      </c>
      <c r="H710" s="33">
        <v>-43.367111192303099</v>
      </c>
      <c r="I710" s="33">
        <f>ABS(Table2[[#This Row],[Raw_maintenance_Cost_MTBF]])</f>
        <v>40.190963341858499</v>
      </c>
      <c r="J710" s="33">
        <v>-40.190963341858499</v>
      </c>
      <c r="K710" s="37">
        <v>0.16003860674704701</v>
      </c>
      <c r="L710" s="3">
        <f t="shared" si="45"/>
        <v>8</v>
      </c>
      <c r="M710" s="17" t="s">
        <v>187</v>
      </c>
      <c r="N710" s="2" t="s">
        <v>104</v>
      </c>
      <c r="O710" s="2" t="s">
        <v>179</v>
      </c>
      <c r="P710" s="33">
        <f>_xlfn.XLOOKUP(C710, Financial_Variance!B:B, Financial_Variance!H:H, 0)</f>
        <v>0</v>
      </c>
      <c r="Q710" s="33">
        <f t="shared" si="46"/>
        <v>-48.283034953111503</v>
      </c>
      <c r="R710" s="2" t="str">
        <f t="shared" si="47"/>
        <v>Critical</v>
      </c>
    </row>
    <row r="711" spans="1:18" ht="16.350000000000001" customHeight="1" x14ac:dyDescent="0.45">
      <c r="A711" s="4">
        <f t="shared" si="48"/>
        <v>46033</v>
      </c>
      <c r="B711" s="2" t="s">
        <v>7</v>
      </c>
      <c r="C711" s="2" t="s">
        <v>345</v>
      </c>
      <c r="D711" s="2" t="s">
        <v>164</v>
      </c>
      <c r="E711" s="2" t="s">
        <v>181</v>
      </c>
      <c r="F711" s="33">
        <v>14.771410303251701</v>
      </c>
      <c r="G711" s="33">
        <f>ABS(Table2[[#This Row],[Raw_revenu_per_Hr]])</f>
        <v>45.101546705639102</v>
      </c>
      <c r="H711" s="33">
        <v>-45.101546705639102</v>
      </c>
      <c r="I711" s="33">
        <f>ABS(Table2[[#This Row],[Raw_maintenance_Cost_MTBF]])</f>
        <v>42.213981244671501</v>
      </c>
      <c r="J711" s="33">
        <v>-42.213981244671501</v>
      </c>
      <c r="K711" s="37">
        <v>0.15116867616611901</v>
      </c>
      <c r="L711" s="3">
        <f t="shared" si="45"/>
        <v>8</v>
      </c>
      <c r="M711" s="17" t="s">
        <v>187</v>
      </c>
      <c r="N711" s="2" t="s">
        <v>119</v>
      </c>
      <c r="O711" s="2" t="s">
        <v>172</v>
      </c>
      <c r="P711" s="33">
        <f>_xlfn.XLOOKUP(C711, Financial_Variance!B:B, Financial_Variance!H:H, 0)</f>
        <v>0</v>
      </c>
      <c r="Q711" s="33">
        <f t="shared" si="46"/>
        <v>-50.306052855924499</v>
      </c>
      <c r="R711" s="2" t="str">
        <f t="shared" si="47"/>
        <v>Critical</v>
      </c>
    </row>
    <row r="712" spans="1:18" ht="16.350000000000001" customHeight="1" x14ac:dyDescent="0.45">
      <c r="A712" s="4">
        <f t="shared" si="48"/>
        <v>46033</v>
      </c>
      <c r="B712" s="2" t="s">
        <v>7</v>
      </c>
      <c r="C712" s="2" t="s">
        <v>346</v>
      </c>
      <c r="D712" s="2" t="s">
        <v>164</v>
      </c>
      <c r="E712" s="2" t="s">
        <v>181</v>
      </c>
      <c r="F712" s="33">
        <v>14.790830105955401</v>
      </c>
      <c r="G712" s="33">
        <f>ABS(Table2[[#This Row],[Raw_revenu_per_Hr]])</f>
        <v>46.835982218975097</v>
      </c>
      <c r="H712" s="33">
        <v>-46.835982218975097</v>
      </c>
      <c r="I712" s="33">
        <f>ABS(Table2[[#This Row],[Raw_maintenance_Cost_MTBF]])</f>
        <v>44.236999147485498</v>
      </c>
      <c r="J712" s="33">
        <v>-44.236999147485498</v>
      </c>
      <c r="K712" s="37">
        <v>0.14229874558519001</v>
      </c>
      <c r="L712" s="3">
        <f t="shared" si="45"/>
        <v>9</v>
      </c>
      <c r="M712" s="17" t="s">
        <v>187</v>
      </c>
      <c r="N712" s="2" t="s">
        <v>137</v>
      </c>
      <c r="O712" s="2" t="s">
        <v>169</v>
      </c>
      <c r="P712" s="33">
        <f>_xlfn.XLOOKUP(C712, Financial_Variance!B:B, Financial_Variance!H:H, 0)</f>
        <v>0</v>
      </c>
      <c r="Q712" s="33">
        <f t="shared" si="46"/>
        <v>-52.329070758738503</v>
      </c>
      <c r="R712" s="2" t="str">
        <f t="shared" si="47"/>
        <v>Critical</v>
      </c>
    </row>
    <row r="713" spans="1:18" ht="16.350000000000001" customHeight="1" x14ac:dyDescent="0.45">
      <c r="A713" s="4">
        <f t="shared" si="48"/>
        <v>46033</v>
      </c>
      <c r="B713" s="2" t="s">
        <v>7</v>
      </c>
      <c r="C713" s="2" t="s">
        <v>347</v>
      </c>
      <c r="D713" s="2" t="s">
        <v>165</v>
      </c>
      <c r="E713" s="2" t="s">
        <v>19</v>
      </c>
      <c r="F713" s="33">
        <v>14.810249908659101</v>
      </c>
      <c r="G713" s="33">
        <f>ABS(Table2[[#This Row],[Raw_revenu_per_Hr]])</f>
        <v>48.570417732310098</v>
      </c>
      <c r="H713" s="33">
        <v>-48.570417732310098</v>
      </c>
      <c r="I713" s="33">
        <f>ABS(Table2[[#This Row],[Raw_maintenance_Cost_MTBF]])</f>
        <v>46.260017050298501</v>
      </c>
      <c r="J713" s="33">
        <v>-46.260017050298501</v>
      </c>
      <c r="K713" s="37">
        <v>0.13342881500426201</v>
      </c>
      <c r="L713" s="3">
        <f t="shared" si="45"/>
        <v>9</v>
      </c>
      <c r="M713" s="17" t="s">
        <v>188</v>
      </c>
      <c r="N713" s="2" t="s">
        <v>103</v>
      </c>
      <c r="O713" s="2" t="s">
        <v>175</v>
      </c>
      <c r="P713" s="33">
        <f>_xlfn.XLOOKUP(C713, Financial_Variance!B:B, Financial_Variance!H:H, 0)</f>
        <v>0</v>
      </c>
      <c r="Q713" s="33">
        <f t="shared" si="46"/>
        <v>-54.352088661551498</v>
      </c>
      <c r="R713" s="2" t="str">
        <f t="shared" si="47"/>
        <v>Critical</v>
      </c>
    </row>
    <row r="714" spans="1:18" ht="16.350000000000001" customHeight="1" x14ac:dyDescent="0.45">
      <c r="A714" s="4">
        <f t="shared" si="48"/>
        <v>46033</v>
      </c>
      <c r="B714" s="2" t="s">
        <v>7</v>
      </c>
      <c r="C714" s="2" t="s">
        <v>348</v>
      </c>
      <c r="D714" s="2" t="s">
        <v>165</v>
      </c>
      <c r="E714" s="2" t="s">
        <v>19</v>
      </c>
      <c r="F714" s="33">
        <v>14.829669711362801</v>
      </c>
      <c r="G714" s="33">
        <f>ABS(Table2[[#This Row],[Raw_revenu_per_Hr]])</f>
        <v>50.3048532456461</v>
      </c>
      <c r="H714" s="33">
        <v>-50.3048532456461</v>
      </c>
      <c r="I714" s="33">
        <f>ABS(Table2[[#This Row],[Raw_maintenance_Cost_MTBF]])</f>
        <v>48.283034953111503</v>
      </c>
      <c r="J714" s="33">
        <v>-48.283034953111503</v>
      </c>
      <c r="K714" s="37">
        <v>0.124558884423334</v>
      </c>
      <c r="L714" s="3">
        <f t="shared" si="45"/>
        <v>9</v>
      </c>
      <c r="M714" s="17" t="s">
        <v>188</v>
      </c>
      <c r="N714" s="2" t="s">
        <v>118</v>
      </c>
      <c r="O714" s="2" t="s">
        <v>171</v>
      </c>
      <c r="P714" s="33">
        <f>_xlfn.XLOOKUP(C714, Financial_Variance!B:B, Financial_Variance!H:H, 0)</f>
        <v>0</v>
      </c>
      <c r="Q714" s="33">
        <f t="shared" si="46"/>
        <v>-56.375106564364501</v>
      </c>
      <c r="R714" s="2" t="str">
        <f t="shared" si="47"/>
        <v>Critical</v>
      </c>
    </row>
    <row r="715" spans="1:18" ht="16.350000000000001" customHeight="1" x14ac:dyDescent="0.45">
      <c r="A715" s="4">
        <f t="shared" si="48"/>
        <v>46033</v>
      </c>
      <c r="B715" s="2" t="s">
        <v>7</v>
      </c>
      <c r="C715" s="2" t="s">
        <v>349</v>
      </c>
      <c r="D715" s="2" t="s">
        <v>165</v>
      </c>
      <c r="E715" s="2" t="s">
        <v>19</v>
      </c>
      <c r="F715" s="33">
        <v>14.849089514066501</v>
      </c>
      <c r="G715" s="33">
        <f>ABS(Table2[[#This Row],[Raw_revenu_per_Hr]])</f>
        <v>52.039288758982103</v>
      </c>
      <c r="H715" s="33">
        <v>-52.039288758982103</v>
      </c>
      <c r="I715" s="33">
        <f>ABS(Table2[[#This Row],[Raw_maintenance_Cost_MTBF]])</f>
        <v>50.306052855924499</v>
      </c>
      <c r="J715" s="33">
        <v>-50.306052855924499</v>
      </c>
      <c r="K715" s="37">
        <v>0.115688953842406</v>
      </c>
      <c r="L715" s="3">
        <f t="shared" si="45"/>
        <v>9</v>
      </c>
      <c r="M715" s="17" t="s">
        <v>189</v>
      </c>
      <c r="N715" s="2" t="s">
        <v>136</v>
      </c>
      <c r="O715" s="2" t="s">
        <v>168</v>
      </c>
      <c r="P715" s="33">
        <f>_xlfn.XLOOKUP(C715, Financial_Variance!B:B, Financial_Variance!H:H, 0)</f>
        <v>0</v>
      </c>
      <c r="Q715" s="33">
        <f t="shared" si="46"/>
        <v>-58.398124467178498</v>
      </c>
      <c r="R715" s="2" t="str">
        <f t="shared" si="47"/>
        <v>Critical</v>
      </c>
    </row>
    <row r="716" spans="1:18" ht="16.350000000000001" customHeight="1" x14ac:dyDescent="0.45">
      <c r="A716" s="4">
        <f t="shared" si="48"/>
        <v>46033</v>
      </c>
      <c r="B716" s="2" t="s">
        <v>7</v>
      </c>
      <c r="C716" s="2" t="s">
        <v>350</v>
      </c>
      <c r="D716" s="2" t="s">
        <v>165</v>
      </c>
      <c r="E716" s="2" t="s">
        <v>19</v>
      </c>
      <c r="F716" s="33">
        <v>14.868509316770201</v>
      </c>
      <c r="G716" s="33">
        <f>ABS(Table2[[#This Row],[Raw_revenu_per_Hr]])</f>
        <v>53.773724272318098</v>
      </c>
      <c r="H716" s="33">
        <v>-53.773724272318098</v>
      </c>
      <c r="I716" s="33">
        <f>ABS(Table2[[#This Row],[Raw_maintenance_Cost_MTBF]])</f>
        <v>52.329070758738503</v>
      </c>
      <c r="J716" s="33">
        <v>-52.329070758738503</v>
      </c>
      <c r="K716" s="37">
        <v>0.106819023261478</v>
      </c>
      <c r="L716" s="3">
        <f t="shared" si="45"/>
        <v>9</v>
      </c>
      <c r="M716" s="17" t="s">
        <v>189</v>
      </c>
      <c r="N716" s="2" t="s">
        <v>102</v>
      </c>
      <c r="O716" s="2" t="s">
        <v>173</v>
      </c>
      <c r="P716" s="33">
        <f>_xlfn.XLOOKUP(C716, Financial_Variance!B:B, Financial_Variance!H:H, 0)</f>
        <v>0</v>
      </c>
      <c r="Q716" s="33">
        <f t="shared" si="46"/>
        <v>-60.4211423699915</v>
      </c>
      <c r="R716" s="2" t="str">
        <f t="shared" si="47"/>
        <v>Critical</v>
      </c>
    </row>
    <row r="717" spans="1:18" ht="16.350000000000001" customHeight="1" x14ac:dyDescent="0.45">
      <c r="A717" s="4">
        <f t="shared" si="48"/>
        <v>46033</v>
      </c>
      <c r="B717" s="2" t="s">
        <v>7</v>
      </c>
      <c r="C717" s="2" t="s">
        <v>351</v>
      </c>
      <c r="D717" s="2" t="s">
        <v>165</v>
      </c>
      <c r="E717" s="2" t="s">
        <v>19</v>
      </c>
      <c r="F717" s="33">
        <v>14.887929119473901</v>
      </c>
      <c r="G717" s="33">
        <f>ABS(Table2[[#This Row],[Raw_revenu_per_Hr]])</f>
        <v>55.508159785653099</v>
      </c>
      <c r="H717" s="33">
        <v>-55.508159785653099</v>
      </c>
      <c r="I717" s="33">
        <f>ABS(Table2[[#This Row],[Raw_maintenance_Cost_MTBF]])</f>
        <v>54.352088661551498</v>
      </c>
      <c r="J717" s="33">
        <v>-54.352088661551498</v>
      </c>
      <c r="K717" s="37">
        <v>9.7949092680549701E-2</v>
      </c>
      <c r="L717" s="3">
        <f t="shared" si="45"/>
        <v>9</v>
      </c>
      <c r="M717" s="17" t="s">
        <v>189</v>
      </c>
      <c r="N717" s="2" t="s">
        <v>117</v>
      </c>
      <c r="O717" s="2" t="s">
        <v>170</v>
      </c>
      <c r="P717" s="33">
        <f>_xlfn.XLOOKUP(C717, Financial_Variance!B:B, Financial_Variance!H:H, 0)</f>
        <v>0</v>
      </c>
      <c r="Q717" s="33">
        <f t="shared" si="46"/>
        <v>-62.444160272804503</v>
      </c>
      <c r="R717" s="2" t="str">
        <f t="shared" si="47"/>
        <v>Critical</v>
      </c>
    </row>
    <row r="718" spans="1:18" ht="16.350000000000001" customHeight="1" x14ac:dyDescent="0.45">
      <c r="A718" s="4">
        <f t="shared" si="48"/>
        <v>46033</v>
      </c>
      <c r="B718" s="2" t="s">
        <v>7</v>
      </c>
      <c r="C718" s="2" t="s">
        <v>352</v>
      </c>
      <c r="D718" s="2" t="s">
        <v>165</v>
      </c>
      <c r="E718" s="2" t="s">
        <v>19</v>
      </c>
      <c r="F718" s="33">
        <v>14.907348922177601</v>
      </c>
      <c r="G718" s="33">
        <f>ABS(Table2[[#This Row],[Raw_revenu_per_Hr]])</f>
        <v>57.242595298989102</v>
      </c>
      <c r="H718" s="33">
        <v>-57.242595298989102</v>
      </c>
      <c r="I718" s="33">
        <f>ABS(Table2[[#This Row],[Raw_maintenance_Cost_MTBF]])</f>
        <v>56.375106564364501</v>
      </c>
      <c r="J718" s="33">
        <v>-56.375106564364501</v>
      </c>
      <c r="K718" s="37">
        <v>8.9079162099621703E-2</v>
      </c>
      <c r="L718" s="3">
        <f t="shared" si="45"/>
        <v>9</v>
      </c>
      <c r="M718" s="17" t="s">
        <v>189</v>
      </c>
      <c r="N718" s="2" t="s">
        <v>135</v>
      </c>
      <c r="O718" s="2" t="s">
        <v>179</v>
      </c>
      <c r="P718" s="33">
        <f>_xlfn.XLOOKUP(C718, Financial_Variance!B:B, Financial_Variance!H:H, 0)</f>
        <v>0</v>
      </c>
      <c r="Q718" s="33">
        <f t="shared" si="46"/>
        <v>-64.4671781756185</v>
      </c>
      <c r="R718" s="2" t="str">
        <f t="shared" si="47"/>
        <v>Critical</v>
      </c>
    </row>
    <row r="719" spans="1:18" ht="16.350000000000001" customHeight="1" x14ac:dyDescent="0.45">
      <c r="A719" s="4">
        <f t="shared" si="48"/>
        <v>46033</v>
      </c>
      <c r="B719" s="2" t="s">
        <v>7</v>
      </c>
      <c r="C719" s="2" t="s">
        <v>353</v>
      </c>
      <c r="D719" s="2" t="s">
        <v>165</v>
      </c>
      <c r="E719" s="2" t="s">
        <v>19</v>
      </c>
      <c r="F719" s="33">
        <v>14.926768724881301</v>
      </c>
      <c r="G719" s="33">
        <f>ABS(Table2[[#This Row],[Raw_revenu_per_Hr]])</f>
        <v>58.977030812325097</v>
      </c>
      <c r="H719" s="33">
        <v>-58.977030812325097</v>
      </c>
      <c r="I719" s="33">
        <f>ABS(Table2[[#This Row],[Raw_maintenance_Cost_MTBF]])</f>
        <v>58.398124467178498</v>
      </c>
      <c r="J719" s="33">
        <v>-58.398124467178498</v>
      </c>
      <c r="K719" s="37">
        <v>8.0209231518693705E-2</v>
      </c>
      <c r="L719" s="3">
        <f t="shared" si="45"/>
        <v>9</v>
      </c>
      <c r="M719" s="17" t="s">
        <v>189</v>
      </c>
      <c r="N719" s="2" t="s">
        <v>101</v>
      </c>
      <c r="O719" s="2" t="s">
        <v>172</v>
      </c>
      <c r="P719" s="33">
        <f>_xlfn.XLOOKUP(C719, Financial_Variance!B:B, Financial_Variance!H:H, 0)</f>
        <v>0</v>
      </c>
      <c r="Q719" s="33">
        <f t="shared" si="46"/>
        <v>-66.490196078431495</v>
      </c>
      <c r="R719" s="2" t="str">
        <f t="shared" si="47"/>
        <v>Critical</v>
      </c>
    </row>
    <row r="720" spans="1:18" ht="16.350000000000001" customHeight="1" x14ac:dyDescent="0.45">
      <c r="A720" s="4">
        <f t="shared" si="48"/>
        <v>46033</v>
      </c>
      <c r="B720" s="2" t="s">
        <v>7</v>
      </c>
      <c r="C720" s="2" t="s">
        <v>354</v>
      </c>
      <c r="D720" s="2" t="s">
        <v>165</v>
      </c>
      <c r="E720" s="2" t="s">
        <v>19</v>
      </c>
      <c r="F720" s="33">
        <v>14.946188527585001</v>
      </c>
      <c r="G720" s="33">
        <f>ABS(Table2[[#This Row],[Raw_revenu_per_Hr]])</f>
        <v>60.7114663256611</v>
      </c>
      <c r="H720" s="33">
        <v>-60.7114663256611</v>
      </c>
      <c r="I720" s="33">
        <f>ABS(Table2[[#This Row],[Raw_maintenance_Cost_MTBF]])</f>
        <v>60.4211423699915</v>
      </c>
      <c r="J720" s="33">
        <v>-60.4211423699915</v>
      </c>
      <c r="K720" s="37">
        <v>7.1339300937765707E-2</v>
      </c>
      <c r="L720" s="3">
        <f t="shared" si="45"/>
        <v>9</v>
      </c>
      <c r="M720" s="17" t="s">
        <v>189</v>
      </c>
      <c r="N720" s="2" t="s">
        <v>116</v>
      </c>
      <c r="O720" s="2" t="s">
        <v>169</v>
      </c>
      <c r="P720" s="33">
        <f>_xlfn.XLOOKUP(C720, Financial_Variance!B:B, Financial_Variance!H:H, 0)</f>
        <v>0</v>
      </c>
      <c r="Q720" s="33">
        <f t="shared" si="46"/>
        <v>-68.513213981244505</v>
      </c>
      <c r="R720" s="2" t="str">
        <f t="shared" si="47"/>
        <v>Critical</v>
      </c>
    </row>
    <row r="721" spans="1:18" ht="16.350000000000001" customHeight="1" x14ac:dyDescent="0.45">
      <c r="A721" s="4">
        <f t="shared" si="48"/>
        <v>46033</v>
      </c>
      <c r="B721" s="2" t="s">
        <v>7</v>
      </c>
      <c r="C721" s="2" t="s">
        <v>355</v>
      </c>
      <c r="D721" s="2" t="s">
        <v>165</v>
      </c>
      <c r="E721" s="2" t="s">
        <v>19</v>
      </c>
      <c r="F721" s="33">
        <v>14.9656083302886</v>
      </c>
      <c r="G721" s="33">
        <f>ABS(Table2[[#This Row],[Raw_revenu_per_Hr]])</f>
        <v>62.4459018389961</v>
      </c>
      <c r="H721" s="33">
        <v>-62.4459018389961</v>
      </c>
      <c r="I721" s="33">
        <f>ABS(Table2[[#This Row],[Raw_maintenance_Cost_MTBF]])</f>
        <v>62.444160272804503</v>
      </c>
      <c r="J721" s="33">
        <v>-62.444160272804503</v>
      </c>
      <c r="K721" s="37">
        <v>6.2469370356837799E-2</v>
      </c>
      <c r="L721" s="3">
        <f t="shared" si="45"/>
        <v>9</v>
      </c>
      <c r="M721" s="17" t="s">
        <v>189</v>
      </c>
      <c r="N721" s="2" t="s">
        <v>134</v>
      </c>
      <c r="O721" s="2" t="s">
        <v>175</v>
      </c>
      <c r="P721" s="33">
        <f>_xlfn.XLOOKUP(C721, Financial_Variance!B:B, Financial_Variance!H:H, 0)</f>
        <v>0</v>
      </c>
      <c r="Q721" s="33">
        <f t="shared" si="46"/>
        <v>-70.5362318840575</v>
      </c>
      <c r="R721" s="2" t="str">
        <f t="shared" si="47"/>
        <v>Critical</v>
      </c>
    </row>
    <row r="722" spans="1:18" ht="16.350000000000001" customHeight="1" x14ac:dyDescent="0.45">
      <c r="A722" s="4">
        <f t="shared" si="48"/>
        <v>46033</v>
      </c>
      <c r="B722" s="2" t="s">
        <v>7</v>
      </c>
      <c r="C722" s="2" t="s">
        <v>356</v>
      </c>
      <c r="D722" s="2" t="s">
        <v>165</v>
      </c>
      <c r="E722" s="2" t="s">
        <v>19</v>
      </c>
      <c r="F722" s="33">
        <v>14.9850281329923</v>
      </c>
      <c r="G722" s="33">
        <f>ABS(Table2[[#This Row],[Raw_revenu_per_Hr]])</f>
        <v>64.180337352332103</v>
      </c>
      <c r="H722" s="33">
        <v>-64.180337352332103</v>
      </c>
      <c r="I722" s="33">
        <f>ABS(Table2[[#This Row],[Raw_maintenance_Cost_MTBF]])</f>
        <v>64.4671781756185</v>
      </c>
      <c r="J722" s="33">
        <v>-64.4671781756185</v>
      </c>
      <c r="K722" s="37">
        <v>5.35994397759098E-2</v>
      </c>
      <c r="L722" s="3">
        <f t="shared" si="45"/>
        <v>9</v>
      </c>
      <c r="M722" s="17" t="s">
        <v>189</v>
      </c>
      <c r="N722" s="2" t="s">
        <v>100</v>
      </c>
      <c r="O722" s="2" t="s">
        <v>171</v>
      </c>
      <c r="P722" s="33">
        <f>_xlfn.XLOOKUP(C722, Financial_Variance!B:B, Financial_Variance!H:H, 0)</f>
        <v>0</v>
      </c>
      <c r="Q722" s="33">
        <f t="shared" si="46"/>
        <v>-72.559249786871504</v>
      </c>
      <c r="R722" s="2" t="str">
        <f t="shared" si="47"/>
        <v>Critical</v>
      </c>
    </row>
    <row r="723" spans="1:18" ht="16.350000000000001" customHeight="1" x14ac:dyDescent="0.45">
      <c r="A723" s="4">
        <f t="shared" si="48"/>
        <v>46033</v>
      </c>
      <c r="B723" s="2" t="s">
        <v>7</v>
      </c>
      <c r="C723" s="2" t="s">
        <v>357</v>
      </c>
      <c r="D723" s="2" t="s">
        <v>166</v>
      </c>
      <c r="E723" s="2" t="s">
        <v>19</v>
      </c>
      <c r="F723" s="33">
        <v>15.004447935696</v>
      </c>
      <c r="G723" s="33">
        <f>ABS(Table2[[#This Row],[Raw_revenu_per_Hr]])</f>
        <v>65.914772865668098</v>
      </c>
      <c r="H723" s="33">
        <v>-65.914772865668098</v>
      </c>
      <c r="I723" s="33">
        <f>ABS(Table2[[#This Row],[Raw_maintenance_Cost_MTBF]])</f>
        <v>66.490196078431495</v>
      </c>
      <c r="J723" s="33">
        <v>-66.490196078431495</v>
      </c>
      <c r="K723" s="37">
        <v>4.4729509194981802E-2</v>
      </c>
      <c r="L723" s="3">
        <f t="shared" si="45"/>
        <v>10</v>
      </c>
      <c r="M723" s="17" t="s">
        <v>189</v>
      </c>
      <c r="N723" s="2" t="s">
        <v>112</v>
      </c>
      <c r="O723" s="2" t="s">
        <v>168</v>
      </c>
      <c r="P723" s="33">
        <f>_xlfn.XLOOKUP(C723, Financial_Variance!B:B, Financial_Variance!H:H, 0)</f>
        <v>0</v>
      </c>
      <c r="Q723" s="33">
        <f t="shared" si="46"/>
        <v>-74.5822676896845</v>
      </c>
      <c r="R723" s="2" t="str">
        <f t="shared" si="47"/>
        <v>Critical</v>
      </c>
    </row>
    <row r="724" spans="1:18" ht="16.350000000000001" customHeight="1" x14ac:dyDescent="0.45">
      <c r="A724" s="4">
        <f t="shared" si="48"/>
        <v>46033</v>
      </c>
      <c r="B724" s="2" t="s">
        <v>7</v>
      </c>
      <c r="C724" s="2" t="s">
        <v>358</v>
      </c>
      <c r="D724" s="2" t="s">
        <v>166</v>
      </c>
      <c r="E724" s="2" t="s">
        <v>19</v>
      </c>
      <c r="F724" s="33">
        <v>15.0238677383997</v>
      </c>
      <c r="G724" s="33">
        <f>ABS(Table2[[#This Row],[Raw_revenu_per_Hr]])</f>
        <v>67.649208379004094</v>
      </c>
      <c r="H724" s="33">
        <v>-67.649208379004094</v>
      </c>
      <c r="I724" s="33">
        <f>ABS(Table2[[#This Row],[Raw_maintenance_Cost_MTBF]])</f>
        <v>68.513213981244505</v>
      </c>
      <c r="J724" s="33">
        <v>-68.513213981244505</v>
      </c>
      <c r="K724" s="37">
        <v>3.5859578614053797E-2</v>
      </c>
      <c r="L724" s="3">
        <f t="shared" si="45"/>
        <v>10</v>
      </c>
      <c r="M724" s="17" t="s">
        <v>190</v>
      </c>
      <c r="N724" s="2" t="s">
        <v>133</v>
      </c>
      <c r="O724" s="2" t="s">
        <v>173</v>
      </c>
      <c r="P724" s="33">
        <f>_xlfn.XLOOKUP(C724, Financial_Variance!B:B, Financial_Variance!H:H, 0)</f>
        <v>0</v>
      </c>
      <c r="Q724" s="33">
        <f t="shared" si="46"/>
        <v>-76.605285592497495</v>
      </c>
      <c r="R724" s="2" t="str">
        <f t="shared" si="47"/>
        <v>Critical</v>
      </c>
    </row>
    <row r="725" spans="1:18" ht="16.350000000000001" customHeight="1" x14ac:dyDescent="0.45">
      <c r="A725" s="4">
        <f t="shared" si="48"/>
        <v>46033</v>
      </c>
      <c r="B725" s="2" t="s">
        <v>7</v>
      </c>
      <c r="C725" s="2" t="s">
        <v>359</v>
      </c>
      <c r="D725" s="2" t="s">
        <v>166</v>
      </c>
      <c r="E725" s="2" t="s">
        <v>19</v>
      </c>
      <c r="F725" s="33">
        <v>15.0432875411034</v>
      </c>
      <c r="G725" s="33">
        <f>ABS(Table2[[#This Row],[Raw_revenu_per_Hr]])</f>
        <v>69.383643892340103</v>
      </c>
      <c r="H725" s="33">
        <v>-69.383643892340103</v>
      </c>
      <c r="I725" s="33">
        <f>ABS(Table2[[#This Row],[Raw_maintenance_Cost_MTBF]])</f>
        <v>70.5362318840575</v>
      </c>
      <c r="J725" s="33">
        <v>-70.5362318840575</v>
      </c>
      <c r="K725" s="37">
        <v>2.6989648033125799E-2</v>
      </c>
      <c r="L725" s="3">
        <f t="shared" si="45"/>
        <v>10</v>
      </c>
      <c r="M725" s="17" t="s">
        <v>190</v>
      </c>
      <c r="N725" s="2" t="s">
        <v>99</v>
      </c>
      <c r="O725" s="2" t="s">
        <v>170</v>
      </c>
      <c r="P725" s="33">
        <f>_xlfn.XLOOKUP(C725, Financial_Variance!B:B, Financial_Variance!H:H, 0)</f>
        <v>0</v>
      </c>
      <c r="Q725" s="33">
        <f t="shared" si="46"/>
        <v>-78.628303495311499</v>
      </c>
      <c r="R725" s="2" t="str">
        <f t="shared" si="47"/>
        <v>Critical</v>
      </c>
    </row>
    <row r="726" spans="1:18" ht="16.350000000000001" customHeight="1" x14ac:dyDescent="0.45">
      <c r="A726" s="4">
        <f t="shared" si="48"/>
        <v>46033</v>
      </c>
      <c r="B726" s="2" t="s">
        <v>7</v>
      </c>
      <c r="C726" s="2" t="s">
        <v>360</v>
      </c>
      <c r="D726" s="2" t="s">
        <v>166</v>
      </c>
      <c r="E726" s="2" t="s">
        <v>19</v>
      </c>
      <c r="F726" s="33">
        <v>15.0627073438071</v>
      </c>
      <c r="G726" s="33">
        <f>ABS(Table2[[#This Row],[Raw_revenu_per_Hr]])</f>
        <v>71.118079405675104</v>
      </c>
      <c r="H726" s="33">
        <v>-71.118079405675104</v>
      </c>
      <c r="I726" s="33">
        <f>ABS(Table2[[#This Row],[Raw_maintenance_Cost_MTBF]])</f>
        <v>72.559249786871504</v>
      </c>
      <c r="J726" s="33">
        <v>-72.559249786871504</v>
      </c>
      <c r="K726" s="37">
        <v>1.8119717452197801E-2</v>
      </c>
      <c r="L726" s="3">
        <f t="shared" si="45"/>
        <v>10</v>
      </c>
      <c r="M726" s="17" t="s">
        <v>190</v>
      </c>
      <c r="N726" s="2" t="s">
        <v>110</v>
      </c>
      <c r="O726" s="2" t="s">
        <v>179</v>
      </c>
      <c r="P726" s="33">
        <f>_xlfn.XLOOKUP(C726, Financial_Variance!B:B, Financial_Variance!H:H, 0)</f>
        <v>0</v>
      </c>
      <c r="Q726" s="33">
        <f t="shared" si="46"/>
        <v>-80.651321398124495</v>
      </c>
      <c r="R726" s="2" t="str">
        <f t="shared" si="47"/>
        <v>Critical</v>
      </c>
    </row>
    <row r="727" spans="1:18" ht="16.350000000000001" customHeight="1" x14ac:dyDescent="0.45">
      <c r="A727" s="4">
        <f t="shared" si="48"/>
        <v>46033</v>
      </c>
      <c r="B727" s="2" t="s">
        <v>7</v>
      </c>
      <c r="C727" s="2" t="s">
        <v>361</v>
      </c>
      <c r="D727" s="2" t="s">
        <v>166</v>
      </c>
      <c r="E727" s="2" t="s">
        <v>19</v>
      </c>
      <c r="F727" s="33">
        <v>15.0821271465108</v>
      </c>
      <c r="G727" s="33">
        <f>ABS(Table2[[#This Row],[Raw_revenu_per_Hr]])</f>
        <v>72.852514919011099</v>
      </c>
      <c r="H727" s="33">
        <v>-72.852514919011099</v>
      </c>
      <c r="I727" s="33">
        <f>ABS(Table2[[#This Row],[Raw_maintenance_Cost_MTBF]])</f>
        <v>74.5822676896845</v>
      </c>
      <c r="J727" s="33">
        <v>-74.5822676896845</v>
      </c>
      <c r="K727" s="37">
        <v>9.2497868712697606E-3</v>
      </c>
      <c r="L727" s="3">
        <f t="shared" si="45"/>
        <v>10</v>
      </c>
      <c r="M727" s="17" t="s">
        <v>190</v>
      </c>
      <c r="N727" s="2" t="s">
        <v>127</v>
      </c>
      <c r="O727" s="2" t="s">
        <v>172</v>
      </c>
      <c r="P727" s="33">
        <f>_xlfn.XLOOKUP(C727, Financial_Variance!B:B, Financial_Variance!H:H, 0)</f>
        <v>0</v>
      </c>
      <c r="Q727" s="33">
        <f t="shared" si="46"/>
        <v>-82.674339300937504</v>
      </c>
      <c r="R727" s="2" t="str">
        <f t="shared" si="47"/>
        <v>Critical</v>
      </c>
    </row>
    <row r="728" spans="1:18" ht="16.350000000000001" customHeight="1" x14ac:dyDescent="0.45">
      <c r="A728" s="4">
        <f t="shared" si="48"/>
        <v>46033</v>
      </c>
      <c r="B728" s="2" t="s">
        <v>7</v>
      </c>
      <c r="C728" s="2" t="s">
        <v>362</v>
      </c>
      <c r="D728" s="2" t="s">
        <v>166</v>
      </c>
      <c r="E728" s="2" t="s">
        <v>19</v>
      </c>
      <c r="F728" s="33">
        <v>15.1015469492145</v>
      </c>
      <c r="G728" s="33">
        <f>ABS(Table2[[#This Row],[Raw_revenu_per_Hr]])</f>
        <v>74.586950432347095</v>
      </c>
      <c r="H728" s="33">
        <v>-74.586950432347095</v>
      </c>
      <c r="I728" s="33">
        <f>ABS(Table2[[#This Row],[Raw_maintenance_Cost_MTBF]])</f>
        <v>76.605285592497495</v>
      </c>
      <c r="J728" s="33">
        <v>-76.605285592497495</v>
      </c>
      <c r="K728" s="37">
        <v>3.79856290341762E-4</v>
      </c>
      <c r="L728" s="3">
        <f t="shared" si="45"/>
        <v>10</v>
      </c>
      <c r="M728" s="17" t="s">
        <v>190</v>
      </c>
      <c r="N728" s="2" t="s">
        <v>98</v>
      </c>
      <c r="O728" s="2" t="s">
        <v>169</v>
      </c>
      <c r="P728" s="33">
        <f>_xlfn.XLOOKUP(C728, Financial_Variance!B:B, Financial_Variance!H:H, 0)</f>
        <v>0</v>
      </c>
      <c r="Q728" s="33">
        <f t="shared" si="46"/>
        <v>-84.697357203751494</v>
      </c>
      <c r="R728" s="2" t="str">
        <f t="shared" si="47"/>
        <v>Critical</v>
      </c>
    </row>
    <row r="729" spans="1:18" ht="16.350000000000001" customHeight="1" x14ac:dyDescent="0.45">
      <c r="A729" s="4">
        <f t="shared" si="48"/>
        <v>46033</v>
      </c>
      <c r="B729" s="2" t="s">
        <v>7</v>
      </c>
      <c r="C729" s="2" t="s">
        <v>363</v>
      </c>
      <c r="D729" s="2" t="s">
        <v>166</v>
      </c>
      <c r="E729" s="2" t="s">
        <v>19</v>
      </c>
      <c r="F729" s="33">
        <v>15.1209667519182</v>
      </c>
      <c r="G729" s="33">
        <f>ABS(Table2[[#This Row],[Raw_revenu_per_Hr]])</f>
        <v>76.321385945683105</v>
      </c>
      <c r="H729" s="33">
        <v>-76.321385945683105</v>
      </c>
      <c r="I729" s="33">
        <f>ABS(Table2[[#This Row],[Raw_maintenance_Cost_MTBF]])</f>
        <v>78.628303495311499</v>
      </c>
      <c r="J729" s="33">
        <v>-78.628303495311499</v>
      </c>
      <c r="K729" s="37">
        <v>0.66</v>
      </c>
      <c r="L729" s="3">
        <f t="shared" si="45"/>
        <v>3</v>
      </c>
      <c r="M729" s="17" t="s">
        <v>190</v>
      </c>
      <c r="N729" s="2" t="s">
        <v>109</v>
      </c>
      <c r="O729" s="2" t="s">
        <v>175</v>
      </c>
      <c r="P729" s="33">
        <f>_xlfn.XLOOKUP(C729, Financial_Variance!B:B, Financial_Variance!H:H, 0)</f>
        <v>0</v>
      </c>
      <c r="Q729" s="33">
        <f t="shared" si="46"/>
        <v>-86.720375106564504</v>
      </c>
      <c r="R729" s="2" t="str">
        <f t="shared" si="47"/>
        <v>Medium</v>
      </c>
    </row>
    <row r="730" spans="1:18" ht="16.350000000000001" customHeight="1" x14ac:dyDescent="0.45">
      <c r="A730" s="4">
        <f t="shared" si="48"/>
        <v>46033</v>
      </c>
      <c r="B730" s="2" t="s">
        <v>7</v>
      </c>
      <c r="C730" s="2" t="s">
        <v>364</v>
      </c>
      <c r="D730" s="2" t="s">
        <v>166</v>
      </c>
      <c r="E730" s="2" t="s">
        <v>19</v>
      </c>
      <c r="F730" s="33">
        <v>15.1403865546219</v>
      </c>
      <c r="G730" s="33">
        <f>ABS(Table2[[#This Row],[Raw_revenu_per_Hr]])</f>
        <v>78.055821459018105</v>
      </c>
      <c r="H730" s="33">
        <v>-78.055821459018105</v>
      </c>
      <c r="I730" s="33">
        <f>ABS(Table2[[#This Row],[Raw_maintenance_Cost_MTBF]])</f>
        <v>80.651321398124495</v>
      </c>
      <c r="J730" s="33">
        <v>-80.651321398124495</v>
      </c>
      <c r="K730" s="37">
        <v>0.59</v>
      </c>
      <c r="L730" s="3">
        <f t="shared" si="45"/>
        <v>4</v>
      </c>
      <c r="M730" s="17" t="s">
        <v>191</v>
      </c>
      <c r="N730" s="2" t="s">
        <v>126</v>
      </c>
      <c r="O730" s="2" t="s">
        <v>171</v>
      </c>
      <c r="P730" s="33">
        <f>_xlfn.XLOOKUP(C730, Financial_Variance!B:B, Financial_Variance!H:H, 0)</f>
        <v>0</v>
      </c>
      <c r="Q730" s="33">
        <f t="shared" si="46"/>
        <v>-88.743393009377499</v>
      </c>
      <c r="R730" s="2" t="str">
        <f t="shared" si="47"/>
        <v>Medium</v>
      </c>
    </row>
    <row r="731" spans="1:18" ht="16.350000000000001" customHeight="1" x14ac:dyDescent="0.45">
      <c r="A731" s="4">
        <f t="shared" si="48"/>
        <v>46033</v>
      </c>
      <c r="B731" s="2" t="s">
        <v>7</v>
      </c>
      <c r="C731" s="2" t="s">
        <v>365</v>
      </c>
      <c r="D731" s="2" t="s">
        <v>166</v>
      </c>
      <c r="E731" s="2" t="s">
        <v>19</v>
      </c>
      <c r="F731" s="33">
        <v>15.1598063573255</v>
      </c>
      <c r="G731" s="33">
        <f>ABS(Table2[[#This Row],[Raw_revenu_per_Hr]])</f>
        <v>79.790256972354101</v>
      </c>
      <c r="H731" s="33">
        <v>-79.790256972354101</v>
      </c>
      <c r="I731" s="33">
        <f>ABS(Table2[[#This Row],[Raw_maintenance_Cost_MTBF]])</f>
        <v>82.674339300937504</v>
      </c>
      <c r="J731" s="33">
        <v>-82.674339300937504</v>
      </c>
      <c r="K731" s="37">
        <v>0.53</v>
      </c>
      <c r="L731" s="3">
        <f t="shared" si="45"/>
        <v>5</v>
      </c>
      <c r="M731" s="17" t="s">
        <v>191</v>
      </c>
      <c r="N731" s="2" t="s">
        <v>97</v>
      </c>
      <c r="O731" s="2" t="s">
        <v>168</v>
      </c>
      <c r="P731" s="33">
        <f>_xlfn.XLOOKUP(C731, Financial_Variance!B:B, Financial_Variance!H:H, 0)</f>
        <v>0</v>
      </c>
      <c r="Q731" s="33">
        <f t="shared" si="46"/>
        <v>-90.766410912190494</v>
      </c>
      <c r="R731" s="2" t="str">
        <f t="shared" si="47"/>
        <v>High</v>
      </c>
    </row>
    <row r="732" spans="1:18" ht="16.350000000000001" customHeight="1" x14ac:dyDescent="0.45">
      <c r="A732" s="4">
        <f t="shared" si="48"/>
        <v>46033</v>
      </c>
      <c r="B732" s="2" t="s">
        <v>7</v>
      </c>
      <c r="C732" s="2" t="s">
        <v>366</v>
      </c>
      <c r="D732" s="2" t="s">
        <v>166</v>
      </c>
      <c r="E732" s="2" t="s">
        <v>19</v>
      </c>
      <c r="F732" s="33">
        <v>15.1792261600292</v>
      </c>
      <c r="G732" s="33">
        <f>ABS(Table2[[#This Row],[Raw_revenu_per_Hr]])</f>
        <v>81.524692485690096</v>
      </c>
      <c r="H732" s="33">
        <v>-81.524692485690096</v>
      </c>
      <c r="I732" s="33">
        <f>ABS(Table2[[#This Row],[Raw_maintenance_Cost_MTBF]])</f>
        <v>84.697357203751494</v>
      </c>
      <c r="J732" s="33">
        <v>-84.697357203751494</v>
      </c>
      <c r="K732" s="37">
        <v>0.49</v>
      </c>
      <c r="L732" s="3">
        <f t="shared" si="45"/>
        <v>5</v>
      </c>
      <c r="M732" s="17" t="s">
        <v>191</v>
      </c>
      <c r="N732" s="2" t="s">
        <v>108</v>
      </c>
      <c r="O732" s="2" t="s">
        <v>173</v>
      </c>
      <c r="P732" s="33">
        <f>_xlfn.XLOOKUP(C732, Financial_Variance!B:B, Financial_Variance!H:H, 0)</f>
        <v>0</v>
      </c>
      <c r="Q732" s="33">
        <f t="shared" si="46"/>
        <v>-92.789428815004499</v>
      </c>
      <c r="R732" s="2" t="str">
        <f t="shared" si="47"/>
        <v>High</v>
      </c>
    </row>
    <row r="733" spans="1:18" ht="16.350000000000001" customHeight="1" x14ac:dyDescent="0.45">
      <c r="A733" s="4">
        <f t="shared" si="48"/>
        <v>46033</v>
      </c>
      <c r="B733" s="2" t="s">
        <v>7</v>
      </c>
      <c r="C733" s="2" t="s">
        <v>367</v>
      </c>
      <c r="D733" s="2" t="s">
        <v>166</v>
      </c>
      <c r="E733" s="2" t="s">
        <v>19</v>
      </c>
      <c r="F733" s="33">
        <v>15.1986459627329</v>
      </c>
      <c r="G733" s="33">
        <f>ABS(Table2[[#This Row],[Raw_revenu_per_Hr]])</f>
        <v>83.259127999026106</v>
      </c>
      <c r="H733" s="33">
        <v>-83.259127999026106</v>
      </c>
      <c r="I733" s="33">
        <f>ABS(Table2[[#This Row],[Raw_maintenance_Cost_MTBF]])</f>
        <v>86.720375106564504</v>
      </c>
      <c r="J733" s="33">
        <v>-86.720375106564504</v>
      </c>
      <c r="K733" s="37">
        <v>0.52</v>
      </c>
      <c r="L733" s="3">
        <f t="shared" si="45"/>
        <v>5</v>
      </c>
      <c r="M733" s="17" t="s">
        <v>191</v>
      </c>
      <c r="N733" s="2" t="s">
        <v>125</v>
      </c>
      <c r="O733" s="2" t="s">
        <v>170</v>
      </c>
      <c r="P733" s="33">
        <f>_xlfn.XLOOKUP(C733, Financial_Variance!B:B, Financial_Variance!H:H, 0)</f>
        <v>0</v>
      </c>
      <c r="Q733" s="33">
        <f t="shared" si="46"/>
        <v>-94.812446717817494</v>
      </c>
      <c r="R733" s="2" t="str">
        <f t="shared" si="47"/>
        <v>High</v>
      </c>
    </row>
    <row r="734" spans="1:18" ht="16.350000000000001" customHeight="1" x14ac:dyDescent="0.45">
      <c r="A734" s="4">
        <f t="shared" si="48"/>
        <v>46033</v>
      </c>
      <c r="B734" s="2" t="s">
        <v>7</v>
      </c>
      <c r="C734" s="2" t="s">
        <v>368</v>
      </c>
      <c r="D734" s="2" t="s">
        <v>166</v>
      </c>
      <c r="E734" s="2" t="s">
        <v>19</v>
      </c>
      <c r="F734" s="33">
        <v>15.218065765436601</v>
      </c>
      <c r="G734" s="33">
        <f>ABS(Table2[[#This Row],[Raw_revenu_per_Hr]])</f>
        <v>84.993563512361106</v>
      </c>
      <c r="H734" s="33">
        <v>-84.993563512361106</v>
      </c>
      <c r="I734" s="33">
        <f>ABS(Table2[[#This Row],[Raw_maintenance_Cost_MTBF]])</f>
        <v>88.743393009377499</v>
      </c>
      <c r="J734" s="33">
        <v>-88.743393009377499</v>
      </c>
      <c r="K734" s="37">
        <v>0.47</v>
      </c>
      <c r="L734" s="3">
        <f t="shared" si="45"/>
        <v>5</v>
      </c>
      <c r="M734" s="17" t="s">
        <v>191</v>
      </c>
      <c r="N734" s="2" t="s">
        <v>96</v>
      </c>
      <c r="O734" s="2" t="s">
        <v>179</v>
      </c>
      <c r="P734" s="33">
        <f>_xlfn.XLOOKUP(C734, Financial_Variance!B:B, Financial_Variance!H:H, 0)</f>
        <v>0</v>
      </c>
      <c r="Q734" s="33">
        <f t="shared" si="46"/>
        <v>-96.835464620630503</v>
      </c>
      <c r="R734" s="2" t="str">
        <f t="shared" si="47"/>
        <v>High</v>
      </c>
    </row>
    <row r="735" spans="1:18" ht="16.350000000000001" customHeight="1" x14ac:dyDescent="0.45">
      <c r="A735" s="4">
        <f t="shared" si="48"/>
        <v>46033</v>
      </c>
      <c r="B735" s="2" t="s">
        <v>7</v>
      </c>
      <c r="C735" s="2" t="s">
        <v>369</v>
      </c>
      <c r="D735" s="2" t="s">
        <v>166</v>
      </c>
      <c r="E735" s="2" t="s">
        <v>19</v>
      </c>
      <c r="F735" s="33">
        <v>15.237485568140301</v>
      </c>
      <c r="G735" s="33">
        <f>ABS(Table2[[#This Row],[Raw_revenu_per_Hr]])</f>
        <v>86.727999025697102</v>
      </c>
      <c r="H735" s="33">
        <v>-86.727999025697102</v>
      </c>
      <c r="I735" s="33">
        <f>ABS(Table2[[#This Row],[Raw_maintenance_Cost_MTBF]])</f>
        <v>90.766410912190494</v>
      </c>
      <c r="J735" s="33">
        <v>-90.766410912190494</v>
      </c>
      <c r="K735" s="37">
        <v>0.42</v>
      </c>
      <c r="L735" s="3">
        <f t="shared" si="45"/>
        <v>6</v>
      </c>
      <c r="M735" s="17" t="s">
        <v>191</v>
      </c>
      <c r="N735" s="2" t="s">
        <v>107</v>
      </c>
      <c r="O735" s="2" t="s">
        <v>172</v>
      </c>
      <c r="P735" s="33">
        <f>_xlfn.XLOOKUP(C735, Financial_Variance!B:B, Financial_Variance!H:H, 0)</f>
        <v>0</v>
      </c>
      <c r="Q735" s="33">
        <f t="shared" si="46"/>
        <v>-98.858482523444493</v>
      </c>
      <c r="R735" s="2" t="str">
        <f t="shared" si="47"/>
        <v>High</v>
      </c>
    </row>
    <row r="736" spans="1:18" ht="16.350000000000001" customHeight="1" x14ac:dyDescent="0.45">
      <c r="A736" s="4">
        <f t="shared" si="48"/>
        <v>46033</v>
      </c>
      <c r="B736" s="2" t="s">
        <v>7</v>
      </c>
      <c r="C736" s="2" t="s">
        <v>370</v>
      </c>
      <c r="D736" s="2" t="s">
        <v>166</v>
      </c>
      <c r="E736" s="2" t="s">
        <v>19</v>
      </c>
      <c r="F736" s="33">
        <v>15.256905370844001</v>
      </c>
      <c r="G736" s="33">
        <f>ABS(Table2[[#This Row],[Raw_revenu_per_Hr]])</f>
        <v>88.462434539033097</v>
      </c>
      <c r="H736" s="33">
        <v>-88.462434539033097</v>
      </c>
      <c r="I736" s="33">
        <f>ABS(Table2[[#This Row],[Raw_maintenance_Cost_MTBF]])</f>
        <v>92.789428815004499</v>
      </c>
      <c r="J736" s="33">
        <v>-92.789428815004499</v>
      </c>
      <c r="K736" s="37">
        <v>0.48</v>
      </c>
      <c r="L736" s="3">
        <f t="shared" si="45"/>
        <v>5</v>
      </c>
      <c r="M736" s="17" t="s">
        <v>191</v>
      </c>
      <c r="N736" s="2" t="s">
        <v>124</v>
      </c>
      <c r="O736" s="2" t="s">
        <v>169</v>
      </c>
      <c r="P736" s="33">
        <f>_xlfn.XLOOKUP(C736, Financial_Variance!B:B, Financial_Variance!H:H, 0)</f>
        <v>0</v>
      </c>
      <c r="Q736" s="33">
        <f t="shared" si="46"/>
        <v>-100.881500426258</v>
      </c>
      <c r="R736" s="2" t="str">
        <f t="shared" si="47"/>
        <v>High</v>
      </c>
    </row>
    <row r="737" spans="1:18" ht="16.350000000000001" customHeight="1" x14ac:dyDescent="0.45">
      <c r="A737" s="4">
        <f t="shared" si="48"/>
        <v>46033</v>
      </c>
      <c r="B737" s="2" t="s">
        <v>8</v>
      </c>
      <c r="C737" s="2" t="s">
        <v>371</v>
      </c>
      <c r="D737" s="2" t="s">
        <v>167</v>
      </c>
      <c r="E737" s="2" t="s">
        <v>182</v>
      </c>
      <c r="F737" s="33">
        <v>15.276325173547701</v>
      </c>
      <c r="G737" s="33">
        <f>ABS(Table2[[#This Row],[Raw_revenu_per_Hr]])</f>
        <v>90.196870052369107</v>
      </c>
      <c r="H737" s="33">
        <v>-90.196870052369107</v>
      </c>
      <c r="I737" s="33">
        <f>ABS(Table2[[#This Row],[Raw_maintenance_Cost_MTBF]])</f>
        <v>94.812446717817494</v>
      </c>
      <c r="J737" s="33">
        <v>-94.812446717817494</v>
      </c>
      <c r="K737" s="37">
        <v>0.4</v>
      </c>
      <c r="L737" s="3">
        <f t="shared" si="45"/>
        <v>6</v>
      </c>
      <c r="M737" s="17" t="s">
        <v>187</v>
      </c>
      <c r="N737" s="2" t="s">
        <v>95</v>
      </c>
      <c r="O737" s="2" t="s">
        <v>175</v>
      </c>
      <c r="P737" s="33">
        <f>_xlfn.XLOOKUP(C737, Financial_Variance!B:B, Financial_Variance!H:H, 0)</f>
        <v>0</v>
      </c>
      <c r="Q737" s="33">
        <f t="shared" si="46"/>
        <v>-102.90451832907</v>
      </c>
      <c r="R737" s="2" t="str">
        <f t="shared" si="47"/>
        <v>High</v>
      </c>
    </row>
    <row r="738" spans="1:18" ht="16.350000000000001" customHeight="1" x14ac:dyDescent="0.45">
      <c r="A738" s="4">
        <f t="shared" si="48"/>
        <v>46033</v>
      </c>
      <c r="B738" s="2" t="s">
        <v>8</v>
      </c>
      <c r="C738" s="2" t="s">
        <v>372</v>
      </c>
      <c r="D738" s="2" t="s">
        <v>167</v>
      </c>
      <c r="E738" s="2" t="s">
        <v>183</v>
      </c>
      <c r="F738" s="33">
        <v>15.295744976251401</v>
      </c>
      <c r="G738" s="33">
        <f>ABS(Table2[[#This Row],[Raw_revenu_per_Hr]])</f>
        <v>91.931305565705102</v>
      </c>
      <c r="H738" s="33">
        <v>-91.931305565705102</v>
      </c>
      <c r="I738" s="33">
        <f>ABS(Table2[[#This Row],[Raw_maintenance_Cost_MTBF]])</f>
        <v>96.835464620630503</v>
      </c>
      <c r="J738" s="33">
        <v>-96.835464620630503</v>
      </c>
      <c r="K738" s="37">
        <v>0.35</v>
      </c>
      <c r="L738" s="3">
        <f t="shared" si="45"/>
        <v>7</v>
      </c>
      <c r="M738" s="17" t="s">
        <v>187</v>
      </c>
      <c r="N738" s="2" t="s">
        <v>106</v>
      </c>
      <c r="O738" s="2" t="s">
        <v>171</v>
      </c>
      <c r="P738" s="33">
        <f>_xlfn.XLOOKUP(C738, Financial_Variance!B:B, Financial_Variance!H:H, 0)</f>
        <v>0</v>
      </c>
      <c r="Q738" s="33">
        <f t="shared" si="46"/>
        <v>-104.927536231883</v>
      </c>
      <c r="R738" s="2" t="str">
        <f t="shared" si="47"/>
        <v>High</v>
      </c>
    </row>
    <row r="739" spans="1:18" ht="16.350000000000001" customHeight="1" x14ac:dyDescent="0.45">
      <c r="A739" s="4">
        <f t="shared" si="48"/>
        <v>46033</v>
      </c>
      <c r="B739" s="2" t="s">
        <v>8</v>
      </c>
      <c r="C739" s="2" t="s">
        <v>373</v>
      </c>
      <c r="D739" s="2" t="s">
        <v>167</v>
      </c>
      <c r="E739" s="2" t="s">
        <v>183</v>
      </c>
      <c r="F739" s="33">
        <v>15.315164778955101</v>
      </c>
      <c r="G739" s="33">
        <f>ABS(Table2[[#This Row],[Raw_revenu_per_Hr]])</f>
        <v>93.665741079040103</v>
      </c>
      <c r="H739" s="33">
        <v>-93.665741079040103</v>
      </c>
      <c r="I739" s="33">
        <f>ABS(Table2[[#This Row],[Raw_maintenance_Cost_MTBF]])</f>
        <v>98.858482523444493</v>
      </c>
      <c r="J739" s="33">
        <v>-98.858482523444493</v>
      </c>
      <c r="K739" s="37">
        <v>0.39</v>
      </c>
      <c r="L739" s="3">
        <f t="shared" si="45"/>
        <v>6</v>
      </c>
      <c r="M739" s="17" t="s">
        <v>187</v>
      </c>
      <c r="N739" s="2" t="s">
        <v>122</v>
      </c>
      <c r="O739" s="2" t="s">
        <v>168</v>
      </c>
      <c r="P739" s="33">
        <f>_xlfn.XLOOKUP(C739, Financial_Variance!B:B, Financial_Variance!H:H, 0)</f>
        <v>0</v>
      </c>
      <c r="Q739" s="33">
        <f t="shared" si="46"/>
        <v>-106.950554134697</v>
      </c>
      <c r="R739" s="2" t="str">
        <f t="shared" si="47"/>
        <v>High</v>
      </c>
    </row>
    <row r="740" spans="1:18" ht="16.350000000000001" customHeight="1" x14ac:dyDescent="0.45">
      <c r="A740" s="4">
        <f t="shared" si="48"/>
        <v>46033</v>
      </c>
      <c r="B740" s="2" t="s">
        <v>8</v>
      </c>
      <c r="C740" s="2" t="s">
        <v>374</v>
      </c>
      <c r="D740" s="2" t="s">
        <v>167</v>
      </c>
      <c r="E740" s="2" t="s">
        <v>184</v>
      </c>
      <c r="F740" s="33">
        <v>15.334584581658801</v>
      </c>
      <c r="G740" s="33">
        <f>ABS(Table2[[#This Row],[Raw_revenu_per_Hr]])</f>
        <v>95.400176592376098</v>
      </c>
      <c r="H740" s="33">
        <v>-95.400176592376098</v>
      </c>
      <c r="I740" s="33">
        <f>ABS(Table2[[#This Row],[Raw_maintenance_Cost_MTBF]])</f>
        <v>100.881500426258</v>
      </c>
      <c r="J740" s="33">
        <v>-100.881500426258</v>
      </c>
      <c r="K740" s="37">
        <v>0.31</v>
      </c>
      <c r="L740" s="3">
        <f t="shared" si="45"/>
        <v>7</v>
      </c>
      <c r="M740" s="17" t="s">
        <v>187</v>
      </c>
      <c r="N740" s="2" t="s">
        <v>140</v>
      </c>
      <c r="O740" s="2" t="s">
        <v>173</v>
      </c>
      <c r="P740" s="33">
        <f>_xlfn.XLOOKUP(C740, Financial_Variance!B:B, Financial_Variance!H:H, 0)</f>
        <v>0</v>
      </c>
      <c r="Q740" s="33">
        <f t="shared" si="46"/>
        <v>-108.973572037511</v>
      </c>
      <c r="R740" s="2" t="str">
        <f t="shared" si="47"/>
        <v>High</v>
      </c>
    </row>
    <row r="741" spans="1:18" ht="16.350000000000001" customHeight="1" x14ac:dyDescent="0.45">
      <c r="A741" s="4">
        <f t="shared" si="48"/>
        <v>46033</v>
      </c>
      <c r="B741" s="2" t="s">
        <v>8</v>
      </c>
      <c r="C741" s="2" t="s">
        <v>375</v>
      </c>
      <c r="D741" s="2" t="s">
        <v>167</v>
      </c>
      <c r="E741" s="2" t="s">
        <v>185</v>
      </c>
      <c r="F741" s="33">
        <v>15.354004384362399</v>
      </c>
      <c r="G741" s="33">
        <f>ABS(Table2[[#This Row],[Raw_revenu_per_Hr]])</f>
        <v>97.134612105712094</v>
      </c>
      <c r="H741" s="33">
        <v>-97.134612105712094</v>
      </c>
      <c r="I741" s="33">
        <f>ABS(Table2[[#This Row],[Raw_maintenance_Cost_MTBF]])</f>
        <v>102.90451832907</v>
      </c>
      <c r="J741" s="33">
        <v>-102.90451832907</v>
      </c>
      <c r="K741" s="37">
        <v>0.25</v>
      </c>
      <c r="L741" s="3">
        <f t="shared" si="45"/>
        <v>8</v>
      </c>
      <c r="M741" s="17" t="s">
        <v>187</v>
      </c>
      <c r="N741" s="2" t="s">
        <v>105</v>
      </c>
      <c r="O741" s="2" t="s">
        <v>170</v>
      </c>
      <c r="P741" s="33">
        <f>_xlfn.XLOOKUP(C741, Financial_Variance!B:B, Financial_Variance!H:H, 0)</f>
        <v>0</v>
      </c>
      <c r="Q741" s="33">
        <f t="shared" si="46"/>
        <v>-110.996589940324</v>
      </c>
      <c r="R741" s="2" t="str">
        <f t="shared" si="47"/>
        <v>Critical</v>
      </c>
    </row>
    <row r="742" spans="1:18" ht="16.350000000000001" customHeight="1" x14ac:dyDescent="0.45">
      <c r="A742" s="4">
        <f t="shared" si="48"/>
        <v>46033</v>
      </c>
      <c r="B742" s="2" t="s">
        <v>8</v>
      </c>
      <c r="C742" s="2" t="s">
        <v>376</v>
      </c>
      <c r="D742" s="2" t="s">
        <v>167</v>
      </c>
      <c r="E742" s="2" t="s">
        <v>183</v>
      </c>
      <c r="F742" s="33">
        <v>15.373424187066099</v>
      </c>
      <c r="G742" s="33">
        <f>ABS(Table2[[#This Row],[Raw_revenu_per_Hr]])</f>
        <v>98.869047619048104</v>
      </c>
      <c r="H742" s="33">
        <v>-98.869047619048104</v>
      </c>
      <c r="I742" s="33">
        <f>ABS(Table2[[#This Row],[Raw_maintenance_Cost_MTBF]])</f>
        <v>104.927536231883</v>
      </c>
      <c r="J742" s="33">
        <v>-104.927536231883</v>
      </c>
      <c r="K742" s="37">
        <v>0.86</v>
      </c>
      <c r="L742" s="3">
        <f t="shared" si="45"/>
        <v>1</v>
      </c>
      <c r="M742" s="17" t="s">
        <v>187</v>
      </c>
      <c r="N742" s="2" t="s">
        <v>120</v>
      </c>
      <c r="O742" s="2" t="s">
        <v>179</v>
      </c>
      <c r="P742" s="33">
        <f>_xlfn.XLOOKUP(C742, Financial_Variance!B:B, Financial_Variance!H:H, 0)</f>
        <v>0</v>
      </c>
      <c r="Q742" s="33">
        <f t="shared" si="46"/>
        <v>-113.019607843137</v>
      </c>
      <c r="R742" s="2" t="str">
        <f t="shared" si="47"/>
        <v>Low</v>
      </c>
    </row>
    <row r="743" spans="1:18" ht="16.350000000000001" customHeight="1" x14ac:dyDescent="0.45">
      <c r="A743" s="4">
        <f t="shared" si="48"/>
        <v>46033</v>
      </c>
      <c r="B743" s="2" t="s">
        <v>8</v>
      </c>
      <c r="C743" s="2" t="s">
        <v>377</v>
      </c>
      <c r="D743" s="2" t="s">
        <v>167</v>
      </c>
      <c r="E743" s="2" t="s">
        <v>183</v>
      </c>
      <c r="F743" s="33">
        <v>15.3928439897698</v>
      </c>
      <c r="G743" s="33">
        <f>ABS(Table2[[#This Row],[Raw_revenu_per_Hr]])</f>
        <v>100.603483132383</v>
      </c>
      <c r="H743" s="33">
        <v>-100.603483132383</v>
      </c>
      <c r="I743" s="33">
        <f>ABS(Table2[[#This Row],[Raw_maintenance_Cost_MTBF]])</f>
        <v>106.950554134697</v>
      </c>
      <c r="J743" s="33">
        <v>-106.950554134697</v>
      </c>
      <c r="K743" s="37">
        <v>0.87</v>
      </c>
      <c r="L743" s="3">
        <f t="shared" si="45"/>
        <v>1</v>
      </c>
      <c r="M743" s="17" t="s">
        <v>187</v>
      </c>
      <c r="N743" s="2" t="s">
        <v>138</v>
      </c>
      <c r="O743" s="2" t="s">
        <v>172</v>
      </c>
      <c r="P743" s="33">
        <f>_xlfn.XLOOKUP(C743, Financial_Variance!B:B, Financial_Variance!H:H, 0)</f>
        <v>0</v>
      </c>
      <c r="Q743" s="33">
        <f t="shared" si="46"/>
        <v>-115.04262574595001</v>
      </c>
      <c r="R743" s="2" t="str">
        <f t="shared" si="47"/>
        <v>Low</v>
      </c>
    </row>
    <row r="744" spans="1:18" ht="16.350000000000001" customHeight="1" x14ac:dyDescent="0.45">
      <c r="A744" s="4">
        <f t="shared" si="48"/>
        <v>46033</v>
      </c>
      <c r="B744" s="2" t="s">
        <v>8</v>
      </c>
      <c r="C744" s="2" t="s">
        <v>378</v>
      </c>
      <c r="D744" s="2" t="s">
        <v>167</v>
      </c>
      <c r="E744" s="2" t="s">
        <v>186</v>
      </c>
      <c r="F744" s="33">
        <v>15.4122637924735</v>
      </c>
      <c r="G744" s="33">
        <f>ABS(Table2[[#This Row],[Raw_revenu_per_Hr]])</f>
        <v>102.337918645719</v>
      </c>
      <c r="H744" s="33">
        <v>-102.337918645719</v>
      </c>
      <c r="I744" s="33">
        <f>ABS(Table2[[#This Row],[Raw_maintenance_Cost_MTBF]])</f>
        <v>108.973572037511</v>
      </c>
      <c r="J744" s="33">
        <v>-108.973572037511</v>
      </c>
      <c r="K744" s="37">
        <v>0.77</v>
      </c>
      <c r="L744" s="3">
        <f t="shared" si="45"/>
        <v>2</v>
      </c>
      <c r="M744" s="17" t="s">
        <v>187</v>
      </c>
      <c r="N744" s="2" t="s">
        <v>104</v>
      </c>
      <c r="O744" s="2" t="s">
        <v>169</v>
      </c>
      <c r="P744" s="33">
        <f>_xlfn.XLOOKUP(C744, Financial_Variance!B:B, Financial_Variance!H:H, 0)</f>
        <v>0</v>
      </c>
      <c r="Q744" s="33">
        <f t="shared" si="46"/>
        <v>-117.065643648763</v>
      </c>
      <c r="R744" s="2" t="str">
        <f t="shared" si="47"/>
        <v>Low</v>
      </c>
    </row>
    <row r="745" spans="1:18" ht="16.350000000000001" customHeight="1" x14ac:dyDescent="0.45">
      <c r="A745" s="4">
        <f t="shared" si="48"/>
        <v>46033</v>
      </c>
      <c r="B745" s="2" t="s">
        <v>8</v>
      </c>
      <c r="C745" s="2" t="s">
        <v>379</v>
      </c>
      <c r="D745" s="2" t="s">
        <v>167</v>
      </c>
      <c r="E745" s="2" t="s">
        <v>183</v>
      </c>
      <c r="F745" s="33">
        <v>15.4316835951772</v>
      </c>
      <c r="G745" s="33">
        <f>ABS(Table2[[#This Row],[Raw_revenu_per_Hr]])</f>
        <v>104.072354159055</v>
      </c>
      <c r="H745" s="33">
        <v>-104.072354159055</v>
      </c>
      <c r="I745" s="33">
        <f>ABS(Table2[[#This Row],[Raw_maintenance_Cost_MTBF]])</f>
        <v>110.996589940324</v>
      </c>
      <c r="J745" s="33">
        <v>-110.996589940324</v>
      </c>
      <c r="K745" s="37">
        <v>0.68</v>
      </c>
      <c r="L745" s="3">
        <f t="shared" si="45"/>
        <v>3</v>
      </c>
      <c r="M745" s="17" t="s">
        <v>187</v>
      </c>
      <c r="N745" s="2" t="s">
        <v>119</v>
      </c>
      <c r="O745" s="2" t="s">
        <v>175</v>
      </c>
      <c r="P745" s="33">
        <f>_xlfn.XLOOKUP(C745, Financial_Variance!B:B, Financial_Variance!H:H, 0)</f>
        <v>0</v>
      </c>
      <c r="Q745" s="33">
        <f t="shared" si="46"/>
        <v>-119.088661551578</v>
      </c>
      <c r="R745" s="2" t="str">
        <f t="shared" si="47"/>
        <v>Medium</v>
      </c>
    </row>
    <row r="746" spans="1:18" ht="16.350000000000001" customHeight="1" x14ac:dyDescent="0.45">
      <c r="A746" s="4">
        <f t="shared" si="48"/>
        <v>46033</v>
      </c>
      <c r="B746" s="2" t="s">
        <v>8</v>
      </c>
      <c r="C746" s="2" t="s">
        <v>380</v>
      </c>
      <c r="D746" s="2" t="s">
        <v>167</v>
      </c>
      <c r="E746" s="2" t="s">
        <v>183</v>
      </c>
      <c r="F746" s="33">
        <v>15.4511033978809</v>
      </c>
      <c r="G746" s="33">
        <f>ABS(Table2[[#This Row],[Raw_revenu_per_Hr]])</f>
        <v>105.80678967239101</v>
      </c>
      <c r="H746" s="33">
        <v>-105.80678967239101</v>
      </c>
      <c r="I746" s="33">
        <f>ABS(Table2[[#This Row],[Raw_maintenance_Cost_MTBF]])</f>
        <v>113.019607843137</v>
      </c>
      <c r="J746" s="33">
        <v>-113.019607843137</v>
      </c>
      <c r="K746" s="37">
        <v>0.73</v>
      </c>
      <c r="L746" s="3">
        <f t="shared" si="45"/>
        <v>3</v>
      </c>
      <c r="M746" s="17" t="s">
        <v>187</v>
      </c>
      <c r="N746" s="2" t="s">
        <v>137</v>
      </c>
      <c r="O746" s="2" t="s">
        <v>171</v>
      </c>
      <c r="P746" s="33">
        <f>_xlfn.XLOOKUP(C746, Financial_Variance!B:B, Financial_Variance!H:H, 0)</f>
        <v>0</v>
      </c>
      <c r="Q746" s="33">
        <f t="shared" si="46"/>
        <v>-121.11167945439</v>
      </c>
      <c r="R746" s="2" t="str">
        <f t="shared" si="47"/>
        <v>Medium</v>
      </c>
    </row>
    <row r="747" spans="1:18" ht="16.350000000000001" customHeight="1" x14ac:dyDescent="0.45">
      <c r="A747" s="4">
        <f t="shared" si="48"/>
        <v>46033</v>
      </c>
      <c r="B747" s="2" t="s">
        <v>9</v>
      </c>
      <c r="C747" s="2" t="s">
        <v>381</v>
      </c>
      <c r="D747" s="2" t="s">
        <v>15</v>
      </c>
      <c r="E747" s="2" t="s">
        <v>20</v>
      </c>
      <c r="F747" s="33">
        <v>15.4705232005846</v>
      </c>
      <c r="G747" s="33">
        <f>ABS(Table2[[#This Row],[Raw_revenu_per_Hr]])</f>
        <v>107.54122518572601</v>
      </c>
      <c r="H747" s="33">
        <v>-107.54122518572601</v>
      </c>
      <c r="I747" s="33">
        <f>ABS(Table2[[#This Row],[Raw_maintenance_Cost_MTBF]])</f>
        <v>115.04262574595001</v>
      </c>
      <c r="J747" s="33">
        <v>-115.04262574595001</v>
      </c>
      <c r="K747" s="37">
        <v>0.68</v>
      </c>
      <c r="L747" s="3">
        <f t="shared" si="45"/>
        <v>3</v>
      </c>
      <c r="M747" s="17" t="s">
        <v>187</v>
      </c>
      <c r="N747" s="2" t="s">
        <v>103</v>
      </c>
      <c r="O747" s="2" t="s">
        <v>168</v>
      </c>
      <c r="P747" s="33">
        <f>_xlfn.XLOOKUP(C747, Financial_Variance!B:B, Financial_Variance!H:H, 0)</f>
        <v>0</v>
      </c>
      <c r="Q747" s="33">
        <f t="shared" si="46"/>
        <v>-123.134697357203</v>
      </c>
      <c r="R747" s="2" t="str">
        <f t="shared" si="47"/>
        <v>Medium</v>
      </c>
    </row>
    <row r="748" spans="1:18" ht="16.350000000000001" customHeight="1" x14ac:dyDescent="0.45">
      <c r="A748" s="4">
        <f t="shared" si="48"/>
        <v>46033</v>
      </c>
      <c r="B748" s="2" t="s">
        <v>10</v>
      </c>
      <c r="C748" s="2" t="s">
        <v>382</v>
      </c>
      <c r="D748" s="2" t="s">
        <v>16</v>
      </c>
      <c r="E748" s="2" t="s">
        <v>21</v>
      </c>
      <c r="F748" s="33">
        <v>15.4899430032883</v>
      </c>
      <c r="G748" s="33">
        <f>ABS(Table2[[#This Row],[Raw_revenu_per_Hr]])</f>
        <v>109.275660699062</v>
      </c>
      <c r="H748" s="33">
        <v>-109.275660699062</v>
      </c>
      <c r="I748" s="33">
        <f>ABS(Table2[[#This Row],[Raw_maintenance_Cost_MTBF]])</f>
        <v>117.065643648763</v>
      </c>
      <c r="J748" s="33">
        <v>-117.065643648763</v>
      </c>
      <c r="K748" s="37">
        <v>0.62</v>
      </c>
      <c r="L748" s="3">
        <f t="shared" si="45"/>
        <v>4</v>
      </c>
      <c r="M748" s="17" t="s">
        <v>187</v>
      </c>
      <c r="N748" s="2" t="s">
        <v>118</v>
      </c>
      <c r="O748" s="2" t="s">
        <v>173</v>
      </c>
      <c r="P748" s="33">
        <f>_xlfn.XLOOKUP(C748, Financial_Variance!B:B, Financial_Variance!H:H, 0)</f>
        <v>0</v>
      </c>
      <c r="Q748" s="33">
        <f t="shared" si="46"/>
        <v>-125.157715260017</v>
      </c>
      <c r="R748" s="2" t="str">
        <f t="shared" si="47"/>
        <v>Medium</v>
      </c>
    </row>
    <row r="749" spans="1:18" ht="16.350000000000001" customHeight="1" x14ac:dyDescent="0.45">
      <c r="A749" s="4">
        <f t="shared" si="48"/>
        <v>46033</v>
      </c>
      <c r="B749" s="2" t="s">
        <v>11</v>
      </c>
      <c r="C749" s="2" t="s">
        <v>383</v>
      </c>
      <c r="D749" s="2" t="s">
        <v>17</v>
      </c>
      <c r="E749" s="2" t="s">
        <v>22</v>
      </c>
      <c r="F749" s="33">
        <v>15.509362805992</v>
      </c>
      <c r="G749" s="33">
        <f>ABS(Table2[[#This Row],[Raw_revenu_per_Hr]])</f>
        <v>111.010096212398</v>
      </c>
      <c r="H749" s="33">
        <v>-111.010096212398</v>
      </c>
      <c r="I749" s="33">
        <f>ABS(Table2[[#This Row],[Raw_maintenance_Cost_MTBF]])</f>
        <v>119.088661551578</v>
      </c>
      <c r="J749" s="33">
        <v>-119.088661551578</v>
      </c>
      <c r="K749" s="37">
        <v>0.66</v>
      </c>
      <c r="L749" s="3">
        <f t="shared" si="45"/>
        <v>3</v>
      </c>
      <c r="M749" s="17" t="s">
        <v>189</v>
      </c>
      <c r="N749" s="2" t="s">
        <v>136</v>
      </c>
      <c r="O749" s="2" t="s">
        <v>170</v>
      </c>
      <c r="P749" s="33">
        <f>_xlfn.XLOOKUP(C749, Financial_Variance!B:B, Financial_Variance!H:H, 0)</f>
        <v>0</v>
      </c>
      <c r="Q749" s="33">
        <f t="shared" si="46"/>
        <v>-127.180733162831</v>
      </c>
      <c r="R749" s="2" t="str">
        <f t="shared" si="47"/>
        <v>Medium</v>
      </c>
    </row>
    <row r="750" spans="1:18" ht="16.350000000000001" customHeight="1" x14ac:dyDescent="0.45">
      <c r="A750" s="4">
        <f t="shared" si="48"/>
        <v>46033</v>
      </c>
      <c r="B750" s="2" t="s">
        <v>11</v>
      </c>
      <c r="C750" s="2" t="s">
        <v>384</v>
      </c>
      <c r="D750" s="2" t="s">
        <v>17</v>
      </c>
      <c r="E750" s="2" t="s">
        <v>183</v>
      </c>
      <c r="F750" s="33">
        <v>15.5287826086957</v>
      </c>
      <c r="G750" s="33">
        <f>ABS(Table2[[#This Row],[Raw_revenu_per_Hr]])</f>
        <v>112.74453172573401</v>
      </c>
      <c r="H750" s="33">
        <v>-112.74453172573401</v>
      </c>
      <c r="I750" s="33">
        <f>ABS(Table2[[#This Row],[Raw_maintenance_Cost_MTBF]])</f>
        <v>121.11167945439</v>
      </c>
      <c r="J750" s="33">
        <v>-121.11167945439</v>
      </c>
      <c r="K750" s="37">
        <v>0.59</v>
      </c>
      <c r="L750" s="3">
        <f t="shared" si="45"/>
        <v>4</v>
      </c>
      <c r="M750" s="17" t="s">
        <v>189</v>
      </c>
      <c r="N750" s="2" t="s">
        <v>102</v>
      </c>
      <c r="O750" s="2" t="s">
        <v>179</v>
      </c>
      <c r="P750" s="33">
        <f>_xlfn.XLOOKUP(C750, Financial_Variance!B:B, Financial_Variance!H:H, 0)</f>
        <v>0</v>
      </c>
      <c r="Q750" s="33">
        <f t="shared" si="46"/>
        <v>-129.20375106564299</v>
      </c>
      <c r="R750" s="2" t="str">
        <f t="shared" si="47"/>
        <v>Medium</v>
      </c>
    </row>
    <row r="751" spans="1:18" ht="16.350000000000001" customHeight="1" x14ac:dyDescent="0.45">
      <c r="A751" s="4">
        <f t="shared" si="48"/>
        <v>46033</v>
      </c>
      <c r="B751" s="2" t="s">
        <v>11</v>
      </c>
      <c r="C751" s="2" t="s">
        <v>385</v>
      </c>
      <c r="D751" s="2" t="s">
        <v>17</v>
      </c>
      <c r="E751" s="2" t="s">
        <v>183</v>
      </c>
      <c r="F751" s="33">
        <v>15.5482024113993</v>
      </c>
      <c r="G751" s="33">
        <f>ABS(Table2[[#This Row],[Raw_revenu_per_Hr]])</f>
        <v>114.47896723907</v>
      </c>
      <c r="H751" s="33">
        <v>-114.47896723907</v>
      </c>
      <c r="I751" s="33">
        <f>ABS(Table2[[#This Row],[Raw_maintenance_Cost_MTBF]])</f>
        <v>123.134697357203</v>
      </c>
      <c r="J751" s="33">
        <v>-123.134697357203</v>
      </c>
      <c r="K751" s="37">
        <v>0.53</v>
      </c>
      <c r="L751" s="3">
        <f t="shared" si="45"/>
        <v>5</v>
      </c>
      <c r="M751" s="17" t="s">
        <v>188</v>
      </c>
      <c r="N751" s="2" t="s">
        <v>117</v>
      </c>
      <c r="O751" s="2" t="s">
        <v>172</v>
      </c>
      <c r="P751" s="33">
        <f>_xlfn.XLOOKUP(C751, Financial_Variance!B:B, Financial_Variance!H:H, 0)</f>
        <v>0</v>
      </c>
      <c r="Q751" s="33">
        <f t="shared" si="46"/>
        <v>-131.22676896845601</v>
      </c>
      <c r="R751" s="2" t="str">
        <f t="shared" si="47"/>
        <v>High</v>
      </c>
    </row>
    <row r="752" spans="1:18" ht="16.350000000000001" customHeight="1" x14ac:dyDescent="0.45">
      <c r="A752" s="4">
        <f t="shared" si="48"/>
        <v>46033</v>
      </c>
      <c r="B752" s="2" t="s">
        <v>11</v>
      </c>
      <c r="C752" s="2" t="s">
        <v>386</v>
      </c>
      <c r="D752" s="2" t="s">
        <v>17</v>
      </c>
      <c r="E752" s="2" t="s">
        <v>184</v>
      </c>
      <c r="F752" s="33">
        <v>15.567622214103</v>
      </c>
      <c r="G752" s="33">
        <f>ABS(Table2[[#This Row],[Raw_revenu_per_Hr]])</f>
        <v>116.213402752405</v>
      </c>
      <c r="H752" s="33">
        <v>-116.213402752405</v>
      </c>
      <c r="I752" s="33">
        <f>ABS(Table2[[#This Row],[Raw_maintenance_Cost_MTBF]])</f>
        <v>125.157715260017</v>
      </c>
      <c r="J752" s="33">
        <v>-125.157715260017</v>
      </c>
      <c r="K752" s="37">
        <v>0.49</v>
      </c>
      <c r="L752" s="3">
        <f t="shared" si="45"/>
        <v>5</v>
      </c>
      <c r="M752" s="17" t="s">
        <v>189</v>
      </c>
      <c r="N752" s="2" t="s">
        <v>135</v>
      </c>
      <c r="O752" s="2" t="s">
        <v>169</v>
      </c>
      <c r="P752" s="33">
        <f>_xlfn.XLOOKUP(C752, Financial_Variance!B:B, Financial_Variance!H:H, 0)</f>
        <v>0</v>
      </c>
      <c r="Q752" s="33">
        <f t="shared" si="46"/>
        <v>-133.24978687127</v>
      </c>
      <c r="R752" s="2" t="str">
        <f t="shared" si="47"/>
        <v>High</v>
      </c>
    </row>
    <row r="753" spans="1:18" ht="16.350000000000001" customHeight="1" x14ac:dyDescent="0.45">
      <c r="A753" s="4">
        <f t="shared" si="48"/>
        <v>46033</v>
      </c>
      <c r="B753" s="2" t="s">
        <v>11</v>
      </c>
      <c r="C753" s="2" t="s">
        <v>387</v>
      </c>
      <c r="D753" s="2" t="s">
        <v>17</v>
      </c>
      <c r="E753" s="2" t="s">
        <v>185</v>
      </c>
      <c r="F753" s="33">
        <v>15.5870420168067</v>
      </c>
      <c r="G753" s="33">
        <f>ABS(Table2[[#This Row],[Raw_revenu_per_Hr]])</f>
        <v>117.947838265741</v>
      </c>
      <c r="H753" s="33">
        <v>-117.947838265741</v>
      </c>
      <c r="I753" s="33">
        <f>ABS(Table2[[#This Row],[Raw_maintenance_Cost_MTBF]])</f>
        <v>127.180733162831</v>
      </c>
      <c r="J753" s="33">
        <v>-127.180733162831</v>
      </c>
      <c r="K753" s="37">
        <v>0.52</v>
      </c>
      <c r="L753" s="3">
        <f t="shared" si="45"/>
        <v>5</v>
      </c>
      <c r="M753" s="17" t="s">
        <v>188</v>
      </c>
      <c r="N753" s="2" t="s">
        <v>101</v>
      </c>
      <c r="O753" s="2" t="s">
        <v>175</v>
      </c>
      <c r="P753" s="33">
        <f>_xlfn.XLOOKUP(C753, Financial_Variance!B:B, Financial_Variance!H:H, 0)</f>
        <v>0</v>
      </c>
      <c r="Q753" s="33">
        <f t="shared" si="46"/>
        <v>-135.27280477408399</v>
      </c>
      <c r="R753" s="2" t="str">
        <f t="shared" si="47"/>
        <v>High</v>
      </c>
    </row>
    <row r="754" spans="1:18" ht="16.350000000000001" customHeight="1" x14ac:dyDescent="0.45">
      <c r="A754" s="4">
        <f t="shared" si="48"/>
        <v>46033</v>
      </c>
      <c r="B754" s="2" t="s">
        <v>11</v>
      </c>
      <c r="C754" s="2" t="s">
        <v>388</v>
      </c>
      <c r="D754" s="2" t="s">
        <v>17</v>
      </c>
      <c r="E754" s="2" t="s">
        <v>186</v>
      </c>
      <c r="F754" s="33">
        <v>15.6064618195104</v>
      </c>
      <c r="G754" s="33">
        <f>ABS(Table2[[#This Row],[Raw_revenu_per_Hr]])</f>
        <v>119.68227377907699</v>
      </c>
      <c r="H754" s="33">
        <v>-119.68227377907699</v>
      </c>
      <c r="I754" s="33">
        <f>ABS(Table2[[#This Row],[Raw_maintenance_Cost_MTBF]])</f>
        <v>129.20375106564299</v>
      </c>
      <c r="J754" s="33">
        <v>-129.20375106564299</v>
      </c>
      <c r="K754" s="37">
        <v>0.47</v>
      </c>
      <c r="L754" s="3">
        <f t="shared" si="45"/>
        <v>5</v>
      </c>
      <c r="M754" s="17" t="s">
        <v>188</v>
      </c>
      <c r="N754" s="2" t="s">
        <v>116</v>
      </c>
      <c r="O754" s="2" t="s">
        <v>171</v>
      </c>
      <c r="P754" s="33">
        <f>_xlfn.XLOOKUP(C754, Financial_Variance!B:B, Financial_Variance!H:H, 0)</f>
        <v>0</v>
      </c>
      <c r="Q754" s="33">
        <f t="shared" si="46"/>
        <v>-137.29582267689599</v>
      </c>
      <c r="R754" s="2" t="str">
        <f t="shared" si="47"/>
        <v>High</v>
      </c>
    </row>
    <row r="755" spans="1:18" ht="16.350000000000001" customHeight="1" x14ac:dyDescent="0.45">
      <c r="A755" s="4">
        <f t="shared" si="48"/>
        <v>46033</v>
      </c>
      <c r="B755" s="2" t="s">
        <v>11</v>
      </c>
      <c r="C755" s="2" t="s">
        <v>389</v>
      </c>
      <c r="D755" s="2" t="s">
        <v>17</v>
      </c>
      <c r="E755" s="2" t="s">
        <v>183</v>
      </c>
      <c r="F755" s="33">
        <v>15.6258816222141</v>
      </c>
      <c r="G755" s="33">
        <f>ABS(Table2[[#This Row],[Raw_revenu_per_Hr]])</f>
        <v>121.416709292413</v>
      </c>
      <c r="H755" s="33">
        <v>-121.416709292413</v>
      </c>
      <c r="I755" s="33">
        <f>ABS(Table2[[#This Row],[Raw_maintenance_Cost_MTBF]])</f>
        <v>131.22676896845601</v>
      </c>
      <c r="J755" s="33">
        <v>-131.22676896845601</v>
      </c>
      <c r="K755" s="37">
        <v>0.42</v>
      </c>
      <c r="L755" s="3">
        <f t="shared" si="45"/>
        <v>6</v>
      </c>
      <c r="M755" s="17" t="s">
        <v>190</v>
      </c>
      <c r="N755" s="2" t="s">
        <v>134</v>
      </c>
      <c r="O755" s="2" t="s">
        <v>168</v>
      </c>
      <c r="P755" s="33">
        <f>_xlfn.XLOOKUP(C755, Financial_Variance!B:B, Financial_Variance!H:H, 0)</f>
        <v>0</v>
      </c>
      <c r="Q755" s="33">
        <f t="shared" si="46"/>
        <v>-139.31884057971001</v>
      </c>
      <c r="R755" s="2" t="str">
        <f t="shared" si="47"/>
        <v>High</v>
      </c>
    </row>
    <row r="756" spans="1:18" ht="16.350000000000001" customHeight="1" x14ac:dyDescent="0.45">
      <c r="A756" s="4">
        <f t="shared" si="48"/>
        <v>46033</v>
      </c>
      <c r="B756" s="2" t="s">
        <v>11</v>
      </c>
      <c r="C756" s="2" t="s">
        <v>390</v>
      </c>
      <c r="D756" s="2" t="s">
        <v>17</v>
      </c>
      <c r="E756" s="2" t="s">
        <v>183</v>
      </c>
      <c r="F756" s="33">
        <v>15.6453014249178</v>
      </c>
      <c r="G756" s="33">
        <f>ABS(Table2[[#This Row],[Raw_revenu_per_Hr]])</f>
        <v>123.151144805748</v>
      </c>
      <c r="H756" s="33">
        <v>-123.151144805748</v>
      </c>
      <c r="I756" s="33">
        <f>ABS(Table2[[#This Row],[Raw_maintenance_Cost_MTBF]])</f>
        <v>133.24978687127</v>
      </c>
      <c r="J756" s="33">
        <v>-133.24978687127</v>
      </c>
      <c r="K756" s="37">
        <v>0.48</v>
      </c>
      <c r="L756" s="3">
        <f t="shared" si="45"/>
        <v>5</v>
      </c>
      <c r="M756" s="17" t="s">
        <v>188</v>
      </c>
      <c r="N756" s="2" t="s">
        <v>100</v>
      </c>
      <c r="O756" s="2" t="s">
        <v>173</v>
      </c>
      <c r="P756" s="33">
        <f>_xlfn.XLOOKUP(C756, Financial_Variance!B:B, Financial_Variance!H:H, 0)</f>
        <v>0</v>
      </c>
      <c r="Q756" s="33">
        <f t="shared" si="46"/>
        <v>-141.34185848252301</v>
      </c>
      <c r="R756" s="2" t="str">
        <f t="shared" si="47"/>
        <v>High</v>
      </c>
    </row>
    <row r="757" spans="1:18" ht="16.350000000000001" customHeight="1" x14ac:dyDescent="0.45">
      <c r="A757" s="4">
        <f t="shared" si="48"/>
        <v>46033</v>
      </c>
      <c r="B757" s="2" t="s">
        <v>11</v>
      </c>
      <c r="C757" s="2" t="s">
        <v>391</v>
      </c>
      <c r="D757" s="2" t="s">
        <v>17</v>
      </c>
      <c r="E757" s="2" t="s">
        <v>22</v>
      </c>
      <c r="F757" s="33">
        <v>15.6647212276215</v>
      </c>
      <c r="G757" s="33">
        <f>ABS(Table2[[#This Row],[Raw_revenu_per_Hr]])</f>
        <v>124.885580319084</v>
      </c>
      <c r="H757" s="33">
        <v>-124.885580319084</v>
      </c>
      <c r="I757" s="33">
        <f>ABS(Table2[[#This Row],[Raw_maintenance_Cost_MTBF]])</f>
        <v>135.27280477408399</v>
      </c>
      <c r="J757" s="33">
        <v>-135.27280477408399</v>
      </c>
      <c r="K757" s="37">
        <v>0.4</v>
      </c>
      <c r="L757" s="3">
        <f t="shared" si="45"/>
        <v>6</v>
      </c>
      <c r="M757" s="17" t="s">
        <v>188</v>
      </c>
      <c r="N757" s="2" t="s">
        <v>112</v>
      </c>
      <c r="O757" s="2" t="s">
        <v>170</v>
      </c>
      <c r="P757" s="33">
        <f>_xlfn.XLOOKUP(C757, Financial_Variance!B:B, Financial_Variance!H:H, 0)</f>
        <v>0</v>
      </c>
      <c r="Q757" s="33">
        <f t="shared" si="46"/>
        <v>-143.364876385337</v>
      </c>
      <c r="R757" s="2" t="str">
        <f t="shared" si="47"/>
        <v>High</v>
      </c>
    </row>
    <row r="758" spans="1:18" ht="16.350000000000001" customHeight="1" x14ac:dyDescent="0.45">
      <c r="A758" s="4">
        <f t="shared" si="48"/>
        <v>46033</v>
      </c>
      <c r="B758" s="2" t="s">
        <v>12</v>
      </c>
      <c r="C758" s="2" t="s">
        <v>392</v>
      </c>
      <c r="D758" s="2" t="s">
        <v>18</v>
      </c>
      <c r="E758" s="2" t="s">
        <v>23</v>
      </c>
      <c r="F758" s="33">
        <v>15.6841410303252</v>
      </c>
      <c r="G758" s="33">
        <f>ABS(Table2[[#This Row],[Raw_revenu_per_Hr]])</f>
        <v>126.62001583241999</v>
      </c>
      <c r="H758" s="33">
        <v>-126.62001583241999</v>
      </c>
      <c r="I758" s="33">
        <f>ABS(Table2[[#This Row],[Raw_maintenance_Cost_MTBF]])</f>
        <v>137.29582267689599</v>
      </c>
      <c r="J758" s="33">
        <v>-137.29582267689599</v>
      </c>
      <c r="K758" s="37">
        <v>0.35</v>
      </c>
      <c r="L758" s="3">
        <f t="shared" si="45"/>
        <v>7</v>
      </c>
      <c r="M758" s="17" t="s">
        <v>191</v>
      </c>
      <c r="N758" s="2" t="s">
        <v>133</v>
      </c>
      <c r="O758" s="2" t="s">
        <v>179</v>
      </c>
      <c r="P758" s="33">
        <f>_xlfn.XLOOKUP(C758, Financial_Variance!B:B, Financial_Variance!H:H, 0)</f>
        <v>0</v>
      </c>
      <c r="Q758" s="33">
        <f t="shared" si="46"/>
        <v>-145.387894288149</v>
      </c>
      <c r="R758" s="2" t="str">
        <f t="shared" si="47"/>
        <v>High</v>
      </c>
    </row>
    <row r="759" spans="1:18" ht="16.350000000000001" customHeight="1" x14ac:dyDescent="0.45">
      <c r="A759" s="4">
        <f t="shared" si="48"/>
        <v>46033</v>
      </c>
      <c r="B759" s="2" t="s">
        <v>12</v>
      </c>
      <c r="C759" s="2" t="s">
        <v>393</v>
      </c>
      <c r="D759" s="2" t="s">
        <v>18</v>
      </c>
      <c r="E759" s="2" t="s">
        <v>23</v>
      </c>
      <c r="F759" s="33">
        <v>15.7035608330289</v>
      </c>
      <c r="G759" s="33">
        <f>ABS(Table2[[#This Row],[Raw_revenu_per_Hr]])</f>
        <v>128.35445134575599</v>
      </c>
      <c r="H759" s="33">
        <v>-128.35445134575599</v>
      </c>
      <c r="I759" s="33">
        <f>ABS(Table2[[#This Row],[Raw_maintenance_Cost_MTBF]])</f>
        <v>139.31884057971001</v>
      </c>
      <c r="J759" s="33">
        <v>-139.31884057971001</v>
      </c>
      <c r="K759" s="37">
        <v>0.39</v>
      </c>
      <c r="L759" s="3">
        <f t="shared" si="45"/>
        <v>6</v>
      </c>
      <c r="M759" s="17" t="s">
        <v>187</v>
      </c>
      <c r="N759" s="2" t="s">
        <v>99</v>
      </c>
      <c r="O759" s="2" t="s">
        <v>172</v>
      </c>
      <c r="P759" s="33">
        <f>_xlfn.XLOOKUP(C759, Financial_Variance!B:B, Financial_Variance!H:H, 0)</f>
        <v>0</v>
      </c>
      <c r="Q759" s="33">
        <f t="shared" si="46"/>
        <v>-147.41091219096299</v>
      </c>
      <c r="R759" s="2" t="str">
        <f t="shared" si="47"/>
        <v>High</v>
      </c>
    </row>
    <row r="760" spans="1:18" ht="16.350000000000001" customHeight="1" x14ac:dyDescent="0.45">
      <c r="A760" s="4">
        <f t="shared" si="48"/>
        <v>46033</v>
      </c>
      <c r="B760" s="2" t="s">
        <v>12</v>
      </c>
      <c r="C760" s="2" t="s">
        <v>394</v>
      </c>
      <c r="D760" s="2" t="s">
        <v>18</v>
      </c>
      <c r="E760" s="2" t="s">
        <v>23</v>
      </c>
      <c r="F760" s="33">
        <v>15.722980635732601</v>
      </c>
      <c r="G760" s="33">
        <f>ABS(Table2[[#This Row],[Raw_revenu_per_Hr]])</f>
        <v>130.08888685909201</v>
      </c>
      <c r="H760" s="33">
        <v>-130.08888685909201</v>
      </c>
      <c r="I760" s="33">
        <f>ABS(Table2[[#This Row],[Raw_maintenance_Cost_MTBF]])</f>
        <v>141.34185848252301</v>
      </c>
      <c r="J760" s="33">
        <v>-141.34185848252301</v>
      </c>
      <c r="K760" s="37">
        <v>0.31</v>
      </c>
      <c r="L760" s="3">
        <f t="shared" si="45"/>
        <v>7</v>
      </c>
      <c r="M760" s="17" t="s">
        <v>187</v>
      </c>
      <c r="N760" s="2" t="s">
        <v>110</v>
      </c>
      <c r="O760" s="2" t="s">
        <v>169</v>
      </c>
      <c r="P760" s="33">
        <f>_xlfn.XLOOKUP(C760, Financial_Variance!B:B, Financial_Variance!H:H, 0)</f>
        <v>0</v>
      </c>
      <c r="Q760" s="33">
        <f t="shared" si="46"/>
        <v>-149.43393009377601</v>
      </c>
      <c r="R760" s="2" t="str">
        <f t="shared" si="47"/>
        <v>High</v>
      </c>
    </row>
    <row r="761" spans="1:18" ht="16.350000000000001" customHeight="1" x14ac:dyDescent="0.45">
      <c r="A761" s="4">
        <f t="shared" si="48"/>
        <v>46033</v>
      </c>
      <c r="B761" s="2" t="s">
        <v>7</v>
      </c>
      <c r="C761" s="2" t="s">
        <v>395</v>
      </c>
      <c r="D761" s="2" t="s">
        <v>14</v>
      </c>
      <c r="E761" s="2" t="s">
        <v>181</v>
      </c>
      <c r="F761" s="33">
        <v>15.742400438436199</v>
      </c>
      <c r="G761" s="33">
        <f>ABS(Table2[[#This Row],[Raw_revenu_per_Hr]])</f>
        <v>131.82332237242699</v>
      </c>
      <c r="H761" s="33">
        <v>-131.82332237242699</v>
      </c>
      <c r="I761" s="33">
        <f>ABS(Table2[[#This Row],[Raw_maintenance_Cost_MTBF]])</f>
        <v>143.364876385337</v>
      </c>
      <c r="J761" s="33">
        <v>-143.364876385337</v>
      </c>
      <c r="K761" s="37">
        <v>0.25</v>
      </c>
      <c r="L761" s="3">
        <f t="shared" si="45"/>
        <v>8</v>
      </c>
      <c r="M761" s="17" t="s">
        <v>187</v>
      </c>
      <c r="N761" s="2" t="s">
        <v>127</v>
      </c>
      <c r="O761" s="2" t="s">
        <v>175</v>
      </c>
      <c r="P761" s="33">
        <f>_xlfn.XLOOKUP(C761, Financial_Variance!B:B, Financial_Variance!H:H, 0)</f>
        <v>0</v>
      </c>
      <c r="Q761" s="33">
        <f t="shared" si="46"/>
        <v>-151.45694799659</v>
      </c>
      <c r="R761" s="2" t="str">
        <f t="shared" si="47"/>
        <v>Critical</v>
      </c>
    </row>
    <row r="762" spans="1:18" ht="16.350000000000001" customHeight="1" x14ac:dyDescent="0.45">
      <c r="A762" s="4">
        <f t="shared" si="48"/>
        <v>46033</v>
      </c>
      <c r="B762" s="2" t="s">
        <v>7</v>
      </c>
      <c r="C762" s="2" t="s">
        <v>396</v>
      </c>
      <c r="D762" s="2" t="s">
        <v>14</v>
      </c>
      <c r="E762" s="2" t="s">
        <v>181</v>
      </c>
      <c r="F762" s="33">
        <v>15.761820241139899</v>
      </c>
      <c r="G762" s="33">
        <f>ABS(Table2[[#This Row],[Raw_revenu_per_Hr]])</f>
        <v>133.55775788576301</v>
      </c>
      <c r="H762" s="33">
        <v>-133.55775788576301</v>
      </c>
      <c r="I762" s="33">
        <f>ABS(Table2[[#This Row],[Raw_maintenance_Cost_MTBF]])</f>
        <v>145.387894288149</v>
      </c>
      <c r="J762" s="33">
        <v>-145.387894288149</v>
      </c>
      <c r="K762" s="37">
        <v>0.86</v>
      </c>
      <c r="L762" s="3">
        <f t="shared" si="45"/>
        <v>1</v>
      </c>
      <c r="M762" s="17" t="s">
        <v>187</v>
      </c>
      <c r="N762" s="2" t="s">
        <v>98</v>
      </c>
      <c r="O762" s="2" t="s">
        <v>171</v>
      </c>
      <c r="P762" s="33">
        <f>_xlfn.XLOOKUP(C762, Financial_Variance!B:B, Financial_Variance!H:H, 0)</f>
        <v>0</v>
      </c>
      <c r="Q762" s="33">
        <f t="shared" si="46"/>
        <v>-153.47996589940399</v>
      </c>
      <c r="R762" s="2" t="str">
        <f t="shared" si="47"/>
        <v>Low</v>
      </c>
    </row>
    <row r="763" spans="1:18" ht="16.350000000000001" customHeight="1" x14ac:dyDescent="0.45">
      <c r="A763" s="4">
        <f t="shared" si="48"/>
        <v>46033</v>
      </c>
      <c r="B763" s="2" t="s">
        <v>7</v>
      </c>
      <c r="C763" s="2" t="s">
        <v>397</v>
      </c>
      <c r="D763" s="2" t="s">
        <v>14</v>
      </c>
      <c r="E763" s="2" t="s">
        <v>181</v>
      </c>
      <c r="F763" s="33">
        <v>15.781240043843599</v>
      </c>
      <c r="G763" s="33">
        <f>ABS(Table2[[#This Row],[Raw_revenu_per_Hr]])</f>
        <v>135.29219339909901</v>
      </c>
      <c r="H763" s="33">
        <v>-135.29219339909901</v>
      </c>
      <c r="I763" s="33">
        <f>ABS(Table2[[#This Row],[Raw_maintenance_Cost_MTBF]])</f>
        <v>147.41091219096299</v>
      </c>
      <c r="J763" s="33">
        <v>-147.41091219096299</v>
      </c>
      <c r="K763" s="37">
        <v>0.87</v>
      </c>
      <c r="L763" s="3">
        <f t="shared" si="45"/>
        <v>1</v>
      </c>
      <c r="M763" s="17" t="s">
        <v>187</v>
      </c>
      <c r="N763" s="2" t="s">
        <v>109</v>
      </c>
      <c r="O763" s="2" t="s">
        <v>168</v>
      </c>
      <c r="P763" s="33">
        <f>_xlfn.XLOOKUP(C763, Financial_Variance!B:B, Financial_Variance!H:H, 0)</f>
        <v>0</v>
      </c>
      <c r="Q763" s="33">
        <f t="shared" si="46"/>
        <v>-155.50298380221599</v>
      </c>
      <c r="R763" s="2" t="str">
        <f t="shared" si="47"/>
        <v>Low</v>
      </c>
    </row>
    <row r="764" spans="1:18" ht="16.350000000000001" customHeight="1" x14ac:dyDescent="0.45">
      <c r="A764" s="4">
        <f t="shared" si="48"/>
        <v>46033</v>
      </c>
      <c r="B764" s="2" t="s">
        <v>7</v>
      </c>
      <c r="C764" s="2" t="s">
        <v>398</v>
      </c>
      <c r="D764" s="2" t="s">
        <v>14</v>
      </c>
      <c r="E764" s="2" t="s">
        <v>181</v>
      </c>
      <c r="F764" s="33">
        <v>15.800659846547299</v>
      </c>
      <c r="G764" s="33">
        <f>ABS(Table2[[#This Row],[Raw_revenu_per_Hr]])</f>
        <v>137.026628912435</v>
      </c>
      <c r="H764" s="33">
        <v>-137.026628912435</v>
      </c>
      <c r="I764" s="33">
        <f>ABS(Table2[[#This Row],[Raw_maintenance_Cost_MTBF]])</f>
        <v>149.43393009377601</v>
      </c>
      <c r="J764" s="33">
        <v>-149.43393009377601</v>
      </c>
      <c r="K764" s="37">
        <v>0.77</v>
      </c>
      <c r="L764" s="3">
        <f t="shared" si="45"/>
        <v>2</v>
      </c>
      <c r="M764" s="17" t="s">
        <v>187</v>
      </c>
      <c r="N764" s="2" t="s">
        <v>126</v>
      </c>
      <c r="O764" s="2" t="s">
        <v>173</v>
      </c>
      <c r="P764" s="33">
        <f>_xlfn.XLOOKUP(C764, Financial_Variance!B:B, Financial_Variance!H:H, 0)</f>
        <v>0</v>
      </c>
      <c r="Q764" s="33">
        <f t="shared" si="46"/>
        <v>-157.52600170503001</v>
      </c>
      <c r="R764" s="2" t="str">
        <f t="shared" si="47"/>
        <v>Low</v>
      </c>
    </row>
    <row r="765" spans="1:18" ht="16.350000000000001" customHeight="1" x14ac:dyDescent="0.45">
      <c r="A765" s="4">
        <f t="shared" si="48"/>
        <v>46033</v>
      </c>
      <c r="B765" s="2" t="s">
        <v>7</v>
      </c>
      <c r="C765" s="2" t="s">
        <v>399</v>
      </c>
      <c r="D765" s="2" t="s">
        <v>14</v>
      </c>
      <c r="E765" s="2" t="s">
        <v>181</v>
      </c>
      <c r="F765" s="33">
        <v>15.820079649250999</v>
      </c>
      <c r="G765" s="33">
        <f>ABS(Table2[[#This Row],[Raw_revenu_per_Hr]])</f>
        <v>138.76106442577</v>
      </c>
      <c r="H765" s="33">
        <v>-138.76106442577</v>
      </c>
      <c r="I765" s="33">
        <f>ABS(Table2[[#This Row],[Raw_maintenance_Cost_MTBF]])</f>
        <v>151.45694799659</v>
      </c>
      <c r="J765" s="33">
        <v>-151.45694799659</v>
      </c>
      <c r="K765" s="37">
        <v>0.68</v>
      </c>
      <c r="L765" s="3">
        <f t="shared" si="45"/>
        <v>3</v>
      </c>
      <c r="M765" s="17" t="s">
        <v>187</v>
      </c>
      <c r="N765" s="2" t="s">
        <v>97</v>
      </c>
      <c r="O765" s="2" t="s">
        <v>170</v>
      </c>
      <c r="P765" s="33">
        <f>_xlfn.XLOOKUP(C765, Financial_Variance!B:B, Financial_Variance!H:H, 0)</f>
        <v>0</v>
      </c>
      <c r="Q765" s="33">
        <f t="shared" si="46"/>
        <v>-159.54901960784301</v>
      </c>
      <c r="R765" s="2" t="str">
        <f t="shared" si="47"/>
        <v>Medium</v>
      </c>
    </row>
    <row r="766" spans="1:18" ht="16.350000000000001" customHeight="1" x14ac:dyDescent="0.45">
      <c r="A766" s="4">
        <f t="shared" si="48"/>
        <v>46033</v>
      </c>
      <c r="B766" s="2" t="s">
        <v>7</v>
      </c>
      <c r="C766" s="2" t="s">
        <v>400</v>
      </c>
      <c r="D766" s="2" t="s">
        <v>14</v>
      </c>
      <c r="E766" s="2" t="s">
        <v>181</v>
      </c>
      <c r="F766" s="33">
        <v>15.839499451954699</v>
      </c>
      <c r="G766" s="33">
        <f>ABS(Table2[[#This Row],[Raw_revenu_per_Hr]])</f>
        <v>140.495499939106</v>
      </c>
      <c r="H766" s="33">
        <v>-140.495499939106</v>
      </c>
      <c r="I766" s="33">
        <f>ABS(Table2[[#This Row],[Raw_maintenance_Cost_MTBF]])</f>
        <v>153.47996589940399</v>
      </c>
      <c r="J766" s="33">
        <v>-153.47996589940399</v>
      </c>
      <c r="K766" s="37">
        <v>0.73</v>
      </c>
      <c r="L766" s="3">
        <f t="shared" si="45"/>
        <v>3</v>
      </c>
      <c r="M766" s="17" t="s">
        <v>187</v>
      </c>
      <c r="N766" s="2" t="s">
        <v>108</v>
      </c>
      <c r="O766" s="2" t="s">
        <v>179</v>
      </c>
      <c r="P766" s="33">
        <f>_xlfn.XLOOKUP(C766, Financial_Variance!B:B, Financial_Variance!H:H, 0)</f>
        <v>0</v>
      </c>
      <c r="Q766" s="33">
        <f t="shared" si="46"/>
        <v>-161.572037510657</v>
      </c>
      <c r="R766" s="2" t="str">
        <f t="shared" si="47"/>
        <v>Medium</v>
      </c>
    </row>
    <row r="767" spans="1:18" ht="16.350000000000001" customHeight="1" x14ac:dyDescent="0.45">
      <c r="A767" s="4">
        <f t="shared" si="48"/>
        <v>46033</v>
      </c>
      <c r="B767" s="2" t="s">
        <v>7</v>
      </c>
      <c r="C767" s="2" t="s">
        <v>401</v>
      </c>
      <c r="D767" s="2" t="s">
        <v>14</v>
      </c>
      <c r="E767" s="2" t="s">
        <v>181</v>
      </c>
      <c r="F767" s="33">
        <v>15.858919254658399</v>
      </c>
      <c r="G767" s="33">
        <f>ABS(Table2[[#This Row],[Raw_revenu_per_Hr]])</f>
        <v>142.22993545244199</v>
      </c>
      <c r="H767" s="33">
        <v>-142.22993545244199</v>
      </c>
      <c r="I767" s="33">
        <f>ABS(Table2[[#This Row],[Raw_maintenance_Cost_MTBF]])</f>
        <v>155.50298380221599</v>
      </c>
      <c r="J767" s="33">
        <v>-155.50298380221599</v>
      </c>
      <c r="K767" s="37">
        <v>0.68</v>
      </c>
      <c r="L767" s="3">
        <f t="shared" si="45"/>
        <v>3</v>
      </c>
      <c r="M767" s="17" t="s">
        <v>187</v>
      </c>
      <c r="N767" s="2" t="s">
        <v>125</v>
      </c>
      <c r="O767" s="2" t="s">
        <v>172</v>
      </c>
      <c r="P767" s="33">
        <f>_xlfn.XLOOKUP(C767, Financial_Variance!B:B, Financial_Variance!H:H, 0)</f>
        <v>0</v>
      </c>
      <c r="Q767" s="33">
        <f t="shared" si="46"/>
        <v>-163.595055413469</v>
      </c>
      <c r="R767" s="2" t="str">
        <f t="shared" si="47"/>
        <v>Medium</v>
      </c>
    </row>
    <row r="768" spans="1:18" ht="16.350000000000001" customHeight="1" x14ac:dyDescent="0.45">
      <c r="A768" s="4">
        <f t="shared" si="48"/>
        <v>46033</v>
      </c>
      <c r="B768" s="2" t="s">
        <v>7</v>
      </c>
      <c r="C768" s="2" t="s">
        <v>402</v>
      </c>
      <c r="D768" s="2" t="s">
        <v>14</v>
      </c>
      <c r="E768" s="2" t="s">
        <v>181</v>
      </c>
      <c r="F768" s="33">
        <v>15.878339057362099</v>
      </c>
      <c r="G768" s="33">
        <f>ABS(Table2[[#This Row],[Raw_revenu_per_Hr]])</f>
        <v>143.96437096577799</v>
      </c>
      <c r="H768" s="33">
        <v>-143.96437096577799</v>
      </c>
      <c r="I768" s="33">
        <f>ABS(Table2[[#This Row],[Raw_maintenance_Cost_MTBF]])</f>
        <v>157.52600170503001</v>
      </c>
      <c r="J768" s="33">
        <v>-157.52600170503001</v>
      </c>
      <c r="K768" s="37">
        <v>0.62</v>
      </c>
      <c r="L768" s="3">
        <f t="shared" si="45"/>
        <v>4</v>
      </c>
      <c r="M768" s="17" t="s">
        <v>187</v>
      </c>
      <c r="N768" s="2" t="s">
        <v>96</v>
      </c>
      <c r="O768" s="2" t="s">
        <v>169</v>
      </c>
      <c r="P768" s="33">
        <f>_xlfn.XLOOKUP(C768, Financial_Variance!B:B, Financial_Variance!H:H, 0)</f>
        <v>0</v>
      </c>
      <c r="Q768" s="33">
        <f t="shared" si="46"/>
        <v>-165.61807331628299</v>
      </c>
      <c r="R768" s="2" t="str">
        <f t="shared" si="47"/>
        <v>Medium</v>
      </c>
    </row>
    <row r="769" spans="1:18" ht="16.350000000000001" customHeight="1" x14ac:dyDescent="0.45">
      <c r="A769" s="4">
        <f t="shared" si="48"/>
        <v>46033</v>
      </c>
      <c r="B769" s="2" t="s">
        <v>7</v>
      </c>
      <c r="C769" s="2" t="s">
        <v>403</v>
      </c>
      <c r="D769" s="2" t="s">
        <v>14</v>
      </c>
      <c r="E769" s="2" t="s">
        <v>181</v>
      </c>
      <c r="F769" s="33">
        <v>15.8977588600658</v>
      </c>
      <c r="G769" s="33">
        <f>ABS(Table2[[#This Row],[Raw_revenu_per_Hr]])</f>
        <v>145.69880647911299</v>
      </c>
      <c r="H769" s="33">
        <v>-145.69880647911299</v>
      </c>
      <c r="I769" s="33">
        <f>ABS(Table2[[#This Row],[Raw_maintenance_Cost_MTBF]])</f>
        <v>159.54901960784301</v>
      </c>
      <c r="J769" s="33">
        <v>-159.54901960784301</v>
      </c>
      <c r="K769" s="37">
        <v>0.66</v>
      </c>
      <c r="L769" s="3">
        <f t="shared" si="45"/>
        <v>3</v>
      </c>
      <c r="M769" s="17" t="s">
        <v>187</v>
      </c>
      <c r="N769" s="2" t="s">
        <v>107</v>
      </c>
      <c r="O769" s="2" t="s">
        <v>175</v>
      </c>
      <c r="P769" s="33">
        <f>_xlfn.XLOOKUP(C769, Financial_Variance!B:B, Financial_Variance!H:H, 0)</f>
        <v>0</v>
      </c>
      <c r="Q769" s="33">
        <f t="shared" si="46"/>
        <v>-167.64109121909601</v>
      </c>
      <c r="R769" s="2" t="str">
        <f t="shared" si="47"/>
        <v>Medium</v>
      </c>
    </row>
    <row r="770" spans="1:18" ht="16.350000000000001" customHeight="1" x14ac:dyDescent="0.45">
      <c r="A770" s="4">
        <f t="shared" si="48"/>
        <v>46033</v>
      </c>
      <c r="B770" s="2" t="s">
        <v>7</v>
      </c>
      <c r="C770" s="2" t="s">
        <v>404</v>
      </c>
      <c r="D770" s="2" t="s">
        <v>14</v>
      </c>
      <c r="E770" s="2" t="s">
        <v>181</v>
      </c>
      <c r="F770" s="33">
        <v>15.9171786627695</v>
      </c>
      <c r="G770" s="33">
        <f>ABS(Table2[[#This Row],[Raw_revenu_per_Hr]])</f>
        <v>147.43324199244901</v>
      </c>
      <c r="H770" s="33">
        <v>-147.43324199244901</v>
      </c>
      <c r="I770" s="33">
        <f>ABS(Table2[[#This Row],[Raw_maintenance_Cost_MTBF]])</f>
        <v>161.572037510657</v>
      </c>
      <c r="J770" s="33">
        <v>-161.572037510657</v>
      </c>
      <c r="K770" s="37">
        <v>0.59</v>
      </c>
      <c r="L770" s="3">
        <f t="shared" ref="L770:L833" si="49">MAX(1,MIN(10,ROUND(10-(K770*10),0)))</f>
        <v>4</v>
      </c>
      <c r="M770" s="17" t="s">
        <v>187</v>
      </c>
      <c r="N770" s="2" t="s">
        <v>124</v>
      </c>
      <c r="O770" s="2" t="s">
        <v>171</v>
      </c>
      <c r="P770" s="33">
        <f>_xlfn.XLOOKUP(C770, Financial_Variance!B:B, Financial_Variance!H:H, 0)</f>
        <v>0</v>
      </c>
      <c r="Q770" s="33">
        <f t="shared" ref="Q770:Q833" si="50">P785-I774</f>
        <v>-169.66410912191</v>
      </c>
      <c r="R770" s="2" t="str">
        <f t="shared" ref="R770:R833" si="51">IF(L770&lt;=2,"Low",IF(L770&lt;=4,"Medium",IF(L770&lt;=7,"High","Critical")))</f>
        <v>Medium</v>
      </c>
    </row>
    <row r="771" spans="1:18" ht="16.350000000000001" customHeight="1" x14ac:dyDescent="0.45">
      <c r="A771" s="4">
        <f t="shared" ref="A771:A834" si="52">DATE(2026,1,1)+INT((ROW()-2)/70)</f>
        <v>46033</v>
      </c>
      <c r="B771" s="2" t="s">
        <v>7</v>
      </c>
      <c r="C771" s="2" t="s">
        <v>405</v>
      </c>
      <c r="D771" s="2" t="s">
        <v>164</v>
      </c>
      <c r="E771" s="2" t="s">
        <v>181</v>
      </c>
      <c r="F771" s="33">
        <v>15.9365984654731</v>
      </c>
      <c r="G771" s="33">
        <f>ABS(Table2[[#This Row],[Raw_revenu_per_Hr]])</f>
        <v>149.16767750578501</v>
      </c>
      <c r="H771" s="33">
        <v>-149.16767750578501</v>
      </c>
      <c r="I771" s="33">
        <f>ABS(Table2[[#This Row],[Raw_maintenance_Cost_MTBF]])</f>
        <v>163.595055413469</v>
      </c>
      <c r="J771" s="33">
        <v>-163.595055413469</v>
      </c>
      <c r="K771" s="37">
        <v>0.53</v>
      </c>
      <c r="L771" s="3">
        <f t="shared" si="49"/>
        <v>5</v>
      </c>
      <c r="M771" s="17" t="s">
        <v>187</v>
      </c>
      <c r="N771" s="2" t="s">
        <v>95</v>
      </c>
      <c r="O771" s="2" t="s">
        <v>168</v>
      </c>
      <c r="P771" s="33">
        <f>_xlfn.XLOOKUP(C771, Financial_Variance!B:B, Financial_Variance!H:H, 0)</f>
        <v>0</v>
      </c>
      <c r="Q771" s="33">
        <f t="shared" si="50"/>
        <v>-171.687127024722</v>
      </c>
      <c r="R771" s="2" t="str">
        <f t="shared" si="51"/>
        <v>High</v>
      </c>
    </row>
    <row r="772" spans="1:18" ht="16.350000000000001" customHeight="1" x14ac:dyDescent="0.45">
      <c r="A772" s="4">
        <f t="shared" si="52"/>
        <v>46034</v>
      </c>
      <c r="B772" s="2" t="s">
        <v>7</v>
      </c>
      <c r="C772" s="2" t="s">
        <v>406</v>
      </c>
      <c r="D772" s="2" t="s">
        <v>164</v>
      </c>
      <c r="E772" s="2" t="s">
        <v>181</v>
      </c>
      <c r="F772" s="33">
        <v>15.9560182681768</v>
      </c>
      <c r="G772" s="33">
        <f>ABS(Table2[[#This Row],[Raw_revenu_per_Hr]])</f>
        <v>150.902113019121</v>
      </c>
      <c r="H772" s="33">
        <v>-150.902113019121</v>
      </c>
      <c r="I772" s="33">
        <f>ABS(Table2[[#This Row],[Raw_maintenance_Cost_MTBF]])</f>
        <v>165.61807331628299</v>
      </c>
      <c r="J772" s="33">
        <v>-165.61807331628299</v>
      </c>
      <c r="K772" s="37">
        <v>0.49</v>
      </c>
      <c r="L772" s="3">
        <f t="shared" si="49"/>
        <v>5</v>
      </c>
      <c r="M772" s="17" t="s">
        <v>187</v>
      </c>
      <c r="N772" s="2" t="s">
        <v>106</v>
      </c>
      <c r="O772" s="2" t="s">
        <v>173</v>
      </c>
      <c r="P772" s="33">
        <f>_xlfn.XLOOKUP(C772, Financial_Variance!B:B, Financial_Variance!H:H, 0)</f>
        <v>0</v>
      </c>
      <c r="Q772" s="33">
        <f t="shared" si="50"/>
        <v>-173.71014492753599</v>
      </c>
      <c r="R772" s="2" t="str">
        <f t="shared" si="51"/>
        <v>High</v>
      </c>
    </row>
    <row r="773" spans="1:18" ht="16.350000000000001" customHeight="1" x14ac:dyDescent="0.45">
      <c r="A773" s="4">
        <f t="shared" si="52"/>
        <v>46034</v>
      </c>
      <c r="B773" s="2" t="s">
        <v>7</v>
      </c>
      <c r="C773" s="2" t="s">
        <v>407</v>
      </c>
      <c r="D773" s="2" t="s">
        <v>164</v>
      </c>
      <c r="E773" s="2" t="s">
        <v>181</v>
      </c>
      <c r="F773" s="33">
        <v>15.9754380708805</v>
      </c>
      <c r="G773" s="33">
        <f>ABS(Table2[[#This Row],[Raw_revenu_per_Hr]])</f>
        <v>152.636548532456</v>
      </c>
      <c r="H773" s="33">
        <v>-152.636548532456</v>
      </c>
      <c r="I773" s="33">
        <f>ABS(Table2[[#This Row],[Raw_maintenance_Cost_MTBF]])</f>
        <v>167.64109121909601</v>
      </c>
      <c r="J773" s="33">
        <v>-167.64109121909601</v>
      </c>
      <c r="K773" s="37">
        <v>0.52</v>
      </c>
      <c r="L773" s="3">
        <f t="shared" si="49"/>
        <v>5</v>
      </c>
      <c r="M773" s="17" t="s">
        <v>187</v>
      </c>
      <c r="N773" s="2" t="s">
        <v>122</v>
      </c>
      <c r="O773" s="2" t="s">
        <v>170</v>
      </c>
      <c r="P773" s="33">
        <f>_xlfn.XLOOKUP(C773, Financial_Variance!B:B, Financial_Variance!H:H, 0)</f>
        <v>0</v>
      </c>
      <c r="Q773" s="33">
        <f t="shared" si="50"/>
        <v>-175.73316283034899</v>
      </c>
      <c r="R773" s="2" t="str">
        <f t="shared" si="51"/>
        <v>High</v>
      </c>
    </row>
    <row r="774" spans="1:18" ht="16.350000000000001" customHeight="1" x14ac:dyDescent="0.45">
      <c r="A774" s="4">
        <f t="shared" si="52"/>
        <v>46034</v>
      </c>
      <c r="B774" s="2" t="s">
        <v>7</v>
      </c>
      <c r="C774" s="2" t="s">
        <v>408</v>
      </c>
      <c r="D774" s="2" t="s">
        <v>164</v>
      </c>
      <c r="E774" s="2" t="s">
        <v>181</v>
      </c>
      <c r="F774" s="33">
        <v>15.9948578735842</v>
      </c>
      <c r="G774" s="33">
        <f>ABS(Table2[[#This Row],[Raw_revenu_per_Hr]])</f>
        <v>154.370984045792</v>
      </c>
      <c r="H774" s="33">
        <v>-154.370984045792</v>
      </c>
      <c r="I774" s="33">
        <f>ABS(Table2[[#This Row],[Raw_maintenance_Cost_MTBF]])</f>
        <v>169.66410912191</v>
      </c>
      <c r="J774" s="33">
        <v>-169.66410912191</v>
      </c>
      <c r="K774" s="37">
        <v>0.47</v>
      </c>
      <c r="L774" s="3">
        <f t="shared" si="49"/>
        <v>5</v>
      </c>
      <c r="M774" s="17" t="s">
        <v>187</v>
      </c>
      <c r="N774" s="2" t="s">
        <v>140</v>
      </c>
      <c r="O774" s="2" t="s">
        <v>179</v>
      </c>
      <c r="P774" s="33">
        <f>_xlfn.XLOOKUP(C774, Financial_Variance!B:B, Financial_Variance!H:H, 0)</f>
        <v>0</v>
      </c>
      <c r="Q774" s="33">
        <f t="shared" si="50"/>
        <v>-177.75618073316301</v>
      </c>
      <c r="R774" s="2" t="str">
        <f t="shared" si="51"/>
        <v>High</v>
      </c>
    </row>
    <row r="775" spans="1:18" ht="16.350000000000001" customHeight="1" x14ac:dyDescent="0.45">
      <c r="A775" s="4">
        <f t="shared" si="52"/>
        <v>46034</v>
      </c>
      <c r="B775" s="2" t="s">
        <v>7</v>
      </c>
      <c r="C775" s="2" t="s">
        <v>409</v>
      </c>
      <c r="D775" s="2" t="s">
        <v>164</v>
      </c>
      <c r="E775" s="2" t="s">
        <v>181</v>
      </c>
      <c r="F775" s="33">
        <v>16.0142776762879</v>
      </c>
      <c r="G775" s="33">
        <f>ABS(Table2[[#This Row],[Raw_revenu_per_Hr]])</f>
        <v>156.10541955912799</v>
      </c>
      <c r="H775" s="33">
        <v>-156.10541955912799</v>
      </c>
      <c r="I775" s="33">
        <f>ABS(Table2[[#This Row],[Raw_maintenance_Cost_MTBF]])</f>
        <v>171.687127024722</v>
      </c>
      <c r="J775" s="33">
        <v>-171.687127024722</v>
      </c>
      <c r="K775" s="37">
        <v>0.42</v>
      </c>
      <c r="L775" s="3">
        <f t="shared" si="49"/>
        <v>6</v>
      </c>
      <c r="M775" s="17" t="s">
        <v>187</v>
      </c>
      <c r="N775" s="2" t="s">
        <v>105</v>
      </c>
      <c r="O775" s="2" t="s">
        <v>172</v>
      </c>
      <c r="P775" s="33">
        <f>_xlfn.XLOOKUP(C775, Financial_Variance!B:B, Financial_Variance!H:H, 0)</f>
        <v>0</v>
      </c>
      <c r="Q775" s="33">
        <f t="shared" si="50"/>
        <v>-179.779198635977</v>
      </c>
      <c r="R775" s="2" t="str">
        <f t="shared" si="51"/>
        <v>High</v>
      </c>
    </row>
    <row r="776" spans="1:18" ht="16.350000000000001" customHeight="1" x14ac:dyDescent="0.45">
      <c r="A776" s="4">
        <f t="shared" si="52"/>
        <v>46034</v>
      </c>
      <c r="B776" s="2" t="s">
        <v>7</v>
      </c>
      <c r="C776" s="2" t="s">
        <v>410</v>
      </c>
      <c r="D776" s="2" t="s">
        <v>164</v>
      </c>
      <c r="E776" s="2" t="s">
        <v>181</v>
      </c>
      <c r="F776" s="33">
        <v>16.033697478991598</v>
      </c>
      <c r="G776" s="33">
        <f>ABS(Table2[[#This Row],[Raw_revenu_per_Hr]])</f>
        <v>157.83985507246399</v>
      </c>
      <c r="H776" s="33">
        <v>-157.83985507246399</v>
      </c>
      <c r="I776" s="33">
        <f>ABS(Table2[[#This Row],[Raw_maintenance_Cost_MTBF]])</f>
        <v>173.71014492753599</v>
      </c>
      <c r="J776" s="33">
        <v>-173.71014492753599</v>
      </c>
      <c r="K776" s="37">
        <v>0.48</v>
      </c>
      <c r="L776" s="3">
        <f t="shared" si="49"/>
        <v>5</v>
      </c>
      <c r="M776" s="17" t="s">
        <v>187</v>
      </c>
      <c r="N776" s="2" t="s">
        <v>120</v>
      </c>
      <c r="O776" s="2" t="s">
        <v>169</v>
      </c>
      <c r="P776" s="33">
        <f>_xlfn.XLOOKUP(C776, Financial_Variance!B:B, Financial_Variance!H:H, 0)</f>
        <v>0</v>
      </c>
      <c r="Q776" s="33">
        <f t="shared" si="50"/>
        <v>-181.802216538789</v>
      </c>
      <c r="R776" s="2" t="str">
        <f t="shared" si="51"/>
        <v>High</v>
      </c>
    </row>
    <row r="777" spans="1:18" ht="16.350000000000001" customHeight="1" x14ac:dyDescent="0.45">
      <c r="A777" s="4">
        <f t="shared" si="52"/>
        <v>46034</v>
      </c>
      <c r="B777" s="2" t="s">
        <v>7</v>
      </c>
      <c r="C777" s="2" t="s">
        <v>411</v>
      </c>
      <c r="D777" s="2" t="s">
        <v>164</v>
      </c>
      <c r="E777" s="2" t="s">
        <v>181</v>
      </c>
      <c r="F777" s="33">
        <v>16.0531172816953</v>
      </c>
      <c r="G777" s="33">
        <f>ABS(Table2[[#This Row],[Raw_revenu_per_Hr]])</f>
        <v>159.57429058579999</v>
      </c>
      <c r="H777" s="33">
        <v>-159.57429058579999</v>
      </c>
      <c r="I777" s="33">
        <f>ABS(Table2[[#This Row],[Raw_maintenance_Cost_MTBF]])</f>
        <v>175.73316283034899</v>
      </c>
      <c r="J777" s="33">
        <v>-175.73316283034899</v>
      </c>
      <c r="K777" s="37">
        <v>0.4</v>
      </c>
      <c r="L777" s="3">
        <f t="shared" si="49"/>
        <v>6</v>
      </c>
      <c r="M777" s="17" t="s">
        <v>187</v>
      </c>
      <c r="N777" s="2" t="s">
        <v>138</v>
      </c>
      <c r="O777" s="2" t="s">
        <v>175</v>
      </c>
      <c r="P777" s="33">
        <f>_xlfn.XLOOKUP(C777, Financial_Variance!B:B, Financial_Variance!H:H, 0)</f>
        <v>0</v>
      </c>
      <c r="Q777" s="33">
        <f t="shared" si="50"/>
        <v>-183.82523444160299</v>
      </c>
      <c r="R777" s="2" t="str">
        <f t="shared" si="51"/>
        <v>High</v>
      </c>
    </row>
    <row r="778" spans="1:18" ht="16.350000000000001" customHeight="1" x14ac:dyDescent="0.45">
      <c r="A778" s="4">
        <f t="shared" si="52"/>
        <v>46034</v>
      </c>
      <c r="B778" s="2" t="s">
        <v>7</v>
      </c>
      <c r="C778" s="2" t="s">
        <v>412</v>
      </c>
      <c r="D778" s="2" t="s">
        <v>164</v>
      </c>
      <c r="E778" s="2" t="s">
        <v>181</v>
      </c>
      <c r="F778" s="33">
        <v>16.072537084398999</v>
      </c>
      <c r="G778" s="33">
        <f>ABS(Table2[[#This Row],[Raw_revenu_per_Hr]])</f>
        <v>161.30872609913499</v>
      </c>
      <c r="H778" s="33">
        <v>-161.30872609913499</v>
      </c>
      <c r="I778" s="33">
        <f>ABS(Table2[[#This Row],[Raw_maintenance_Cost_MTBF]])</f>
        <v>177.75618073316301</v>
      </c>
      <c r="J778" s="33">
        <v>-177.75618073316301</v>
      </c>
      <c r="K778" s="37">
        <v>0.35</v>
      </c>
      <c r="L778" s="3">
        <f t="shared" si="49"/>
        <v>7</v>
      </c>
      <c r="M778" s="17" t="s">
        <v>187</v>
      </c>
      <c r="N778" s="2" t="s">
        <v>104</v>
      </c>
      <c r="O778" s="2" t="s">
        <v>171</v>
      </c>
      <c r="P778" s="33">
        <f>_xlfn.XLOOKUP(C778, Financial_Variance!B:B, Financial_Variance!H:H, 0)</f>
        <v>0</v>
      </c>
      <c r="Q778" s="33">
        <f t="shared" si="50"/>
        <v>-185.84825234441499</v>
      </c>
      <c r="R778" s="2" t="str">
        <f t="shared" si="51"/>
        <v>High</v>
      </c>
    </row>
    <row r="779" spans="1:18" ht="16.350000000000001" customHeight="1" x14ac:dyDescent="0.45">
      <c r="A779" s="4">
        <f t="shared" si="52"/>
        <v>46034</v>
      </c>
      <c r="B779" s="2" t="s">
        <v>7</v>
      </c>
      <c r="C779" s="2" t="s">
        <v>413</v>
      </c>
      <c r="D779" s="2" t="s">
        <v>164</v>
      </c>
      <c r="E779" s="2" t="s">
        <v>181</v>
      </c>
      <c r="F779" s="33">
        <v>16.0919568871027</v>
      </c>
      <c r="G779" s="33">
        <f>ABS(Table2[[#This Row],[Raw_revenu_per_Hr]])</f>
        <v>163.04316161247101</v>
      </c>
      <c r="H779" s="33">
        <v>-163.04316161247101</v>
      </c>
      <c r="I779" s="33">
        <f>ABS(Table2[[#This Row],[Raw_maintenance_Cost_MTBF]])</f>
        <v>179.779198635977</v>
      </c>
      <c r="J779" s="33">
        <v>-179.779198635977</v>
      </c>
      <c r="K779" s="37">
        <v>0.39</v>
      </c>
      <c r="L779" s="3">
        <f t="shared" si="49"/>
        <v>6</v>
      </c>
      <c r="M779" s="17" t="s">
        <v>187</v>
      </c>
      <c r="N779" s="2" t="s">
        <v>119</v>
      </c>
      <c r="O779" s="2" t="s">
        <v>168</v>
      </c>
      <c r="P779" s="33">
        <f>_xlfn.XLOOKUP(C779, Financial_Variance!B:B, Financial_Variance!H:H, 0)</f>
        <v>0</v>
      </c>
      <c r="Q779" s="33">
        <f t="shared" si="50"/>
        <v>-187.87127024723</v>
      </c>
      <c r="R779" s="2" t="str">
        <f t="shared" si="51"/>
        <v>High</v>
      </c>
    </row>
    <row r="780" spans="1:18" ht="16.350000000000001" customHeight="1" x14ac:dyDescent="0.45">
      <c r="A780" s="4">
        <f t="shared" si="52"/>
        <v>46034</v>
      </c>
      <c r="B780" s="2" t="s">
        <v>7</v>
      </c>
      <c r="C780" s="2" t="s">
        <v>414</v>
      </c>
      <c r="D780" s="2" t="s">
        <v>164</v>
      </c>
      <c r="E780" s="2" t="s">
        <v>181</v>
      </c>
      <c r="F780" s="33">
        <v>16.111376689806399</v>
      </c>
      <c r="G780" s="33">
        <f>ABS(Table2[[#This Row],[Raw_revenu_per_Hr]])</f>
        <v>164.77759712580701</v>
      </c>
      <c r="H780" s="33">
        <v>-164.77759712580701</v>
      </c>
      <c r="I780" s="33">
        <f>ABS(Table2[[#This Row],[Raw_maintenance_Cost_MTBF]])</f>
        <v>181.802216538789</v>
      </c>
      <c r="J780" s="33">
        <v>-181.802216538789</v>
      </c>
      <c r="K780" s="37">
        <v>0.31</v>
      </c>
      <c r="L780" s="3">
        <f t="shared" si="49"/>
        <v>7</v>
      </c>
      <c r="M780" s="17" t="s">
        <v>187</v>
      </c>
      <c r="N780" s="2" t="s">
        <v>137</v>
      </c>
      <c r="O780" s="2" t="s">
        <v>173</v>
      </c>
      <c r="P780" s="33">
        <f>_xlfn.XLOOKUP(C780, Financial_Variance!B:B, Financial_Variance!H:H, 0)</f>
        <v>0</v>
      </c>
      <c r="Q780" s="33">
        <f t="shared" si="50"/>
        <v>-189.894288150042</v>
      </c>
      <c r="R780" s="2" t="str">
        <f t="shared" si="51"/>
        <v>High</v>
      </c>
    </row>
    <row r="781" spans="1:18" ht="16.350000000000001" customHeight="1" x14ac:dyDescent="0.45">
      <c r="A781" s="4">
        <f t="shared" si="52"/>
        <v>46034</v>
      </c>
      <c r="B781" s="2" t="s">
        <v>7</v>
      </c>
      <c r="C781" s="2" t="s">
        <v>415</v>
      </c>
      <c r="D781" s="2" t="s">
        <v>164</v>
      </c>
      <c r="E781" s="2" t="s">
        <v>181</v>
      </c>
      <c r="F781" s="33">
        <v>16.1307964925101</v>
      </c>
      <c r="G781" s="33">
        <f>ABS(Table2[[#This Row],[Raw_revenu_per_Hr]])</f>
        <v>166.512032639143</v>
      </c>
      <c r="H781" s="33">
        <v>-166.512032639143</v>
      </c>
      <c r="I781" s="33">
        <f>ABS(Table2[[#This Row],[Raw_maintenance_Cost_MTBF]])</f>
        <v>183.82523444160299</v>
      </c>
      <c r="J781" s="33">
        <v>-183.82523444160299</v>
      </c>
      <c r="K781" s="37">
        <v>0.25</v>
      </c>
      <c r="L781" s="3">
        <f t="shared" si="49"/>
        <v>8</v>
      </c>
      <c r="M781" s="17" t="s">
        <v>187</v>
      </c>
      <c r="N781" s="2" t="s">
        <v>103</v>
      </c>
      <c r="O781" s="2" t="s">
        <v>170</v>
      </c>
      <c r="P781" s="33">
        <f>_xlfn.XLOOKUP(C781, Financial_Variance!B:B, Financial_Variance!H:H, 0)</f>
        <v>0</v>
      </c>
      <c r="Q781" s="33">
        <f t="shared" si="50"/>
        <v>-191.91730605285599</v>
      </c>
      <c r="R781" s="2" t="str">
        <f t="shared" si="51"/>
        <v>Critical</v>
      </c>
    </row>
    <row r="782" spans="1:18" ht="16.350000000000001" customHeight="1" x14ac:dyDescent="0.45">
      <c r="A782" s="4">
        <f t="shared" si="52"/>
        <v>46034</v>
      </c>
      <c r="B782" s="2" t="s">
        <v>7</v>
      </c>
      <c r="C782" s="2" t="s">
        <v>416</v>
      </c>
      <c r="D782" s="2" t="s">
        <v>165</v>
      </c>
      <c r="E782" s="2" t="s">
        <v>19</v>
      </c>
      <c r="F782" s="33">
        <v>16.150216295213699</v>
      </c>
      <c r="G782" s="33">
        <f>ABS(Table2[[#This Row],[Raw_revenu_per_Hr]])</f>
        <v>168.246468152478</v>
      </c>
      <c r="H782" s="33">
        <v>-168.246468152478</v>
      </c>
      <c r="I782" s="33">
        <f>ABS(Table2[[#This Row],[Raw_maintenance_Cost_MTBF]])</f>
        <v>185.84825234441499</v>
      </c>
      <c r="J782" s="33">
        <v>-185.84825234441499</v>
      </c>
      <c r="K782" s="37">
        <v>0.86</v>
      </c>
      <c r="L782" s="3">
        <f t="shared" si="49"/>
        <v>1</v>
      </c>
      <c r="M782" s="17" t="s">
        <v>188</v>
      </c>
      <c r="N782" s="2" t="s">
        <v>118</v>
      </c>
      <c r="O782" s="2" t="s">
        <v>179</v>
      </c>
      <c r="P782" s="33">
        <f>_xlfn.XLOOKUP(C782, Financial_Variance!B:B, Financial_Variance!H:H, 0)</f>
        <v>0</v>
      </c>
      <c r="Q782" s="33">
        <f t="shared" si="50"/>
        <v>-193.94032395566899</v>
      </c>
      <c r="R782" s="2" t="str">
        <f t="shared" si="51"/>
        <v>Low</v>
      </c>
    </row>
    <row r="783" spans="1:18" ht="16.350000000000001" customHeight="1" x14ac:dyDescent="0.45">
      <c r="A783" s="4">
        <f t="shared" si="52"/>
        <v>46034</v>
      </c>
      <c r="B783" s="2" t="s">
        <v>7</v>
      </c>
      <c r="C783" s="2" t="s">
        <v>417</v>
      </c>
      <c r="D783" s="2" t="s">
        <v>165</v>
      </c>
      <c r="E783" s="2" t="s">
        <v>19</v>
      </c>
      <c r="F783" s="33">
        <v>16.169636097917401</v>
      </c>
      <c r="G783" s="33">
        <f>ABS(Table2[[#This Row],[Raw_revenu_per_Hr]])</f>
        <v>169.980903665814</v>
      </c>
      <c r="H783" s="33">
        <v>-169.980903665814</v>
      </c>
      <c r="I783" s="33">
        <f>ABS(Table2[[#This Row],[Raw_maintenance_Cost_MTBF]])</f>
        <v>187.87127024723</v>
      </c>
      <c r="J783" s="33">
        <v>-187.87127024723</v>
      </c>
      <c r="K783" s="37">
        <v>0.87</v>
      </c>
      <c r="L783" s="3">
        <f t="shared" si="49"/>
        <v>1</v>
      </c>
      <c r="M783" s="17" t="s">
        <v>188</v>
      </c>
      <c r="N783" s="2" t="s">
        <v>136</v>
      </c>
      <c r="O783" s="2" t="s">
        <v>172</v>
      </c>
      <c r="P783" s="33">
        <f>_xlfn.XLOOKUP(C783, Financial_Variance!B:B, Financial_Variance!H:H, 0)</f>
        <v>0</v>
      </c>
      <c r="Q783" s="33">
        <f t="shared" si="50"/>
        <v>-195.96334185848301</v>
      </c>
      <c r="R783" s="2" t="str">
        <f t="shared" si="51"/>
        <v>Low</v>
      </c>
    </row>
    <row r="784" spans="1:18" ht="16.350000000000001" customHeight="1" x14ac:dyDescent="0.45">
      <c r="A784" s="4">
        <f t="shared" si="52"/>
        <v>46034</v>
      </c>
      <c r="B784" s="2" t="s">
        <v>7</v>
      </c>
      <c r="C784" s="2" t="s">
        <v>418</v>
      </c>
      <c r="D784" s="2" t="s">
        <v>165</v>
      </c>
      <c r="E784" s="2" t="s">
        <v>19</v>
      </c>
      <c r="F784" s="33">
        <v>16.189055900621099</v>
      </c>
      <c r="G784" s="33">
        <f>ABS(Table2[[#This Row],[Raw_revenu_per_Hr]])</f>
        <v>171.71533917914999</v>
      </c>
      <c r="H784" s="33">
        <v>-171.71533917914999</v>
      </c>
      <c r="I784" s="33">
        <f>ABS(Table2[[#This Row],[Raw_maintenance_Cost_MTBF]])</f>
        <v>189.894288150042</v>
      </c>
      <c r="J784" s="33">
        <v>-189.894288150042</v>
      </c>
      <c r="K784" s="37">
        <v>0.77</v>
      </c>
      <c r="L784" s="3">
        <f t="shared" si="49"/>
        <v>2</v>
      </c>
      <c r="M784" s="17" t="s">
        <v>189</v>
      </c>
      <c r="N784" s="2" t="s">
        <v>102</v>
      </c>
      <c r="O784" s="2" t="s">
        <v>169</v>
      </c>
      <c r="P784" s="33">
        <f>_xlfn.XLOOKUP(C784, Financial_Variance!B:B, Financial_Variance!H:H, 0)</f>
        <v>0</v>
      </c>
      <c r="Q784" s="33">
        <f t="shared" si="50"/>
        <v>-197.98635976129501</v>
      </c>
      <c r="R784" s="2" t="str">
        <f t="shared" si="51"/>
        <v>Low</v>
      </c>
    </row>
    <row r="785" spans="1:18" ht="16.350000000000001" customHeight="1" x14ac:dyDescent="0.45">
      <c r="A785" s="4">
        <f t="shared" si="52"/>
        <v>46034</v>
      </c>
      <c r="B785" s="2" t="s">
        <v>7</v>
      </c>
      <c r="C785" s="2" t="s">
        <v>419</v>
      </c>
      <c r="D785" s="2" t="s">
        <v>165</v>
      </c>
      <c r="E785" s="2" t="s">
        <v>19</v>
      </c>
      <c r="F785" s="33">
        <v>16.208475703324801</v>
      </c>
      <c r="G785" s="33">
        <f>ABS(Table2[[#This Row],[Raw_revenu_per_Hr]])</f>
        <v>173.44977469248599</v>
      </c>
      <c r="H785" s="33">
        <v>-173.44977469248599</v>
      </c>
      <c r="I785" s="33">
        <f>ABS(Table2[[#This Row],[Raw_maintenance_Cost_MTBF]])</f>
        <v>191.91730605285599</v>
      </c>
      <c r="J785" s="33">
        <v>-191.91730605285599</v>
      </c>
      <c r="K785" s="37">
        <v>0.68</v>
      </c>
      <c r="L785" s="3">
        <f t="shared" si="49"/>
        <v>3</v>
      </c>
      <c r="M785" s="17" t="s">
        <v>189</v>
      </c>
      <c r="N785" s="2" t="s">
        <v>117</v>
      </c>
      <c r="O785" s="2" t="s">
        <v>175</v>
      </c>
      <c r="P785" s="33">
        <f>_xlfn.XLOOKUP(C785, Financial_Variance!B:B, Financial_Variance!H:H, 0)</f>
        <v>0</v>
      </c>
      <c r="Q785" s="33">
        <f t="shared" si="50"/>
        <v>-200.009377664109</v>
      </c>
      <c r="R785" s="2" t="str">
        <f t="shared" si="51"/>
        <v>Medium</v>
      </c>
    </row>
    <row r="786" spans="1:18" ht="16.350000000000001" customHeight="1" x14ac:dyDescent="0.45">
      <c r="A786" s="4">
        <f t="shared" si="52"/>
        <v>46034</v>
      </c>
      <c r="B786" s="2" t="s">
        <v>7</v>
      </c>
      <c r="C786" s="2" t="s">
        <v>420</v>
      </c>
      <c r="D786" s="2" t="s">
        <v>165</v>
      </c>
      <c r="E786" s="2" t="s">
        <v>19</v>
      </c>
      <c r="F786" s="33">
        <v>16.227895506028499</v>
      </c>
      <c r="G786" s="33">
        <f>ABS(Table2[[#This Row],[Raw_revenu_per_Hr]])</f>
        <v>175.18421020582201</v>
      </c>
      <c r="H786" s="33">
        <v>-175.18421020582201</v>
      </c>
      <c r="I786" s="33">
        <f>ABS(Table2[[#This Row],[Raw_maintenance_Cost_MTBF]])</f>
        <v>193.94032395566899</v>
      </c>
      <c r="J786" s="33">
        <v>-193.94032395566899</v>
      </c>
      <c r="K786" s="37">
        <v>0.73</v>
      </c>
      <c r="L786" s="3">
        <f t="shared" si="49"/>
        <v>3</v>
      </c>
      <c r="M786" s="17" t="s">
        <v>189</v>
      </c>
      <c r="N786" s="2" t="s">
        <v>135</v>
      </c>
      <c r="O786" s="2" t="s">
        <v>171</v>
      </c>
      <c r="P786" s="33">
        <f>_xlfn.XLOOKUP(C786, Financial_Variance!B:B, Financial_Variance!H:H, 0)</f>
        <v>0</v>
      </c>
      <c r="Q786" s="33">
        <f t="shared" si="50"/>
        <v>-202.03239556692299</v>
      </c>
      <c r="R786" s="2" t="str">
        <f t="shared" si="51"/>
        <v>Medium</v>
      </c>
    </row>
    <row r="787" spans="1:18" ht="16.350000000000001" customHeight="1" x14ac:dyDescent="0.45">
      <c r="A787" s="4">
        <f t="shared" si="52"/>
        <v>46034</v>
      </c>
      <c r="B787" s="2" t="s">
        <v>7</v>
      </c>
      <c r="C787" s="2" t="s">
        <v>421</v>
      </c>
      <c r="D787" s="2" t="s">
        <v>165</v>
      </c>
      <c r="E787" s="2" t="s">
        <v>19</v>
      </c>
      <c r="F787" s="33">
        <v>16.247315308732201</v>
      </c>
      <c r="G787" s="33">
        <f>ABS(Table2[[#This Row],[Raw_revenu_per_Hr]])</f>
        <v>176.91864571915701</v>
      </c>
      <c r="H787" s="33">
        <v>-176.91864571915701</v>
      </c>
      <c r="I787" s="33">
        <f>ABS(Table2[[#This Row],[Raw_maintenance_Cost_MTBF]])</f>
        <v>195.96334185848301</v>
      </c>
      <c r="J787" s="33">
        <v>-195.96334185848301</v>
      </c>
      <c r="K787" s="37">
        <v>0.68</v>
      </c>
      <c r="L787" s="3">
        <f t="shared" si="49"/>
        <v>3</v>
      </c>
      <c r="M787" s="17" t="s">
        <v>189</v>
      </c>
      <c r="N787" s="2" t="s">
        <v>101</v>
      </c>
      <c r="O787" s="2" t="s">
        <v>168</v>
      </c>
      <c r="P787" s="33">
        <f>_xlfn.XLOOKUP(C787, Financial_Variance!B:B, Financial_Variance!H:H, 0)</f>
        <v>0</v>
      </c>
      <c r="Q787" s="33">
        <f t="shared" si="50"/>
        <v>-204.05541346973499</v>
      </c>
      <c r="R787" s="2" t="str">
        <f t="shared" si="51"/>
        <v>Medium</v>
      </c>
    </row>
    <row r="788" spans="1:18" ht="16.350000000000001" customHeight="1" x14ac:dyDescent="0.45">
      <c r="A788" s="4">
        <f t="shared" si="52"/>
        <v>46034</v>
      </c>
      <c r="B788" s="2" t="s">
        <v>7</v>
      </c>
      <c r="C788" s="2" t="s">
        <v>422</v>
      </c>
      <c r="D788" s="2" t="s">
        <v>165</v>
      </c>
      <c r="E788" s="2" t="s">
        <v>19</v>
      </c>
      <c r="F788" s="33">
        <v>16.266735111435899</v>
      </c>
      <c r="G788" s="33">
        <f>ABS(Table2[[#This Row],[Raw_revenu_per_Hr]])</f>
        <v>178.65308123249301</v>
      </c>
      <c r="H788" s="33">
        <v>-178.65308123249301</v>
      </c>
      <c r="I788" s="33">
        <f>ABS(Table2[[#This Row],[Raw_maintenance_Cost_MTBF]])</f>
        <v>197.98635976129501</v>
      </c>
      <c r="J788" s="33">
        <v>-197.98635976129501</v>
      </c>
      <c r="K788" s="37">
        <v>0.62</v>
      </c>
      <c r="L788" s="3">
        <f t="shared" si="49"/>
        <v>4</v>
      </c>
      <c r="M788" s="17" t="s">
        <v>189</v>
      </c>
      <c r="N788" s="2" t="s">
        <v>116</v>
      </c>
      <c r="O788" s="2" t="s">
        <v>173</v>
      </c>
      <c r="P788" s="33">
        <f>_xlfn.XLOOKUP(C788, Financial_Variance!B:B, Financial_Variance!H:H, 0)</f>
        <v>0</v>
      </c>
      <c r="Q788" s="33">
        <f t="shared" si="50"/>
        <v>-206.07843137254801</v>
      </c>
      <c r="R788" s="2" t="str">
        <f t="shared" si="51"/>
        <v>Medium</v>
      </c>
    </row>
    <row r="789" spans="1:18" ht="16.350000000000001" customHeight="1" x14ac:dyDescent="0.45">
      <c r="A789" s="4">
        <f t="shared" si="52"/>
        <v>46034</v>
      </c>
      <c r="B789" s="2" t="s">
        <v>7</v>
      </c>
      <c r="C789" s="2" t="s">
        <v>423</v>
      </c>
      <c r="D789" s="2" t="s">
        <v>165</v>
      </c>
      <c r="E789" s="2" t="s">
        <v>19</v>
      </c>
      <c r="F789" s="33">
        <v>16.286154914139601</v>
      </c>
      <c r="G789" s="33">
        <f>ABS(Table2[[#This Row],[Raw_revenu_per_Hr]])</f>
        <v>180.387516745829</v>
      </c>
      <c r="H789" s="33">
        <v>-180.387516745829</v>
      </c>
      <c r="I789" s="33">
        <f>ABS(Table2[[#This Row],[Raw_maintenance_Cost_MTBF]])</f>
        <v>200.009377664109</v>
      </c>
      <c r="J789" s="33">
        <v>-200.009377664109</v>
      </c>
      <c r="K789" s="37">
        <v>0.66</v>
      </c>
      <c r="L789" s="3">
        <f t="shared" si="49"/>
        <v>3</v>
      </c>
      <c r="M789" s="17" t="s">
        <v>189</v>
      </c>
      <c r="N789" s="2" t="s">
        <v>134</v>
      </c>
      <c r="O789" s="2" t="s">
        <v>170</v>
      </c>
      <c r="P789" s="33">
        <f>_xlfn.XLOOKUP(C789, Financial_Variance!B:B, Financial_Variance!H:H, 0)</f>
        <v>0</v>
      </c>
      <c r="Q789" s="33">
        <f t="shared" si="50"/>
        <v>-208.101449275362</v>
      </c>
      <c r="R789" s="2" t="str">
        <f t="shared" si="51"/>
        <v>Medium</v>
      </c>
    </row>
    <row r="790" spans="1:18" ht="16.350000000000001" customHeight="1" x14ac:dyDescent="0.45">
      <c r="A790" s="4">
        <f t="shared" si="52"/>
        <v>46034</v>
      </c>
      <c r="B790" s="2" t="s">
        <v>7</v>
      </c>
      <c r="C790" s="2" t="s">
        <v>424</v>
      </c>
      <c r="D790" s="2" t="s">
        <v>165</v>
      </c>
      <c r="E790" s="2" t="s">
        <v>19</v>
      </c>
      <c r="F790" s="33">
        <v>16.305574716843299</v>
      </c>
      <c r="G790" s="33">
        <f>ABS(Table2[[#This Row],[Raw_revenu_per_Hr]])</f>
        <v>182.121952259165</v>
      </c>
      <c r="H790" s="33">
        <v>-182.121952259165</v>
      </c>
      <c r="I790" s="33">
        <f>ABS(Table2[[#This Row],[Raw_maintenance_Cost_MTBF]])</f>
        <v>202.03239556692299</v>
      </c>
      <c r="J790" s="33">
        <v>-202.03239556692299</v>
      </c>
      <c r="K790" s="37">
        <v>0.59</v>
      </c>
      <c r="L790" s="3">
        <f t="shared" si="49"/>
        <v>4</v>
      </c>
      <c r="M790" s="17" t="s">
        <v>189</v>
      </c>
      <c r="N790" s="2" t="s">
        <v>100</v>
      </c>
      <c r="O790" s="2" t="s">
        <v>179</v>
      </c>
      <c r="P790" s="33">
        <f>_xlfn.XLOOKUP(C790, Financial_Variance!B:B, Financial_Variance!H:H, 0)</f>
        <v>0</v>
      </c>
      <c r="Q790" s="33">
        <f t="shared" si="50"/>
        <v>-210.12446717817599</v>
      </c>
      <c r="R790" s="2" t="str">
        <f t="shared" si="51"/>
        <v>Medium</v>
      </c>
    </row>
    <row r="791" spans="1:18" ht="16.350000000000001" customHeight="1" x14ac:dyDescent="0.45">
      <c r="A791" s="4">
        <f t="shared" si="52"/>
        <v>46034</v>
      </c>
      <c r="B791" s="2" t="s">
        <v>7</v>
      </c>
      <c r="C791" s="2" t="s">
        <v>425</v>
      </c>
      <c r="D791" s="2" t="s">
        <v>165</v>
      </c>
      <c r="E791" s="2" t="s">
        <v>19</v>
      </c>
      <c r="F791" s="33">
        <v>16.324994519547001</v>
      </c>
      <c r="G791" s="33">
        <f>ABS(Table2[[#This Row],[Raw_revenu_per_Hr]])</f>
        <v>183.8563877725</v>
      </c>
      <c r="H791" s="33">
        <v>-183.8563877725</v>
      </c>
      <c r="I791" s="33">
        <f>ABS(Table2[[#This Row],[Raw_maintenance_Cost_MTBF]])</f>
        <v>204.05541346973499</v>
      </c>
      <c r="J791" s="33">
        <v>-204.05541346973499</v>
      </c>
      <c r="K791" s="37">
        <v>0.53</v>
      </c>
      <c r="L791" s="3">
        <f t="shared" si="49"/>
        <v>5</v>
      </c>
      <c r="M791" s="17" t="s">
        <v>189</v>
      </c>
      <c r="N791" s="2" t="s">
        <v>112</v>
      </c>
      <c r="O791" s="2" t="s">
        <v>172</v>
      </c>
      <c r="P791" s="33">
        <f>_xlfn.XLOOKUP(C791, Financial_Variance!B:B, Financial_Variance!H:H, 0)</f>
        <v>0</v>
      </c>
      <c r="Q791" s="33">
        <f t="shared" si="50"/>
        <v>-212.14748508098799</v>
      </c>
      <c r="R791" s="2" t="str">
        <f t="shared" si="51"/>
        <v>High</v>
      </c>
    </row>
    <row r="792" spans="1:18" ht="16.350000000000001" customHeight="1" x14ac:dyDescent="0.45">
      <c r="A792" s="4">
        <f t="shared" si="52"/>
        <v>46034</v>
      </c>
      <c r="B792" s="2" t="s">
        <v>7</v>
      </c>
      <c r="C792" s="2" t="s">
        <v>426</v>
      </c>
      <c r="D792" s="2" t="s">
        <v>166</v>
      </c>
      <c r="E792" s="2" t="s">
        <v>19</v>
      </c>
      <c r="F792" s="33">
        <v>16.3444143222506</v>
      </c>
      <c r="G792" s="33">
        <f>ABS(Table2[[#This Row],[Raw_revenu_per_Hr]])</f>
        <v>185.590823285836</v>
      </c>
      <c r="H792" s="33">
        <v>-185.590823285836</v>
      </c>
      <c r="I792" s="33">
        <f>ABS(Table2[[#This Row],[Raw_maintenance_Cost_MTBF]])</f>
        <v>206.07843137254801</v>
      </c>
      <c r="J792" s="33">
        <v>-206.07843137254801</v>
      </c>
      <c r="K792" s="37">
        <v>0.49</v>
      </c>
      <c r="L792" s="3">
        <f t="shared" si="49"/>
        <v>5</v>
      </c>
      <c r="M792" s="17" t="s">
        <v>189</v>
      </c>
      <c r="N792" s="2" t="s">
        <v>133</v>
      </c>
      <c r="O792" s="2" t="s">
        <v>169</v>
      </c>
      <c r="P792" s="33">
        <f>_xlfn.XLOOKUP(C792, Financial_Variance!B:B, Financial_Variance!H:H, 0)</f>
        <v>0</v>
      </c>
      <c r="Q792" s="33">
        <f t="shared" si="50"/>
        <v>-214.170502983803</v>
      </c>
      <c r="R792" s="2" t="str">
        <f t="shared" si="51"/>
        <v>High</v>
      </c>
    </row>
    <row r="793" spans="1:18" ht="16.350000000000001" customHeight="1" x14ac:dyDescent="0.45">
      <c r="A793" s="4">
        <f t="shared" si="52"/>
        <v>46034</v>
      </c>
      <c r="B793" s="2" t="s">
        <v>7</v>
      </c>
      <c r="C793" s="2" t="s">
        <v>427</v>
      </c>
      <c r="D793" s="2" t="s">
        <v>166</v>
      </c>
      <c r="E793" s="2" t="s">
        <v>19</v>
      </c>
      <c r="F793" s="33">
        <v>16.363834124954298</v>
      </c>
      <c r="G793" s="33">
        <f>ABS(Table2[[#This Row],[Raw_revenu_per_Hr]])</f>
        <v>187.32525879917199</v>
      </c>
      <c r="H793" s="33">
        <v>-187.32525879917199</v>
      </c>
      <c r="I793" s="33">
        <f>ABS(Table2[[#This Row],[Raw_maintenance_Cost_MTBF]])</f>
        <v>208.101449275362</v>
      </c>
      <c r="J793" s="33">
        <v>-208.101449275362</v>
      </c>
      <c r="K793" s="37">
        <v>0.52</v>
      </c>
      <c r="L793" s="3">
        <f t="shared" si="49"/>
        <v>5</v>
      </c>
      <c r="M793" s="17" t="s">
        <v>190</v>
      </c>
      <c r="N793" s="2" t="s">
        <v>99</v>
      </c>
      <c r="O793" s="2" t="s">
        <v>175</v>
      </c>
      <c r="P793" s="33">
        <f>_xlfn.XLOOKUP(C793, Financial_Variance!B:B, Financial_Variance!H:H, 0)</f>
        <v>0</v>
      </c>
      <c r="Q793" s="33">
        <f t="shared" si="50"/>
        <v>-216.193520886615</v>
      </c>
      <c r="R793" s="2" t="str">
        <f t="shared" si="51"/>
        <v>High</v>
      </c>
    </row>
    <row r="794" spans="1:18" ht="16.350000000000001" customHeight="1" x14ac:dyDescent="0.45">
      <c r="A794" s="4">
        <f t="shared" si="52"/>
        <v>46034</v>
      </c>
      <c r="B794" s="2" t="s">
        <v>7</v>
      </c>
      <c r="C794" s="2" t="s">
        <v>428</v>
      </c>
      <c r="D794" s="2" t="s">
        <v>166</v>
      </c>
      <c r="E794" s="2" t="s">
        <v>19</v>
      </c>
      <c r="F794" s="33">
        <v>16.383253927658</v>
      </c>
      <c r="G794" s="33">
        <f>ABS(Table2[[#This Row],[Raw_revenu_per_Hr]])</f>
        <v>189.05969431250799</v>
      </c>
      <c r="H794" s="33">
        <v>-189.05969431250799</v>
      </c>
      <c r="I794" s="33">
        <f>ABS(Table2[[#This Row],[Raw_maintenance_Cost_MTBF]])</f>
        <v>210.12446717817599</v>
      </c>
      <c r="J794" s="33">
        <v>-210.12446717817599</v>
      </c>
      <c r="K794" s="37">
        <v>0.47</v>
      </c>
      <c r="L794" s="3">
        <f t="shared" si="49"/>
        <v>5</v>
      </c>
      <c r="M794" s="17" t="s">
        <v>190</v>
      </c>
      <c r="N794" s="2" t="s">
        <v>110</v>
      </c>
      <c r="O794" s="2" t="s">
        <v>171</v>
      </c>
      <c r="P794" s="33">
        <f>_xlfn.XLOOKUP(C794, Financial_Variance!B:B, Financial_Variance!H:H, 0)</f>
        <v>0</v>
      </c>
      <c r="Q794" s="33">
        <f t="shared" si="50"/>
        <v>-218.21653878942899</v>
      </c>
      <c r="R794" s="2" t="str">
        <f t="shared" si="51"/>
        <v>High</v>
      </c>
    </row>
    <row r="795" spans="1:18" ht="16.350000000000001" customHeight="1" x14ac:dyDescent="0.45">
      <c r="A795" s="4">
        <f t="shared" si="52"/>
        <v>46034</v>
      </c>
      <c r="B795" s="2" t="s">
        <v>7</v>
      </c>
      <c r="C795" s="2" t="s">
        <v>429</v>
      </c>
      <c r="D795" s="2" t="s">
        <v>166</v>
      </c>
      <c r="E795" s="2" t="s">
        <v>19</v>
      </c>
      <c r="F795" s="33">
        <v>16.402673730361698</v>
      </c>
      <c r="G795" s="33">
        <f>ABS(Table2[[#This Row],[Raw_revenu_per_Hr]])</f>
        <v>190.79412982584299</v>
      </c>
      <c r="H795" s="33">
        <v>-190.79412982584299</v>
      </c>
      <c r="I795" s="33">
        <f>ABS(Table2[[#This Row],[Raw_maintenance_Cost_MTBF]])</f>
        <v>212.14748508098799</v>
      </c>
      <c r="J795" s="33">
        <v>-212.14748508098799</v>
      </c>
      <c r="K795" s="37">
        <v>0.42</v>
      </c>
      <c r="L795" s="3">
        <f t="shared" si="49"/>
        <v>6</v>
      </c>
      <c r="M795" s="17" t="s">
        <v>190</v>
      </c>
      <c r="N795" s="2" t="s">
        <v>127</v>
      </c>
      <c r="O795" s="2" t="s">
        <v>168</v>
      </c>
      <c r="P795" s="33">
        <f>_xlfn.XLOOKUP(C795, Financial_Variance!B:B, Financial_Variance!H:H, 0)</f>
        <v>0</v>
      </c>
      <c r="Q795" s="33">
        <f t="shared" si="50"/>
        <v>-220.239556692241</v>
      </c>
      <c r="R795" s="2" t="str">
        <f t="shared" si="51"/>
        <v>High</v>
      </c>
    </row>
    <row r="796" spans="1:18" ht="16.350000000000001" customHeight="1" x14ac:dyDescent="0.45">
      <c r="A796" s="4">
        <f t="shared" si="52"/>
        <v>46034</v>
      </c>
      <c r="B796" s="2" t="s">
        <v>7</v>
      </c>
      <c r="C796" s="2" t="s">
        <v>430</v>
      </c>
      <c r="D796" s="2" t="s">
        <v>166</v>
      </c>
      <c r="E796" s="2" t="s">
        <v>19</v>
      </c>
      <c r="F796" s="33">
        <v>16.4220935330654</v>
      </c>
      <c r="G796" s="33">
        <f>ABS(Table2[[#This Row],[Raw_revenu_per_Hr]])</f>
        <v>192.52856533917901</v>
      </c>
      <c r="H796" s="33">
        <v>-192.52856533917901</v>
      </c>
      <c r="I796" s="33">
        <f>ABS(Table2[[#This Row],[Raw_maintenance_Cost_MTBF]])</f>
        <v>214.170502983803</v>
      </c>
      <c r="J796" s="33">
        <v>-214.170502983803</v>
      </c>
      <c r="K796" s="37">
        <v>0.48</v>
      </c>
      <c r="L796" s="3">
        <f t="shared" si="49"/>
        <v>5</v>
      </c>
      <c r="M796" s="17" t="s">
        <v>190</v>
      </c>
      <c r="N796" s="2" t="s">
        <v>98</v>
      </c>
      <c r="O796" s="2" t="s">
        <v>173</v>
      </c>
      <c r="P796" s="33">
        <f>_xlfn.XLOOKUP(C796, Financial_Variance!B:B, Financial_Variance!H:H, 0)</f>
        <v>0</v>
      </c>
      <c r="Q796" s="33">
        <f t="shared" si="50"/>
        <v>-222.26257459505501</v>
      </c>
      <c r="R796" s="2" t="str">
        <f t="shared" si="51"/>
        <v>High</v>
      </c>
    </row>
    <row r="797" spans="1:18" ht="16.350000000000001" customHeight="1" x14ac:dyDescent="0.45">
      <c r="A797" s="4">
        <f t="shared" si="52"/>
        <v>46034</v>
      </c>
      <c r="B797" s="2" t="s">
        <v>7</v>
      </c>
      <c r="C797" s="2" t="s">
        <v>431</v>
      </c>
      <c r="D797" s="2" t="s">
        <v>166</v>
      </c>
      <c r="E797" s="2" t="s">
        <v>19</v>
      </c>
      <c r="F797" s="33">
        <v>16.441513335769098</v>
      </c>
      <c r="G797" s="33">
        <f>ABS(Table2[[#This Row],[Raw_revenu_per_Hr]])</f>
        <v>194.26300085251501</v>
      </c>
      <c r="H797" s="33">
        <v>-194.26300085251501</v>
      </c>
      <c r="I797" s="33">
        <f>ABS(Table2[[#This Row],[Raw_maintenance_Cost_MTBF]])</f>
        <v>216.193520886615</v>
      </c>
      <c r="J797" s="33">
        <v>-216.193520886615</v>
      </c>
      <c r="K797" s="37">
        <v>0.4</v>
      </c>
      <c r="L797" s="3">
        <f t="shared" si="49"/>
        <v>6</v>
      </c>
      <c r="M797" s="17" t="s">
        <v>190</v>
      </c>
      <c r="N797" s="2" t="s">
        <v>109</v>
      </c>
      <c r="O797" s="2" t="s">
        <v>170</v>
      </c>
      <c r="P797" s="33">
        <f>_xlfn.XLOOKUP(C797, Financial_Variance!B:B, Financial_Variance!H:H, 0)</f>
        <v>0</v>
      </c>
      <c r="Q797" s="33">
        <f t="shared" si="50"/>
        <v>-224.28559249786801</v>
      </c>
      <c r="R797" s="2" t="str">
        <f t="shared" si="51"/>
        <v>High</v>
      </c>
    </row>
    <row r="798" spans="1:18" ht="16.350000000000001" customHeight="1" x14ac:dyDescent="0.45">
      <c r="A798" s="4">
        <f t="shared" si="52"/>
        <v>46034</v>
      </c>
      <c r="B798" s="2" t="s">
        <v>7</v>
      </c>
      <c r="C798" s="2" t="s">
        <v>432</v>
      </c>
      <c r="D798" s="2" t="s">
        <v>166</v>
      </c>
      <c r="E798" s="2" t="s">
        <v>19</v>
      </c>
      <c r="F798" s="33">
        <v>16.4609331384728</v>
      </c>
      <c r="G798" s="33">
        <f>ABS(Table2[[#This Row],[Raw_revenu_per_Hr]])</f>
        <v>195.997436365851</v>
      </c>
      <c r="H798" s="33">
        <v>-195.997436365851</v>
      </c>
      <c r="I798" s="33">
        <f>ABS(Table2[[#This Row],[Raw_maintenance_Cost_MTBF]])</f>
        <v>218.21653878942899</v>
      </c>
      <c r="J798" s="33">
        <v>-218.21653878942899</v>
      </c>
      <c r="K798" s="37">
        <v>0.35</v>
      </c>
      <c r="L798" s="3">
        <f t="shared" si="49"/>
        <v>7</v>
      </c>
      <c r="M798" s="17" t="s">
        <v>190</v>
      </c>
      <c r="N798" s="2" t="s">
        <v>126</v>
      </c>
      <c r="O798" s="2" t="s">
        <v>179</v>
      </c>
      <c r="P798" s="33">
        <f>_xlfn.XLOOKUP(C798, Financial_Variance!B:B, Financial_Variance!H:H, 0)</f>
        <v>0</v>
      </c>
      <c r="Q798" s="33">
        <f t="shared" si="50"/>
        <v>-226.308610400682</v>
      </c>
      <c r="R798" s="2" t="str">
        <f t="shared" si="51"/>
        <v>High</v>
      </c>
    </row>
    <row r="799" spans="1:18" ht="16.350000000000001" customHeight="1" x14ac:dyDescent="0.45">
      <c r="A799" s="4">
        <f t="shared" si="52"/>
        <v>46034</v>
      </c>
      <c r="B799" s="2" t="s">
        <v>7</v>
      </c>
      <c r="C799" s="2" t="s">
        <v>433</v>
      </c>
      <c r="D799" s="2" t="s">
        <v>166</v>
      </c>
      <c r="E799" s="2" t="s">
        <v>19</v>
      </c>
      <c r="F799" s="33">
        <v>16.480352941176498</v>
      </c>
      <c r="G799" s="33">
        <f>ABS(Table2[[#This Row],[Raw_revenu_per_Hr]])</f>
        <v>197.731871879187</v>
      </c>
      <c r="H799" s="33">
        <v>-197.731871879187</v>
      </c>
      <c r="I799" s="33">
        <f>ABS(Table2[[#This Row],[Raw_maintenance_Cost_MTBF]])</f>
        <v>220.239556692241</v>
      </c>
      <c r="J799" s="33">
        <v>-220.239556692241</v>
      </c>
      <c r="K799" s="37">
        <v>0.39</v>
      </c>
      <c r="L799" s="3">
        <f t="shared" si="49"/>
        <v>6</v>
      </c>
      <c r="M799" s="17" t="s">
        <v>191</v>
      </c>
      <c r="N799" s="2" t="s">
        <v>97</v>
      </c>
      <c r="O799" s="2" t="s">
        <v>172</v>
      </c>
      <c r="P799" s="33">
        <f>_xlfn.XLOOKUP(C799, Financial_Variance!B:B, Financial_Variance!H:H, 0)</f>
        <v>0</v>
      </c>
      <c r="Q799" s="33">
        <f t="shared" si="50"/>
        <v>-228.33162830349599</v>
      </c>
      <c r="R799" s="2" t="str">
        <f t="shared" si="51"/>
        <v>High</v>
      </c>
    </row>
    <row r="800" spans="1:18" ht="16.350000000000001" customHeight="1" x14ac:dyDescent="0.45">
      <c r="A800" s="4">
        <f t="shared" si="52"/>
        <v>46034</v>
      </c>
      <c r="B800" s="2" t="s">
        <v>7</v>
      </c>
      <c r="C800" s="2" t="s">
        <v>434</v>
      </c>
      <c r="D800" s="2" t="s">
        <v>166</v>
      </c>
      <c r="E800" s="2" t="s">
        <v>19</v>
      </c>
      <c r="F800" s="33">
        <v>16.4997727438802</v>
      </c>
      <c r="G800" s="33">
        <f>ABS(Table2[[#This Row],[Raw_revenu_per_Hr]])</f>
        <v>199.466307392522</v>
      </c>
      <c r="H800" s="33">
        <v>-199.466307392522</v>
      </c>
      <c r="I800" s="33">
        <f>ABS(Table2[[#This Row],[Raw_maintenance_Cost_MTBF]])</f>
        <v>222.26257459505501</v>
      </c>
      <c r="J800" s="33">
        <v>-222.26257459505501</v>
      </c>
      <c r="K800" s="37">
        <v>0.31</v>
      </c>
      <c r="L800" s="3">
        <f t="shared" si="49"/>
        <v>7</v>
      </c>
      <c r="M800" s="17" t="s">
        <v>191</v>
      </c>
      <c r="N800" s="2" t="s">
        <v>108</v>
      </c>
      <c r="O800" s="2" t="s">
        <v>169</v>
      </c>
      <c r="P800" s="33">
        <f>_xlfn.XLOOKUP(C800, Financial_Variance!B:B, Financial_Variance!H:H, 0)</f>
        <v>0</v>
      </c>
      <c r="Q800" s="33">
        <f t="shared" si="50"/>
        <v>-230.35464620630799</v>
      </c>
      <c r="R800" s="2" t="str">
        <f t="shared" si="51"/>
        <v>High</v>
      </c>
    </row>
    <row r="801" spans="1:18" ht="16.350000000000001" customHeight="1" x14ac:dyDescent="0.45">
      <c r="A801" s="4">
        <f t="shared" si="52"/>
        <v>46034</v>
      </c>
      <c r="B801" s="2" t="s">
        <v>7</v>
      </c>
      <c r="C801" s="2" t="s">
        <v>435</v>
      </c>
      <c r="D801" s="2" t="s">
        <v>166</v>
      </c>
      <c r="E801" s="2" t="s">
        <v>19</v>
      </c>
      <c r="F801" s="33">
        <v>16.519192546583898</v>
      </c>
      <c r="G801" s="33">
        <f>ABS(Table2[[#This Row],[Raw_revenu_per_Hr]])</f>
        <v>201.20074290585799</v>
      </c>
      <c r="H801" s="33">
        <v>-201.20074290585799</v>
      </c>
      <c r="I801" s="33">
        <f>ABS(Table2[[#This Row],[Raw_maintenance_Cost_MTBF]])</f>
        <v>224.28559249786801</v>
      </c>
      <c r="J801" s="33">
        <v>-224.28559249786801</v>
      </c>
      <c r="K801" s="37">
        <v>0.25</v>
      </c>
      <c r="L801" s="3">
        <f t="shared" si="49"/>
        <v>8</v>
      </c>
      <c r="M801" s="17" t="s">
        <v>191</v>
      </c>
      <c r="N801" s="2" t="s">
        <v>125</v>
      </c>
      <c r="O801" s="2" t="s">
        <v>175</v>
      </c>
      <c r="P801" s="33">
        <f>_xlfn.XLOOKUP(C801, Financial_Variance!B:B, Financial_Variance!H:H, 0)</f>
        <v>0</v>
      </c>
      <c r="Q801" s="33">
        <f t="shared" si="50"/>
        <v>-232.37766410912101</v>
      </c>
      <c r="R801" s="2" t="str">
        <f t="shared" si="51"/>
        <v>Critical</v>
      </c>
    </row>
    <row r="802" spans="1:18" ht="16.350000000000001" customHeight="1" x14ac:dyDescent="0.45">
      <c r="A802" s="4">
        <f t="shared" si="52"/>
        <v>46034</v>
      </c>
      <c r="B802" s="2" t="s">
        <v>7</v>
      </c>
      <c r="C802" s="2" t="s">
        <v>436</v>
      </c>
      <c r="D802" s="2" t="s">
        <v>166</v>
      </c>
      <c r="E802" s="2" t="s">
        <v>19</v>
      </c>
      <c r="F802" s="33">
        <v>16.538612349287501</v>
      </c>
      <c r="G802" s="33">
        <f>ABS(Table2[[#This Row],[Raw_revenu_per_Hr]])</f>
        <v>202.93517841919399</v>
      </c>
      <c r="H802" s="33">
        <v>-202.93517841919399</v>
      </c>
      <c r="I802" s="33">
        <f>ABS(Table2[[#This Row],[Raw_maintenance_Cost_MTBF]])</f>
        <v>226.308610400682</v>
      </c>
      <c r="J802" s="33">
        <v>-226.308610400682</v>
      </c>
      <c r="K802" s="37">
        <v>0.86</v>
      </c>
      <c r="L802" s="3">
        <f t="shared" si="49"/>
        <v>1</v>
      </c>
      <c r="M802" s="17" t="s">
        <v>191</v>
      </c>
      <c r="N802" s="2" t="s">
        <v>96</v>
      </c>
      <c r="O802" s="2" t="s">
        <v>171</v>
      </c>
      <c r="P802" s="33">
        <f>_xlfn.XLOOKUP(C802, Financial_Variance!B:B, Financial_Variance!H:H, 0)</f>
        <v>0</v>
      </c>
      <c r="Q802" s="33">
        <f t="shared" si="50"/>
        <v>-234.400682011935</v>
      </c>
      <c r="R802" s="2" t="str">
        <f t="shared" si="51"/>
        <v>Low</v>
      </c>
    </row>
    <row r="803" spans="1:18" ht="16.350000000000001" customHeight="1" x14ac:dyDescent="0.45">
      <c r="A803" s="4">
        <f t="shared" si="52"/>
        <v>46034</v>
      </c>
      <c r="B803" s="2" t="s">
        <v>7</v>
      </c>
      <c r="C803" s="2" t="s">
        <v>437</v>
      </c>
      <c r="D803" s="2" t="s">
        <v>166</v>
      </c>
      <c r="E803" s="2" t="s">
        <v>19</v>
      </c>
      <c r="F803" s="33">
        <v>16.558032151991199</v>
      </c>
      <c r="G803" s="33">
        <f>ABS(Table2[[#This Row],[Raw_revenu_per_Hr]])</f>
        <v>204.66961393253001</v>
      </c>
      <c r="H803" s="33">
        <v>-204.66961393253001</v>
      </c>
      <c r="I803" s="33">
        <f>ABS(Table2[[#This Row],[Raw_maintenance_Cost_MTBF]])</f>
        <v>228.33162830349599</v>
      </c>
      <c r="J803" s="33">
        <v>-228.33162830349599</v>
      </c>
      <c r="K803" s="37">
        <v>0.87</v>
      </c>
      <c r="L803" s="3">
        <f t="shared" si="49"/>
        <v>1</v>
      </c>
      <c r="M803" s="17" t="s">
        <v>191</v>
      </c>
      <c r="N803" s="2" t="s">
        <v>107</v>
      </c>
      <c r="O803" s="2" t="s">
        <v>168</v>
      </c>
      <c r="P803" s="33">
        <f>_xlfn.XLOOKUP(C803, Financial_Variance!B:B, Financial_Variance!H:H, 0)</f>
        <v>0</v>
      </c>
      <c r="Q803" s="33">
        <f t="shared" si="50"/>
        <v>-236.42369991474899</v>
      </c>
      <c r="R803" s="2" t="str">
        <f t="shared" si="51"/>
        <v>Low</v>
      </c>
    </row>
    <row r="804" spans="1:18" ht="16.350000000000001" customHeight="1" x14ac:dyDescent="0.45">
      <c r="A804" s="4">
        <f t="shared" si="52"/>
        <v>46034</v>
      </c>
      <c r="B804" s="2" t="s">
        <v>7</v>
      </c>
      <c r="C804" s="2" t="s">
        <v>438</v>
      </c>
      <c r="D804" s="2" t="s">
        <v>166</v>
      </c>
      <c r="E804" s="2" t="s">
        <v>19</v>
      </c>
      <c r="F804" s="33">
        <v>16.577451954694901</v>
      </c>
      <c r="G804" s="33">
        <f>ABS(Table2[[#This Row],[Raw_revenu_per_Hr]])</f>
        <v>206.40404944586501</v>
      </c>
      <c r="H804" s="33">
        <v>-206.40404944586501</v>
      </c>
      <c r="I804" s="33">
        <f>ABS(Table2[[#This Row],[Raw_maintenance_Cost_MTBF]])</f>
        <v>230.35464620630799</v>
      </c>
      <c r="J804" s="33">
        <v>-230.35464620630799</v>
      </c>
      <c r="K804" s="37">
        <v>0.77</v>
      </c>
      <c r="L804" s="3">
        <f t="shared" si="49"/>
        <v>2</v>
      </c>
      <c r="M804" s="17" t="s">
        <v>191</v>
      </c>
      <c r="N804" s="2" t="s">
        <v>124</v>
      </c>
      <c r="O804" s="2" t="s">
        <v>173</v>
      </c>
      <c r="P804" s="33">
        <f>_xlfn.XLOOKUP(C804, Financial_Variance!B:B, Financial_Variance!H:H, 0)</f>
        <v>0</v>
      </c>
      <c r="Q804" s="33">
        <f t="shared" si="50"/>
        <v>-238.44671781756099</v>
      </c>
      <c r="R804" s="2" t="str">
        <f t="shared" si="51"/>
        <v>Low</v>
      </c>
    </row>
    <row r="805" spans="1:18" ht="16.350000000000001" customHeight="1" x14ac:dyDescent="0.45">
      <c r="A805" s="4">
        <f t="shared" si="52"/>
        <v>46034</v>
      </c>
      <c r="B805" s="2" t="s">
        <v>7</v>
      </c>
      <c r="C805" s="2" t="s">
        <v>439</v>
      </c>
      <c r="D805" s="2" t="s">
        <v>166</v>
      </c>
      <c r="E805" s="2" t="s">
        <v>19</v>
      </c>
      <c r="F805" s="33">
        <v>16.596871757398599</v>
      </c>
      <c r="G805" s="33">
        <f>ABS(Table2[[#This Row],[Raw_revenu_per_Hr]])</f>
        <v>208.13848495920101</v>
      </c>
      <c r="H805" s="33">
        <v>-208.13848495920101</v>
      </c>
      <c r="I805" s="33">
        <f>ABS(Table2[[#This Row],[Raw_maintenance_Cost_MTBF]])</f>
        <v>232.37766410912101</v>
      </c>
      <c r="J805" s="33">
        <v>-232.37766410912101</v>
      </c>
      <c r="K805" s="37">
        <v>0.68</v>
      </c>
      <c r="L805" s="3">
        <f t="shared" si="49"/>
        <v>3</v>
      </c>
      <c r="M805" s="17" t="s">
        <v>191</v>
      </c>
      <c r="N805" s="2" t="s">
        <v>95</v>
      </c>
      <c r="O805" s="2" t="s">
        <v>170</v>
      </c>
      <c r="P805" s="33">
        <f>_xlfn.XLOOKUP(C805, Financial_Variance!B:B, Financial_Variance!H:H, 0)</f>
        <v>0</v>
      </c>
      <c r="Q805" s="33">
        <f t="shared" si="50"/>
        <v>-240.46973572037501</v>
      </c>
      <c r="R805" s="2" t="str">
        <f t="shared" si="51"/>
        <v>Medium</v>
      </c>
    </row>
    <row r="806" spans="1:18" ht="16.350000000000001" customHeight="1" x14ac:dyDescent="0.45">
      <c r="A806" s="4">
        <f t="shared" si="52"/>
        <v>46034</v>
      </c>
      <c r="B806" s="2" t="s">
        <v>8</v>
      </c>
      <c r="C806" s="2" t="s">
        <v>440</v>
      </c>
      <c r="D806" s="2" t="s">
        <v>167</v>
      </c>
      <c r="E806" s="2" t="s">
        <v>182</v>
      </c>
      <c r="F806" s="33">
        <v>16.616291560102301</v>
      </c>
      <c r="G806" s="33">
        <f>ABS(Table2[[#This Row],[Raw_revenu_per_Hr]])</f>
        <v>209.872920472537</v>
      </c>
      <c r="H806" s="33">
        <v>-209.872920472537</v>
      </c>
      <c r="I806" s="33">
        <f>ABS(Table2[[#This Row],[Raw_maintenance_Cost_MTBF]])</f>
        <v>234.400682011935</v>
      </c>
      <c r="J806" s="33">
        <v>-234.400682011935</v>
      </c>
      <c r="K806" s="37">
        <v>0.73</v>
      </c>
      <c r="L806" s="3">
        <f t="shared" si="49"/>
        <v>3</v>
      </c>
      <c r="M806" s="17" t="s">
        <v>187</v>
      </c>
      <c r="N806" s="2" t="s">
        <v>106</v>
      </c>
      <c r="O806" s="2" t="s">
        <v>179</v>
      </c>
      <c r="P806" s="33">
        <f>_xlfn.XLOOKUP(C806, Financial_Variance!B:B, Financial_Variance!H:H, 0)</f>
        <v>0</v>
      </c>
      <c r="Q806" s="33">
        <f t="shared" si="50"/>
        <v>-242.49275362318801</v>
      </c>
      <c r="R806" s="2" t="str">
        <f t="shared" si="51"/>
        <v>Medium</v>
      </c>
    </row>
    <row r="807" spans="1:18" ht="16.350000000000001" customHeight="1" x14ac:dyDescent="0.45">
      <c r="A807" s="4">
        <f t="shared" si="52"/>
        <v>46034</v>
      </c>
      <c r="B807" s="2" t="s">
        <v>8</v>
      </c>
      <c r="C807" s="2" t="s">
        <v>441</v>
      </c>
      <c r="D807" s="2" t="s">
        <v>167</v>
      </c>
      <c r="E807" s="2" t="s">
        <v>183</v>
      </c>
      <c r="F807" s="33">
        <v>16.635711362805999</v>
      </c>
      <c r="G807" s="33">
        <f>ABS(Table2[[#This Row],[Raw_revenu_per_Hr]])</f>
        <v>211.607355985873</v>
      </c>
      <c r="H807" s="33">
        <v>-211.607355985873</v>
      </c>
      <c r="I807" s="33">
        <f>ABS(Table2[[#This Row],[Raw_maintenance_Cost_MTBF]])</f>
        <v>236.42369991474899</v>
      </c>
      <c r="J807" s="33">
        <v>-236.42369991474899</v>
      </c>
      <c r="K807" s="37">
        <v>0.68</v>
      </c>
      <c r="L807" s="3">
        <f t="shared" si="49"/>
        <v>3</v>
      </c>
      <c r="M807" s="17" t="s">
        <v>187</v>
      </c>
      <c r="N807" s="2" t="s">
        <v>122</v>
      </c>
      <c r="O807" s="2" t="s">
        <v>172</v>
      </c>
      <c r="P807" s="33">
        <f>_xlfn.XLOOKUP(C807, Financial_Variance!B:B, Financial_Variance!H:H, 0)</f>
        <v>0</v>
      </c>
      <c r="Q807" s="33">
        <f t="shared" si="50"/>
        <v>-244.515771526002</v>
      </c>
      <c r="R807" s="2" t="str">
        <f t="shared" si="51"/>
        <v>Medium</v>
      </c>
    </row>
    <row r="808" spans="1:18" ht="16.350000000000001" customHeight="1" x14ac:dyDescent="0.45">
      <c r="A808" s="4">
        <f t="shared" si="52"/>
        <v>46034</v>
      </c>
      <c r="B808" s="2" t="s">
        <v>8</v>
      </c>
      <c r="C808" s="2" t="s">
        <v>442</v>
      </c>
      <c r="D808" s="2" t="s">
        <v>167</v>
      </c>
      <c r="E808" s="2" t="s">
        <v>183</v>
      </c>
      <c r="F808" s="33">
        <v>16.655131165509701</v>
      </c>
      <c r="G808" s="33">
        <f>ABS(Table2[[#This Row],[Raw_revenu_per_Hr]])</f>
        <v>213.341791499208</v>
      </c>
      <c r="H808" s="33">
        <v>-213.341791499208</v>
      </c>
      <c r="I808" s="33">
        <f>ABS(Table2[[#This Row],[Raw_maintenance_Cost_MTBF]])</f>
        <v>238.44671781756099</v>
      </c>
      <c r="J808" s="33">
        <v>-238.44671781756099</v>
      </c>
      <c r="K808" s="37">
        <v>0.62</v>
      </c>
      <c r="L808" s="3">
        <f t="shared" si="49"/>
        <v>4</v>
      </c>
      <c r="M808" s="17" t="s">
        <v>187</v>
      </c>
      <c r="N808" s="2" t="s">
        <v>140</v>
      </c>
      <c r="O808" s="2" t="s">
        <v>169</v>
      </c>
      <c r="P808" s="33">
        <f>_xlfn.XLOOKUP(C808, Financial_Variance!B:B, Financial_Variance!H:H, 0)</f>
        <v>0</v>
      </c>
      <c r="Q808" s="33">
        <f t="shared" si="50"/>
        <v>-246.538789428814</v>
      </c>
      <c r="R808" s="2" t="str">
        <f t="shared" si="51"/>
        <v>Medium</v>
      </c>
    </row>
    <row r="809" spans="1:18" ht="16.350000000000001" customHeight="1" x14ac:dyDescent="0.45">
      <c r="A809" s="4">
        <f t="shared" si="52"/>
        <v>46034</v>
      </c>
      <c r="B809" s="2" t="s">
        <v>8</v>
      </c>
      <c r="C809" s="2" t="s">
        <v>443</v>
      </c>
      <c r="D809" s="2" t="s">
        <v>167</v>
      </c>
      <c r="E809" s="2" t="s">
        <v>184</v>
      </c>
      <c r="F809" s="33">
        <v>16.674550968213399</v>
      </c>
      <c r="G809" s="33">
        <f>ABS(Table2[[#This Row],[Raw_revenu_per_Hr]])</f>
        <v>215.076227012544</v>
      </c>
      <c r="H809" s="33">
        <v>-215.076227012544</v>
      </c>
      <c r="I809" s="33">
        <f>ABS(Table2[[#This Row],[Raw_maintenance_Cost_MTBF]])</f>
        <v>240.46973572037501</v>
      </c>
      <c r="J809" s="33">
        <v>-240.46973572037501</v>
      </c>
      <c r="K809" s="37">
        <v>0.66</v>
      </c>
      <c r="L809" s="3">
        <f t="shared" si="49"/>
        <v>3</v>
      </c>
      <c r="M809" s="17" t="s">
        <v>187</v>
      </c>
      <c r="N809" s="2" t="s">
        <v>105</v>
      </c>
      <c r="O809" s="2" t="s">
        <v>175</v>
      </c>
      <c r="P809" s="33">
        <f>_xlfn.XLOOKUP(C809, Financial_Variance!B:B, Financial_Variance!H:H, 0)</f>
        <v>0</v>
      </c>
      <c r="Q809" s="33">
        <f t="shared" si="50"/>
        <v>-248.56180733162799</v>
      </c>
      <c r="R809" s="2" t="str">
        <f t="shared" si="51"/>
        <v>Medium</v>
      </c>
    </row>
    <row r="810" spans="1:18" ht="16.350000000000001" customHeight="1" x14ac:dyDescent="0.45">
      <c r="A810" s="4">
        <f t="shared" si="52"/>
        <v>46034</v>
      </c>
      <c r="B810" s="2" t="s">
        <v>8</v>
      </c>
      <c r="C810" s="2" t="s">
        <v>444</v>
      </c>
      <c r="D810" s="2" t="s">
        <v>167</v>
      </c>
      <c r="E810" s="2" t="s">
        <v>185</v>
      </c>
      <c r="F810" s="33">
        <v>16.693970770917101</v>
      </c>
      <c r="G810" s="33">
        <f>ABS(Table2[[#This Row],[Raw_revenu_per_Hr]])</f>
        <v>216.81066252587999</v>
      </c>
      <c r="H810" s="33">
        <v>-216.81066252587999</v>
      </c>
      <c r="I810" s="33">
        <f>ABS(Table2[[#This Row],[Raw_maintenance_Cost_MTBF]])</f>
        <v>242.49275362318801</v>
      </c>
      <c r="J810" s="33">
        <v>-242.49275362318801</v>
      </c>
      <c r="K810" s="37">
        <v>0.59</v>
      </c>
      <c r="L810" s="3">
        <f t="shared" si="49"/>
        <v>4</v>
      </c>
      <c r="M810" s="17" t="s">
        <v>187</v>
      </c>
      <c r="N810" s="2" t="s">
        <v>120</v>
      </c>
      <c r="O810" s="2" t="s">
        <v>171</v>
      </c>
      <c r="P810" s="33">
        <f>_xlfn.XLOOKUP(C810, Financial_Variance!B:B, Financial_Variance!H:H, 0)</f>
        <v>0</v>
      </c>
      <c r="Q810" s="33">
        <f t="shared" si="50"/>
        <v>-250.58482523444101</v>
      </c>
      <c r="R810" s="2" t="str">
        <f t="shared" si="51"/>
        <v>Medium</v>
      </c>
    </row>
    <row r="811" spans="1:18" ht="16.350000000000001" customHeight="1" x14ac:dyDescent="0.45">
      <c r="A811" s="4">
        <f t="shared" si="52"/>
        <v>46034</v>
      </c>
      <c r="B811" s="2" t="s">
        <v>8</v>
      </c>
      <c r="C811" s="2" t="s">
        <v>445</v>
      </c>
      <c r="D811" s="2" t="s">
        <v>167</v>
      </c>
      <c r="E811" s="2" t="s">
        <v>183</v>
      </c>
      <c r="F811" s="33">
        <v>16.713390573620799</v>
      </c>
      <c r="G811" s="33">
        <f>ABS(Table2[[#This Row],[Raw_revenu_per_Hr]])</f>
        <v>218.54509803921599</v>
      </c>
      <c r="H811" s="33">
        <v>-218.54509803921599</v>
      </c>
      <c r="I811" s="33">
        <f>ABS(Table2[[#This Row],[Raw_maintenance_Cost_MTBF]])</f>
        <v>244.515771526002</v>
      </c>
      <c r="J811" s="33">
        <v>-244.515771526002</v>
      </c>
      <c r="K811" s="37">
        <v>0.53</v>
      </c>
      <c r="L811" s="3">
        <f t="shared" si="49"/>
        <v>5</v>
      </c>
      <c r="M811" s="17" t="s">
        <v>187</v>
      </c>
      <c r="N811" s="2" t="s">
        <v>138</v>
      </c>
      <c r="O811" s="2" t="s">
        <v>168</v>
      </c>
      <c r="P811" s="33">
        <f>_xlfn.XLOOKUP(C811, Financial_Variance!B:B, Financial_Variance!H:H, 0)</f>
        <v>0</v>
      </c>
      <c r="Q811" s="33">
        <f t="shared" si="50"/>
        <v>-252.607843137255</v>
      </c>
      <c r="R811" s="2" t="str">
        <f t="shared" si="51"/>
        <v>High</v>
      </c>
    </row>
    <row r="812" spans="1:18" ht="16.350000000000001" customHeight="1" x14ac:dyDescent="0.45">
      <c r="A812" s="4">
        <f t="shared" si="52"/>
        <v>46034</v>
      </c>
      <c r="B812" s="2" t="s">
        <v>8</v>
      </c>
      <c r="C812" s="2" t="s">
        <v>446</v>
      </c>
      <c r="D812" s="2" t="s">
        <v>167</v>
      </c>
      <c r="E812" s="2" t="s">
        <v>183</v>
      </c>
      <c r="F812" s="33">
        <v>16.732810376324402</v>
      </c>
      <c r="G812" s="33">
        <f>ABS(Table2[[#This Row],[Raw_revenu_per_Hr]])</f>
        <v>220.27953355255201</v>
      </c>
      <c r="H812" s="33">
        <v>-220.27953355255201</v>
      </c>
      <c r="I812" s="33">
        <f>ABS(Table2[[#This Row],[Raw_maintenance_Cost_MTBF]])</f>
        <v>246.538789428814</v>
      </c>
      <c r="J812" s="33">
        <v>-246.538789428814</v>
      </c>
      <c r="K812" s="37">
        <v>0.49</v>
      </c>
      <c r="L812" s="3">
        <f t="shared" si="49"/>
        <v>5</v>
      </c>
      <c r="M812" s="17" t="s">
        <v>187</v>
      </c>
      <c r="N812" s="2" t="s">
        <v>104</v>
      </c>
      <c r="O812" s="2" t="s">
        <v>173</v>
      </c>
      <c r="P812" s="33">
        <f>_xlfn.XLOOKUP(C812, Financial_Variance!B:B, Financial_Variance!H:H, 0)</f>
        <v>0</v>
      </c>
      <c r="Q812" s="33">
        <f t="shared" si="50"/>
        <v>-254.63086104006899</v>
      </c>
      <c r="R812" s="2" t="str">
        <f t="shared" si="51"/>
        <v>High</v>
      </c>
    </row>
    <row r="813" spans="1:18" ht="16.350000000000001" customHeight="1" x14ac:dyDescent="0.45">
      <c r="A813" s="4">
        <f t="shared" si="52"/>
        <v>46034</v>
      </c>
      <c r="B813" s="2" t="s">
        <v>8</v>
      </c>
      <c r="C813" s="2" t="s">
        <v>447</v>
      </c>
      <c r="D813" s="2" t="s">
        <v>167</v>
      </c>
      <c r="E813" s="2" t="s">
        <v>186</v>
      </c>
      <c r="F813" s="33">
        <v>16.7522301790281</v>
      </c>
      <c r="G813" s="33">
        <f>ABS(Table2[[#This Row],[Raw_revenu_per_Hr]])</f>
        <v>222.01396906588701</v>
      </c>
      <c r="H813" s="33">
        <v>-222.01396906588701</v>
      </c>
      <c r="I813" s="33">
        <f>ABS(Table2[[#This Row],[Raw_maintenance_Cost_MTBF]])</f>
        <v>248.56180733162799</v>
      </c>
      <c r="J813" s="33">
        <v>-248.56180733162799</v>
      </c>
      <c r="K813" s="37">
        <v>0.52</v>
      </c>
      <c r="L813" s="3">
        <f t="shared" si="49"/>
        <v>5</v>
      </c>
      <c r="M813" s="17" t="s">
        <v>187</v>
      </c>
      <c r="N813" s="2" t="s">
        <v>119</v>
      </c>
      <c r="O813" s="2" t="s">
        <v>170</v>
      </c>
      <c r="P813" s="33">
        <f>_xlfn.XLOOKUP(C813, Financial_Variance!B:B, Financial_Variance!H:H, 0)</f>
        <v>0</v>
      </c>
      <c r="Q813" s="33">
        <f t="shared" si="50"/>
        <v>-256.65387894288102</v>
      </c>
      <c r="R813" s="2" t="str">
        <f t="shared" si="51"/>
        <v>High</v>
      </c>
    </row>
    <row r="814" spans="1:18" ht="16.350000000000001" customHeight="1" x14ac:dyDescent="0.45">
      <c r="A814" s="4">
        <f t="shared" si="52"/>
        <v>46034</v>
      </c>
      <c r="B814" s="2" t="s">
        <v>8</v>
      </c>
      <c r="C814" s="2" t="s">
        <v>448</v>
      </c>
      <c r="D814" s="2" t="s">
        <v>167</v>
      </c>
      <c r="E814" s="2" t="s">
        <v>183</v>
      </c>
      <c r="F814" s="33">
        <v>16.771649981731802</v>
      </c>
      <c r="G814" s="33">
        <f>ABS(Table2[[#This Row],[Raw_revenu_per_Hr]])</f>
        <v>223.74840457922301</v>
      </c>
      <c r="H814" s="33">
        <v>-223.74840457922301</v>
      </c>
      <c r="I814" s="33">
        <f>ABS(Table2[[#This Row],[Raw_maintenance_Cost_MTBF]])</f>
        <v>250.58482523444101</v>
      </c>
      <c r="J814" s="33">
        <v>-250.58482523444101</v>
      </c>
      <c r="K814" s="37">
        <v>0.47</v>
      </c>
      <c r="L814" s="3">
        <f t="shared" si="49"/>
        <v>5</v>
      </c>
      <c r="M814" s="17" t="s">
        <v>187</v>
      </c>
      <c r="N814" s="2" t="s">
        <v>137</v>
      </c>
      <c r="O814" s="2" t="s">
        <v>179</v>
      </c>
      <c r="P814" s="33">
        <f>_xlfn.XLOOKUP(C814, Financial_Variance!B:B, Financial_Variance!H:H, 0)</f>
        <v>0</v>
      </c>
      <c r="Q814" s="33">
        <f t="shared" si="50"/>
        <v>-258.67689684569501</v>
      </c>
      <c r="R814" s="2" t="str">
        <f t="shared" si="51"/>
        <v>High</v>
      </c>
    </row>
    <row r="815" spans="1:18" ht="16.350000000000001" customHeight="1" x14ac:dyDescent="0.45">
      <c r="A815" s="4">
        <f t="shared" si="52"/>
        <v>46034</v>
      </c>
      <c r="B815" s="2" t="s">
        <v>8</v>
      </c>
      <c r="C815" s="2" t="s">
        <v>449</v>
      </c>
      <c r="D815" s="2" t="s">
        <v>167</v>
      </c>
      <c r="E815" s="2" t="s">
        <v>183</v>
      </c>
      <c r="F815" s="33">
        <v>16.7910697844355</v>
      </c>
      <c r="G815" s="33">
        <f>ABS(Table2[[#This Row],[Raw_revenu_per_Hr]])</f>
        <v>225.482840092559</v>
      </c>
      <c r="H815" s="33">
        <v>-225.482840092559</v>
      </c>
      <c r="I815" s="33">
        <f>ABS(Table2[[#This Row],[Raw_maintenance_Cost_MTBF]])</f>
        <v>252.607843137255</v>
      </c>
      <c r="J815" s="33">
        <v>-252.607843137255</v>
      </c>
      <c r="K815" s="37">
        <v>0.42</v>
      </c>
      <c r="L815" s="3">
        <f t="shared" si="49"/>
        <v>6</v>
      </c>
      <c r="M815" s="17" t="s">
        <v>187</v>
      </c>
      <c r="N815" s="2" t="s">
        <v>103</v>
      </c>
      <c r="O815" s="2" t="s">
        <v>172</v>
      </c>
      <c r="P815" s="33">
        <f>_xlfn.XLOOKUP(C815, Financial_Variance!B:B, Financial_Variance!H:H, 0)</f>
        <v>0</v>
      </c>
      <c r="Q815" s="33">
        <f t="shared" si="50"/>
        <v>-260.69991474850701</v>
      </c>
      <c r="R815" s="2" t="str">
        <f t="shared" si="51"/>
        <v>High</v>
      </c>
    </row>
    <row r="816" spans="1:18" ht="16.350000000000001" customHeight="1" x14ac:dyDescent="0.45">
      <c r="A816" s="4">
        <f t="shared" si="52"/>
        <v>46034</v>
      </c>
      <c r="B816" s="2" t="s">
        <v>9</v>
      </c>
      <c r="C816" s="2" t="s">
        <v>450</v>
      </c>
      <c r="D816" s="2" t="s">
        <v>15</v>
      </c>
      <c r="E816" s="2" t="s">
        <v>20</v>
      </c>
      <c r="F816" s="33">
        <v>16.810489587139202</v>
      </c>
      <c r="G816" s="33">
        <f>ABS(Table2[[#This Row],[Raw_revenu_per_Hr]])</f>
        <v>227.217275605895</v>
      </c>
      <c r="H816" s="33">
        <v>-227.217275605895</v>
      </c>
      <c r="I816" s="33">
        <f>ABS(Table2[[#This Row],[Raw_maintenance_Cost_MTBF]])</f>
        <v>254.63086104006899</v>
      </c>
      <c r="J816" s="33">
        <v>-254.63086104006899</v>
      </c>
      <c r="K816" s="37">
        <v>0.48</v>
      </c>
      <c r="L816" s="3">
        <f t="shared" si="49"/>
        <v>5</v>
      </c>
      <c r="M816" s="17" t="s">
        <v>187</v>
      </c>
      <c r="N816" s="2" t="s">
        <v>118</v>
      </c>
      <c r="O816" s="2" t="s">
        <v>169</v>
      </c>
      <c r="P816" s="33">
        <f>_xlfn.XLOOKUP(C816, Financial_Variance!B:B, Financial_Variance!H:H, 0)</f>
        <v>0</v>
      </c>
      <c r="Q816" s="33">
        <f t="shared" si="50"/>
        <v>-262.72293265132203</v>
      </c>
      <c r="R816" s="2" t="str">
        <f t="shared" si="51"/>
        <v>High</v>
      </c>
    </row>
    <row r="817" spans="1:18" ht="16.350000000000001" customHeight="1" x14ac:dyDescent="0.45">
      <c r="A817" s="4">
        <f t="shared" si="52"/>
        <v>46034</v>
      </c>
      <c r="B817" s="2" t="s">
        <v>10</v>
      </c>
      <c r="C817" s="2" t="s">
        <v>451</v>
      </c>
      <c r="D817" s="2" t="s">
        <v>16</v>
      </c>
      <c r="E817" s="2" t="s">
        <v>21</v>
      </c>
      <c r="F817" s="33">
        <v>16.8299093898429</v>
      </c>
      <c r="G817" s="33">
        <f>ABS(Table2[[#This Row],[Raw_revenu_per_Hr]])</f>
        <v>228.95171111923</v>
      </c>
      <c r="H817" s="33">
        <v>-228.95171111923</v>
      </c>
      <c r="I817" s="33">
        <f>ABS(Table2[[#This Row],[Raw_maintenance_Cost_MTBF]])</f>
        <v>256.65387894288102</v>
      </c>
      <c r="J817" s="33">
        <v>-256.65387894288102</v>
      </c>
      <c r="K817" s="37">
        <v>0.4</v>
      </c>
      <c r="L817" s="3">
        <f t="shared" si="49"/>
        <v>6</v>
      </c>
      <c r="M817" s="17" t="s">
        <v>187</v>
      </c>
      <c r="N817" s="2" t="s">
        <v>136</v>
      </c>
      <c r="O817" s="2" t="s">
        <v>175</v>
      </c>
      <c r="P817" s="33">
        <f>_xlfn.XLOOKUP(C817, Financial_Variance!B:B, Financial_Variance!H:H, 0)</f>
        <v>0</v>
      </c>
      <c r="Q817" s="33">
        <f t="shared" si="50"/>
        <v>-264.74595055413403</v>
      </c>
      <c r="R817" s="2" t="str">
        <f t="shared" si="51"/>
        <v>High</v>
      </c>
    </row>
    <row r="818" spans="1:18" ht="16.350000000000001" customHeight="1" x14ac:dyDescent="0.45">
      <c r="A818" s="4">
        <f t="shared" si="52"/>
        <v>46034</v>
      </c>
      <c r="B818" s="2" t="s">
        <v>11</v>
      </c>
      <c r="C818" s="2" t="s">
        <v>452</v>
      </c>
      <c r="D818" s="2" t="s">
        <v>17</v>
      </c>
      <c r="E818" s="2" t="s">
        <v>22</v>
      </c>
      <c r="F818" s="33">
        <v>16.849329192546602</v>
      </c>
      <c r="G818" s="33">
        <f>ABS(Table2[[#This Row],[Raw_revenu_per_Hr]])</f>
        <v>230.68614663256599</v>
      </c>
      <c r="H818" s="33">
        <v>-230.68614663256599</v>
      </c>
      <c r="I818" s="33">
        <f>ABS(Table2[[#This Row],[Raw_maintenance_Cost_MTBF]])</f>
        <v>258.67689684569501</v>
      </c>
      <c r="J818" s="33">
        <v>-258.67689684569501</v>
      </c>
      <c r="K818" s="37">
        <v>0.35</v>
      </c>
      <c r="L818" s="3">
        <f t="shared" si="49"/>
        <v>7</v>
      </c>
      <c r="M818" s="17" t="s">
        <v>189</v>
      </c>
      <c r="N818" s="2" t="s">
        <v>102</v>
      </c>
      <c r="O818" s="2" t="s">
        <v>171</v>
      </c>
      <c r="P818" s="33">
        <f>_xlfn.XLOOKUP(C818, Financial_Variance!B:B, Financial_Variance!H:H, 0)</f>
        <v>0</v>
      </c>
      <c r="Q818" s="33">
        <f t="shared" si="50"/>
        <v>-266.76896845694802</v>
      </c>
      <c r="R818" s="2" t="str">
        <f t="shared" si="51"/>
        <v>High</v>
      </c>
    </row>
    <row r="819" spans="1:18" ht="16.350000000000001" customHeight="1" x14ac:dyDescent="0.45">
      <c r="A819" s="4">
        <f t="shared" si="52"/>
        <v>46034</v>
      </c>
      <c r="B819" s="2" t="s">
        <v>11</v>
      </c>
      <c r="C819" s="2" t="s">
        <v>453</v>
      </c>
      <c r="D819" s="2" t="s">
        <v>17</v>
      </c>
      <c r="E819" s="2" t="s">
        <v>183</v>
      </c>
      <c r="F819" s="33">
        <v>16.8687489952503</v>
      </c>
      <c r="G819" s="33">
        <f>ABS(Table2[[#This Row],[Raw_revenu_per_Hr]])</f>
        <v>232.42058214590199</v>
      </c>
      <c r="H819" s="33">
        <v>-232.42058214590199</v>
      </c>
      <c r="I819" s="33">
        <f>ABS(Table2[[#This Row],[Raw_maintenance_Cost_MTBF]])</f>
        <v>260.69991474850701</v>
      </c>
      <c r="J819" s="33">
        <v>-260.69991474850701</v>
      </c>
      <c r="K819" s="37">
        <v>0.39</v>
      </c>
      <c r="L819" s="3">
        <f t="shared" si="49"/>
        <v>6</v>
      </c>
      <c r="M819" s="17" t="s">
        <v>189</v>
      </c>
      <c r="N819" s="2" t="s">
        <v>117</v>
      </c>
      <c r="O819" s="2" t="s">
        <v>168</v>
      </c>
      <c r="P819" s="33">
        <f>_xlfn.XLOOKUP(C819, Financial_Variance!B:B, Financial_Variance!H:H, 0)</f>
        <v>0</v>
      </c>
      <c r="Q819" s="33">
        <f t="shared" si="50"/>
        <v>-268.79198635976098</v>
      </c>
      <c r="R819" s="2" t="str">
        <f t="shared" si="51"/>
        <v>High</v>
      </c>
    </row>
    <row r="820" spans="1:18" ht="16.350000000000001" customHeight="1" x14ac:dyDescent="0.45">
      <c r="A820" s="4">
        <f t="shared" si="52"/>
        <v>46034</v>
      </c>
      <c r="B820" s="2" t="s">
        <v>11</v>
      </c>
      <c r="C820" s="2" t="s">
        <v>454</v>
      </c>
      <c r="D820" s="2" t="s">
        <v>17</v>
      </c>
      <c r="E820" s="2" t="s">
        <v>183</v>
      </c>
      <c r="F820" s="33">
        <v>16.888168797953998</v>
      </c>
      <c r="G820" s="33">
        <f>ABS(Table2[[#This Row],[Raw_revenu_per_Hr]])</f>
        <v>234.15501765923801</v>
      </c>
      <c r="H820" s="33">
        <v>-234.15501765923801</v>
      </c>
      <c r="I820" s="33">
        <f>ABS(Table2[[#This Row],[Raw_maintenance_Cost_MTBF]])</f>
        <v>262.72293265132203</v>
      </c>
      <c r="J820" s="33">
        <v>-262.72293265132203</v>
      </c>
      <c r="K820" s="37">
        <v>0.31</v>
      </c>
      <c r="L820" s="3">
        <f t="shared" si="49"/>
        <v>7</v>
      </c>
      <c r="M820" s="17" t="s">
        <v>188</v>
      </c>
      <c r="N820" s="2" t="s">
        <v>135</v>
      </c>
      <c r="O820" s="2" t="s">
        <v>173</v>
      </c>
      <c r="P820" s="33">
        <f>_xlfn.XLOOKUP(C820, Financial_Variance!B:B, Financial_Variance!H:H, 0)</f>
        <v>0</v>
      </c>
      <c r="Q820" s="33">
        <f t="shared" si="50"/>
        <v>-270.81500426257497</v>
      </c>
      <c r="R820" s="2" t="str">
        <f t="shared" si="51"/>
        <v>High</v>
      </c>
    </row>
    <row r="821" spans="1:18" ht="16.350000000000001" customHeight="1" x14ac:dyDescent="0.45">
      <c r="A821" s="4">
        <f t="shared" si="52"/>
        <v>46034</v>
      </c>
      <c r="B821" s="2" t="s">
        <v>11</v>
      </c>
      <c r="C821" s="2" t="s">
        <v>455</v>
      </c>
      <c r="D821" s="2" t="s">
        <v>17</v>
      </c>
      <c r="E821" s="2" t="s">
        <v>184</v>
      </c>
      <c r="F821" s="33">
        <v>16.9075886006577</v>
      </c>
      <c r="G821" s="33">
        <f>ABS(Table2[[#This Row],[Raw_revenu_per_Hr]])</f>
        <v>235.88945317257301</v>
      </c>
      <c r="H821" s="33">
        <v>-235.88945317257301</v>
      </c>
      <c r="I821" s="33">
        <f>ABS(Table2[[#This Row],[Raw_maintenance_Cost_MTBF]])</f>
        <v>264.74595055413403</v>
      </c>
      <c r="J821" s="33">
        <v>-264.74595055413403</v>
      </c>
      <c r="K821" s="37">
        <v>0.25</v>
      </c>
      <c r="L821" s="3">
        <f t="shared" si="49"/>
        <v>8</v>
      </c>
      <c r="M821" s="17" t="s">
        <v>189</v>
      </c>
      <c r="N821" s="2" t="s">
        <v>101</v>
      </c>
      <c r="O821" s="2" t="s">
        <v>170</v>
      </c>
      <c r="P821" s="33">
        <f>_xlfn.XLOOKUP(C821, Financial_Variance!B:B, Financial_Variance!H:H, 0)</f>
        <v>0</v>
      </c>
      <c r="Q821" s="33">
        <f t="shared" si="50"/>
        <v>-272.83802216538697</v>
      </c>
      <c r="R821" s="2" t="str">
        <f t="shared" si="51"/>
        <v>Critical</v>
      </c>
    </row>
    <row r="822" spans="1:18" ht="16.350000000000001" customHeight="1" x14ac:dyDescent="0.45">
      <c r="A822" s="4">
        <f t="shared" si="52"/>
        <v>46034</v>
      </c>
      <c r="B822" s="2" t="s">
        <v>11</v>
      </c>
      <c r="C822" s="2" t="s">
        <v>456</v>
      </c>
      <c r="D822" s="2" t="s">
        <v>17</v>
      </c>
      <c r="E822" s="2" t="s">
        <v>185</v>
      </c>
      <c r="F822" s="33">
        <v>16.927008403361299</v>
      </c>
      <c r="G822" s="33">
        <f>ABS(Table2[[#This Row],[Raw_revenu_per_Hr]])</f>
        <v>237.62388868590901</v>
      </c>
      <c r="H822" s="33">
        <v>-237.62388868590901</v>
      </c>
      <c r="I822" s="33">
        <f>ABS(Table2[[#This Row],[Raw_maintenance_Cost_MTBF]])</f>
        <v>266.76896845694802</v>
      </c>
      <c r="J822" s="33">
        <v>-266.76896845694802</v>
      </c>
      <c r="K822" s="37">
        <v>0.86</v>
      </c>
      <c r="L822" s="3">
        <f t="shared" si="49"/>
        <v>1</v>
      </c>
      <c r="M822" s="17" t="s">
        <v>188</v>
      </c>
      <c r="N822" s="2" t="s">
        <v>116</v>
      </c>
      <c r="O822" s="2" t="s">
        <v>179</v>
      </c>
      <c r="P822" s="33">
        <f>_xlfn.XLOOKUP(C822, Financial_Variance!B:B, Financial_Variance!H:H, 0)</f>
        <v>0</v>
      </c>
      <c r="Q822" s="33">
        <f t="shared" si="50"/>
        <v>-274.86104006820102</v>
      </c>
      <c r="R822" s="2" t="str">
        <f t="shared" si="51"/>
        <v>Low</v>
      </c>
    </row>
    <row r="823" spans="1:18" ht="16.350000000000001" customHeight="1" x14ac:dyDescent="0.45">
      <c r="A823" s="4">
        <f t="shared" si="52"/>
        <v>46034</v>
      </c>
      <c r="B823" s="2" t="s">
        <v>11</v>
      </c>
      <c r="C823" s="2" t="s">
        <v>457</v>
      </c>
      <c r="D823" s="2" t="s">
        <v>17</v>
      </c>
      <c r="E823" s="2" t="s">
        <v>186</v>
      </c>
      <c r="F823" s="33">
        <v>16.946428206065001</v>
      </c>
      <c r="G823" s="33">
        <f>ABS(Table2[[#This Row],[Raw_revenu_per_Hr]])</f>
        <v>239.358324199245</v>
      </c>
      <c r="H823" s="33">
        <v>-239.358324199245</v>
      </c>
      <c r="I823" s="33">
        <f>ABS(Table2[[#This Row],[Raw_maintenance_Cost_MTBF]])</f>
        <v>268.79198635976098</v>
      </c>
      <c r="J823" s="33">
        <v>-268.79198635976098</v>
      </c>
      <c r="K823" s="37">
        <v>0.87</v>
      </c>
      <c r="L823" s="3">
        <f t="shared" si="49"/>
        <v>1</v>
      </c>
      <c r="M823" s="17" t="s">
        <v>188</v>
      </c>
      <c r="N823" s="2" t="s">
        <v>134</v>
      </c>
      <c r="O823" s="2" t="s">
        <v>172</v>
      </c>
      <c r="P823" s="33">
        <f>_xlfn.XLOOKUP(C823, Financial_Variance!B:B, Financial_Variance!H:H, 0)</f>
        <v>0</v>
      </c>
      <c r="Q823" s="33">
        <f t="shared" si="50"/>
        <v>-276.88405797101399</v>
      </c>
      <c r="R823" s="2" t="str">
        <f t="shared" si="51"/>
        <v>Low</v>
      </c>
    </row>
    <row r="824" spans="1:18" ht="16.350000000000001" customHeight="1" x14ac:dyDescent="0.45">
      <c r="A824" s="4">
        <f t="shared" si="52"/>
        <v>46034</v>
      </c>
      <c r="B824" s="2" t="s">
        <v>11</v>
      </c>
      <c r="C824" s="2" t="s">
        <v>458</v>
      </c>
      <c r="D824" s="2" t="s">
        <v>17</v>
      </c>
      <c r="E824" s="2" t="s">
        <v>183</v>
      </c>
      <c r="F824" s="33">
        <v>16.965848008768699</v>
      </c>
      <c r="G824" s="33">
        <f>ABS(Table2[[#This Row],[Raw_revenu_per_Hr]])</f>
        <v>241.092759712581</v>
      </c>
      <c r="H824" s="33">
        <v>-241.092759712581</v>
      </c>
      <c r="I824" s="33">
        <f>ABS(Table2[[#This Row],[Raw_maintenance_Cost_MTBF]])</f>
        <v>270.81500426257497</v>
      </c>
      <c r="J824" s="33">
        <v>-270.81500426257497</v>
      </c>
      <c r="K824" s="37">
        <v>0.77</v>
      </c>
      <c r="L824" s="3">
        <f t="shared" si="49"/>
        <v>2</v>
      </c>
      <c r="M824" s="17" t="s">
        <v>190</v>
      </c>
      <c r="N824" s="2" t="s">
        <v>100</v>
      </c>
      <c r="O824" s="2" t="s">
        <v>169</v>
      </c>
      <c r="P824" s="33">
        <f>_xlfn.XLOOKUP(C824, Financial_Variance!B:B, Financial_Variance!H:H, 0)</f>
        <v>0</v>
      </c>
      <c r="Q824" s="33">
        <f t="shared" si="50"/>
        <v>-278.90707587382798</v>
      </c>
      <c r="R824" s="2" t="str">
        <f t="shared" si="51"/>
        <v>Low</v>
      </c>
    </row>
    <row r="825" spans="1:18" ht="16.350000000000001" customHeight="1" x14ac:dyDescent="0.45">
      <c r="A825" s="4">
        <f t="shared" si="52"/>
        <v>46034</v>
      </c>
      <c r="B825" s="2" t="s">
        <v>11</v>
      </c>
      <c r="C825" s="2" t="s">
        <v>459</v>
      </c>
      <c r="D825" s="2" t="s">
        <v>17</v>
      </c>
      <c r="E825" s="2" t="s">
        <v>183</v>
      </c>
      <c r="F825" s="33">
        <v>16.985267811472401</v>
      </c>
      <c r="G825" s="33">
        <f>ABS(Table2[[#This Row],[Raw_revenu_per_Hr]])</f>
        <v>242.827195225917</v>
      </c>
      <c r="H825" s="33">
        <v>-242.827195225917</v>
      </c>
      <c r="I825" s="33">
        <f>ABS(Table2[[#This Row],[Raw_maintenance_Cost_MTBF]])</f>
        <v>272.83802216538697</v>
      </c>
      <c r="J825" s="33">
        <v>-272.83802216538697</v>
      </c>
      <c r="K825" s="37">
        <v>0.68</v>
      </c>
      <c r="L825" s="3">
        <f t="shared" si="49"/>
        <v>3</v>
      </c>
      <c r="M825" s="17" t="s">
        <v>188</v>
      </c>
      <c r="N825" s="2" t="s">
        <v>112</v>
      </c>
      <c r="O825" s="2" t="s">
        <v>175</v>
      </c>
      <c r="P825" s="33">
        <f>_xlfn.XLOOKUP(C825, Financial_Variance!B:B, Financial_Variance!H:H, 0)</f>
        <v>0</v>
      </c>
      <c r="Q825" s="33">
        <f t="shared" si="50"/>
        <v>-280.93009377663998</v>
      </c>
      <c r="R825" s="2" t="str">
        <f t="shared" si="51"/>
        <v>Medium</v>
      </c>
    </row>
    <row r="826" spans="1:18" ht="16.350000000000001" customHeight="1" x14ac:dyDescent="0.45">
      <c r="A826" s="4">
        <f t="shared" si="52"/>
        <v>46034</v>
      </c>
      <c r="B826" s="2" t="s">
        <v>11</v>
      </c>
      <c r="C826" s="2" t="s">
        <v>460</v>
      </c>
      <c r="D826" s="2" t="s">
        <v>17</v>
      </c>
      <c r="E826" s="2" t="s">
        <v>22</v>
      </c>
      <c r="F826" s="33">
        <v>17.004687614176099</v>
      </c>
      <c r="G826" s="33">
        <f>ABS(Table2[[#This Row],[Raw_revenu_per_Hr]])</f>
        <v>244.561630739252</v>
      </c>
      <c r="H826" s="33">
        <v>-244.561630739252</v>
      </c>
      <c r="I826" s="33">
        <f>ABS(Table2[[#This Row],[Raw_maintenance_Cost_MTBF]])</f>
        <v>274.86104006820102</v>
      </c>
      <c r="J826" s="33">
        <v>-274.86104006820102</v>
      </c>
      <c r="K826" s="37">
        <v>0.73</v>
      </c>
      <c r="L826" s="3">
        <f t="shared" si="49"/>
        <v>3</v>
      </c>
      <c r="M826" s="17" t="s">
        <v>188</v>
      </c>
      <c r="N826" s="2" t="s">
        <v>133</v>
      </c>
      <c r="O826" s="2" t="s">
        <v>171</v>
      </c>
      <c r="P826" s="33">
        <f>_xlfn.XLOOKUP(C826, Financial_Variance!B:B, Financial_Variance!H:H, 0)</f>
        <v>0</v>
      </c>
      <c r="Q826" s="33">
        <f t="shared" si="50"/>
        <v>-282.95311167945403</v>
      </c>
      <c r="R826" s="2" t="str">
        <f t="shared" si="51"/>
        <v>Medium</v>
      </c>
    </row>
    <row r="827" spans="1:18" ht="16.350000000000001" customHeight="1" x14ac:dyDescent="0.45">
      <c r="A827" s="4">
        <f t="shared" si="52"/>
        <v>46034</v>
      </c>
      <c r="B827" s="2" t="s">
        <v>12</v>
      </c>
      <c r="C827" s="2" t="s">
        <v>461</v>
      </c>
      <c r="D827" s="2" t="s">
        <v>18</v>
      </c>
      <c r="E827" s="2" t="s">
        <v>23</v>
      </c>
      <c r="F827" s="33">
        <v>17.024107416879801</v>
      </c>
      <c r="G827" s="33">
        <f>ABS(Table2[[#This Row],[Raw_revenu_per_Hr]])</f>
        <v>246.29606625258799</v>
      </c>
      <c r="H827" s="33">
        <v>-246.29606625258799</v>
      </c>
      <c r="I827" s="33">
        <f>ABS(Table2[[#This Row],[Raw_maintenance_Cost_MTBF]])</f>
        <v>276.88405797101399</v>
      </c>
      <c r="J827" s="33">
        <v>-276.88405797101399</v>
      </c>
      <c r="K827" s="37">
        <v>0.68</v>
      </c>
      <c r="L827" s="3">
        <f t="shared" si="49"/>
        <v>3</v>
      </c>
      <c r="M827" s="17" t="s">
        <v>191</v>
      </c>
      <c r="N827" s="2" t="s">
        <v>99</v>
      </c>
      <c r="O827" s="2" t="s">
        <v>168</v>
      </c>
      <c r="P827" s="33">
        <f>_xlfn.XLOOKUP(C827, Financial_Variance!B:B, Financial_Variance!H:H, 0)</f>
        <v>0</v>
      </c>
      <c r="Q827" s="33">
        <f t="shared" si="50"/>
        <v>-284.97612958226802</v>
      </c>
      <c r="R827" s="2" t="str">
        <f t="shared" si="51"/>
        <v>Medium</v>
      </c>
    </row>
    <row r="828" spans="1:18" ht="16.350000000000001" customHeight="1" x14ac:dyDescent="0.45">
      <c r="A828" s="4">
        <f t="shared" si="52"/>
        <v>46034</v>
      </c>
      <c r="B828" s="2" t="s">
        <v>12</v>
      </c>
      <c r="C828" s="2" t="s">
        <v>462</v>
      </c>
      <c r="D828" s="2" t="s">
        <v>18</v>
      </c>
      <c r="E828" s="2" t="s">
        <v>23</v>
      </c>
      <c r="F828" s="33">
        <v>17.043527219583499</v>
      </c>
      <c r="G828" s="33">
        <f>ABS(Table2[[#This Row],[Raw_revenu_per_Hr]])</f>
        <v>248.03050176592399</v>
      </c>
      <c r="H828" s="33">
        <v>-248.03050176592399</v>
      </c>
      <c r="I828" s="33">
        <f>ABS(Table2[[#This Row],[Raw_maintenance_Cost_MTBF]])</f>
        <v>278.90707587382798</v>
      </c>
      <c r="J828" s="33">
        <v>-278.90707587382798</v>
      </c>
      <c r="K828" s="37">
        <v>0.62</v>
      </c>
      <c r="L828" s="3">
        <f t="shared" si="49"/>
        <v>4</v>
      </c>
      <c r="M828" s="17" t="s">
        <v>187</v>
      </c>
      <c r="N828" s="2" t="s">
        <v>110</v>
      </c>
      <c r="O828" s="2" t="s">
        <v>173</v>
      </c>
      <c r="P828" s="33">
        <f>_xlfn.XLOOKUP(C828, Financial_Variance!B:B, Financial_Variance!H:H, 0)</f>
        <v>0</v>
      </c>
      <c r="Q828" s="33">
        <f t="shared" si="50"/>
        <v>-286.99914748508002</v>
      </c>
      <c r="R828" s="2" t="str">
        <f t="shared" si="51"/>
        <v>Medium</v>
      </c>
    </row>
    <row r="829" spans="1:18" ht="16.350000000000001" customHeight="1" x14ac:dyDescent="0.45">
      <c r="A829" s="4">
        <f t="shared" si="52"/>
        <v>46034</v>
      </c>
      <c r="B829" s="2" t="s">
        <v>12</v>
      </c>
      <c r="C829" s="2" t="s">
        <v>463</v>
      </c>
      <c r="D829" s="2" t="s">
        <v>18</v>
      </c>
      <c r="E829" s="2" t="s">
        <v>23</v>
      </c>
      <c r="F829" s="33">
        <v>17.062947022287201</v>
      </c>
      <c r="G829" s="33">
        <f>ABS(Table2[[#This Row],[Raw_revenu_per_Hr]])</f>
        <v>249.76493727926001</v>
      </c>
      <c r="H829" s="33">
        <v>-249.76493727926001</v>
      </c>
      <c r="I829" s="33">
        <f>ABS(Table2[[#This Row],[Raw_maintenance_Cost_MTBF]])</f>
        <v>280.93009377663998</v>
      </c>
      <c r="J829" s="33">
        <v>-280.93009377663998</v>
      </c>
      <c r="K829" s="37">
        <v>0.66</v>
      </c>
      <c r="L829" s="3">
        <f t="shared" si="49"/>
        <v>3</v>
      </c>
      <c r="M829" s="17" t="s">
        <v>187</v>
      </c>
      <c r="N829" s="2" t="s">
        <v>127</v>
      </c>
      <c r="O829" s="2" t="s">
        <v>170</v>
      </c>
      <c r="P829" s="33">
        <f>_xlfn.XLOOKUP(C829, Financial_Variance!B:B, Financial_Variance!H:H, 0)</f>
        <v>0</v>
      </c>
      <c r="Q829" s="33">
        <f t="shared" si="50"/>
        <v>-289.02216538789497</v>
      </c>
      <c r="R829" s="2" t="str">
        <f t="shared" si="51"/>
        <v>Medium</v>
      </c>
    </row>
    <row r="830" spans="1:18" ht="16.350000000000001" customHeight="1" x14ac:dyDescent="0.45">
      <c r="A830" s="4">
        <f t="shared" si="52"/>
        <v>46034</v>
      </c>
      <c r="B830" s="2" t="s">
        <v>7</v>
      </c>
      <c r="C830" s="2" t="s">
        <v>464</v>
      </c>
      <c r="D830" s="2" t="s">
        <v>14</v>
      </c>
      <c r="E830" s="2" t="s">
        <v>181</v>
      </c>
      <c r="F830" s="33">
        <v>17.082366824990899</v>
      </c>
      <c r="G830" s="33">
        <f>ABS(Table2[[#This Row],[Raw_revenu_per_Hr]])</f>
        <v>251.49937279259501</v>
      </c>
      <c r="H830" s="33">
        <v>-251.49937279259501</v>
      </c>
      <c r="I830" s="33">
        <f>ABS(Table2[[#This Row],[Raw_maintenance_Cost_MTBF]])</f>
        <v>282.95311167945403</v>
      </c>
      <c r="J830" s="33">
        <v>-282.95311167945403</v>
      </c>
      <c r="K830" s="37">
        <v>0.59</v>
      </c>
      <c r="L830" s="3">
        <f t="shared" si="49"/>
        <v>4</v>
      </c>
      <c r="M830" s="17" t="s">
        <v>187</v>
      </c>
      <c r="N830" s="2" t="s">
        <v>98</v>
      </c>
      <c r="O830" s="2" t="s">
        <v>179</v>
      </c>
      <c r="P830" s="33">
        <f>_xlfn.XLOOKUP(C830, Financial_Variance!B:B, Financial_Variance!H:H, 0)</f>
        <v>0</v>
      </c>
      <c r="Q830" s="33">
        <f t="shared" si="50"/>
        <v>-291.04518329070697</v>
      </c>
      <c r="R830" s="2" t="str">
        <f t="shared" si="51"/>
        <v>Medium</v>
      </c>
    </row>
    <row r="831" spans="1:18" ht="16.350000000000001" customHeight="1" x14ac:dyDescent="0.45">
      <c r="A831" s="4">
        <f t="shared" si="52"/>
        <v>46034</v>
      </c>
      <c r="B831" s="2" t="s">
        <v>7</v>
      </c>
      <c r="C831" s="2" t="s">
        <v>465</v>
      </c>
      <c r="D831" s="2" t="s">
        <v>14</v>
      </c>
      <c r="E831" s="2" t="s">
        <v>181</v>
      </c>
      <c r="F831" s="33">
        <v>17.101786627694601</v>
      </c>
      <c r="G831" s="33">
        <f>ABS(Table2[[#This Row],[Raw_revenu_per_Hr]])</f>
        <v>253.23380830593101</v>
      </c>
      <c r="H831" s="33">
        <v>-253.23380830593101</v>
      </c>
      <c r="I831" s="33">
        <f>ABS(Table2[[#This Row],[Raw_maintenance_Cost_MTBF]])</f>
        <v>284.97612958226802</v>
      </c>
      <c r="J831" s="33">
        <v>-284.97612958226802</v>
      </c>
      <c r="K831" s="37">
        <v>0.53</v>
      </c>
      <c r="L831" s="3">
        <f t="shared" si="49"/>
        <v>5</v>
      </c>
      <c r="M831" s="17" t="s">
        <v>187</v>
      </c>
      <c r="N831" s="2" t="s">
        <v>109</v>
      </c>
      <c r="O831" s="2" t="s">
        <v>172</v>
      </c>
      <c r="P831" s="33">
        <f>_xlfn.XLOOKUP(C831, Financial_Variance!B:B, Financial_Variance!H:H, 0)</f>
        <v>0</v>
      </c>
      <c r="Q831" s="33">
        <f t="shared" si="50"/>
        <v>-293.06820119352102</v>
      </c>
      <c r="R831" s="2" t="str">
        <f t="shared" si="51"/>
        <v>High</v>
      </c>
    </row>
    <row r="832" spans="1:18" ht="16.350000000000001" customHeight="1" x14ac:dyDescent="0.45">
      <c r="A832" s="4">
        <f t="shared" si="52"/>
        <v>46034</v>
      </c>
      <c r="B832" s="2" t="s">
        <v>7</v>
      </c>
      <c r="C832" s="2" t="s">
        <v>466</v>
      </c>
      <c r="D832" s="2" t="s">
        <v>14</v>
      </c>
      <c r="E832" s="2" t="s">
        <v>181</v>
      </c>
      <c r="F832" s="33">
        <v>17.121206430398299</v>
      </c>
      <c r="G832" s="33">
        <f>ABS(Table2[[#This Row],[Raw_revenu_per_Hr]])</f>
        <v>254.968243819267</v>
      </c>
      <c r="H832" s="33">
        <v>-254.968243819267</v>
      </c>
      <c r="I832" s="33">
        <f>ABS(Table2[[#This Row],[Raw_maintenance_Cost_MTBF]])</f>
        <v>286.99914748508002</v>
      </c>
      <c r="J832" s="33">
        <v>-286.99914748508002</v>
      </c>
      <c r="K832" s="37">
        <v>0.49</v>
      </c>
      <c r="L832" s="3">
        <f t="shared" si="49"/>
        <v>5</v>
      </c>
      <c r="M832" s="17" t="s">
        <v>187</v>
      </c>
      <c r="N832" s="2" t="s">
        <v>126</v>
      </c>
      <c r="O832" s="2" t="s">
        <v>169</v>
      </c>
      <c r="P832" s="33">
        <f>_xlfn.XLOOKUP(C832, Financial_Variance!B:B, Financial_Variance!H:H, 0)</f>
        <v>0</v>
      </c>
      <c r="Q832" s="33">
        <f t="shared" si="50"/>
        <v>-295.09121909633302</v>
      </c>
      <c r="R832" s="2" t="str">
        <f t="shared" si="51"/>
        <v>High</v>
      </c>
    </row>
    <row r="833" spans="1:18" ht="16.350000000000001" customHeight="1" x14ac:dyDescent="0.45">
      <c r="A833" s="4">
        <f t="shared" si="52"/>
        <v>46034</v>
      </c>
      <c r="B833" s="2" t="s">
        <v>7</v>
      </c>
      <c r="C833" s="2" t="s">
        <v>467</v>
      </c>
      <c r="D833" s="2" t="s">
        <v>14</v>
      </c>
      <c r="E833" s="2" t="s">
        <v>181</v>
      </c>
      <c r="F833" s="33">
        <v>17.140626233101901</v>
      </c>
      <c r="G833" s="33">
        <f>ABS(Table2[[#This Row],[Raw_revenu_per_Hr]])</f>
        <v>256.702679332603</v>
      </c>
      <c r="H833" s="33">
        <v>-256.702679332603</v>
      </c>
      <c r="I833" s="33">
        <f>ABS(Table2[[#This Row],[Raw_maintenance_Cost_MTBF]])</f>
        <v>289.02216538789497</v>
      </c>
      <c r="J833" s="33">
        <v>-289.02216538789497</v>
      </c>
      <c r="K833" s="37">
        <v>0.52</v>
      </c>
      <c r="L833" s="3">
        <f t="shared" si="49"/>
        <v>5</v>
      </c>
      <c r="M833" s="17" t="s">
        <v>187</v>
      </c>
      <c r="N833" s="2" t="s">
        <v>97</v>
      </c>
      <c r="O833" s="2" t="s">
        <v>175</v>
      </c>
      <c r="P833" s="33">
        <f>_xlfn.XLOOKUP(C833, Financial_Variance!B:B, Financial_Variance!H:H, 0)</f>
        <v>0</v>
      </c>
      <c r="Q833" s="33">
        <f t="shared" si="50"/>
        <v>-297.11423699914798</v>
      </c>
      <c r="R833" s="2" t="str">
        <f t="shared" si="51"/>
        <v>High</v>
      </c>
    </row>
    <row r="834" spans="1:18" ht="16.350000000000001" customHeight="1" x14ac:dyDescent="0.45">
      <c r="A834" s="4">
        <f t="shared" si="52"/>
        <v>46034</v>
      </c>
      <c r="B834" s="2" t="s">
        <v>7</v>
      </c>
      <c r="C834" s="2" t="s">
        <v>468</v>
      </c>
      <c r="D834" s="2" t="s">
        <v>14</v>
      </c>
      <c r="E834" s="2" t="s">
        <v>181</v>
      </c>
      <c r="F834" s="33">
        <v>17.1600460358056</v>
      </c>
      <c r="G834" s="33">
        <f>ABS(Table2[[#This Row],[Raw_revenu_per_Hr]])</f>
        <v>258.43711484593803</v>
      </c>
      <c r="H834" s="33">
        <v>-258.43711484593803</v>
      </c>
      <c r="I834" s="33">
        <f>ABS(Table2[[#This Row],[Raw_maintenance_Cost_MTBF]])</f>
        <v>291.04518329070697</v>
      </c>
      <c r="J834" s="33">
        <v>-291.04518329070697</v>
      </c>
      <c r="K834" s="37">
        <v>0.47</v>
      </c>
      <c r="L834" s="3">
        <f t="shared" ref="L834:L897" si="53">MAX(1,MIN(10,ROUND(10-(K834*10),0)))</f>
        <v>5</v>
      </c>
      <c r="M834" s="17" t="s">
        <v>187</v>
      </c>
      <c r="N834" s="2" t="s">
        <v>108</v>
      </c>
      <c r="O834" s="2" t="s">
        <v>171</v>
      </c>
      <c r="P834" s="33">
        <f>_xlfn.XLOOKUP(C834, Financial_Variance!B:B, Financial_Variance!H:H, 0)</f>
        <v>0</v>
      </c>
      <c r="Q834" s="33">
        <f t="shared" ref="Q834:Q897" si="54">P849-I838</f>
        <v>-299.13725490195998</v>
      </c>
      <c r="R834" s="2" t="str">
        <f t="shared" ref="R834:R897" si="55">IF(L834&lt;=2,"Low",IF(L834&lt;=4,"Medium",IF(L834&lt;=7,"High","Critical")))</f>
        <v>High</v>
      </c>
    </row>
    <row r="835" spans="1:18" ht="16.350000000000001" customHeight="1" x14ac:dyDescent="0.45">
      <c r="A835" s="4">
        <f t="shared" ref="A835:A898" si="56">DATE(2026,1,1)+INT((ROW()-2)/70)</f>
        <v>46034</v>
      </c>
      <c r="B835" s="2" t="s">
        <v>7</v>
      </c>
      <c r="C835" s="2" t="s">
        <v>469</v>
      </c>
      <c r="D835" s="2" t="s">
        <v>14</v>
      </c>
      <c r="E835" s="2" t="s">
        <v>181</v>
      </c>
      <c r="F835" s="33">
        <v>17.179465838509302</v>
      </c>
      <c r="G835" s="33">
        <f>ABS(Table2[[#This Row],[Raw_revenu_per_Hr]])</f>
        <v>260.17155035927402</v>
      </c>
      <c r="H835" s="33">
        <v>-260.17155035927402</v>
      </c>
      <c r="I835" s="33">
        <f>ABS(Table2[[#This Row],[Raw_maintenance_Cost_MTBF]])</f>
        <v>293.06820119352102</v>
      </c>
      <c r="J835" s="33">
        <v>-293.06820119352102</v>
      </c>
      <c r="K835" s="37">
        <v>0.42</v>
      </c>
      <c r="L835" s="3">
        <f t="shared" si="53"/>
        <v>6</v>
      </c>
      <c r="M835" s="17" t="s">
        <v>187</v>
      </c>
      <c r="N835" s="2" t="s">
        <v>125</v>
      </c>
      <c r="O835" s="2" t="s">
        <v>168</v>
      </c>
      <c r="P835" s="33">
        <f>_xlfn.XLOOKUP(C835, Financial_Variance!B:B, Financial_Variance!H:H, 0)</f>
        <v>0</v>
      </c>
      <c r="Q835" s="33">
        <f t="shared" si="54"/>
        <v>-301.16027280477402</v>
      </c>
      <c r="R835" s="2" t="str">
        <f t="shared" si="55"/>
        <v>High</v>
      </c>
    </row>
    <row r="836" spans="1:18" ht="16.350000000000001" customHeight="1" x14ac:dyDescent="0.45">
      <c r="A836" s="4">
        <f t="shared" si="56"/>
        <v>46034</v>
      </c>
      <c r="B836" s="2" t="s">
        <v>7</v>
      </c>
      <c r="C836" s="2" t="s">
        <v>470</v>
      </c>
      <c r="D836" s="2" t="s">
        <v>14</v>
      </c>
      <c r="E836" s="2" t="s">
        <v>181</v>
      </c>
      <c r="F836" s="33">
        <v>17.198885641213</v>
      </c>
      <c r="G836" s="33">
        <f>ABS(Table2[[#This Row],[Raw_revenu_per_Hr]])</f>
        <v>261.90598587261002</v>
      </c>
      <c r="H836" s="33">
        <v>-261.90598587261002</v>
      </c>
      <c r="I836" s="33">
        <f>ABS(Table2[[#This Row],[Raw_maintenance_Cost_MTBF]])</f>
        <v>295.09121909633302</v>
      </c>
      <c r="J836" s="33">
        <v>-295.09121909633302</v>
      </c>
      <c r="K836" s="37">
        <v>0.48</v>
      </c>
      <c r="L836" s="3">
        <f t="shared" si="53"/>
        <v>5</v>
      </c>
      <c r="M836" s="17" t="s">
        <v>187</v>
      </c>
      <c r="N836" s="2" t="s">
        <v>96</v>
      </c>
      <c r="O836" s="2" t="s">
        <v>173</v>
      </c>
      <c r="P836" s="33">
        <f>_xlfn.XLOOKUP(C836, Financial_Variance!B:B, Financial_Variance!H:H, 0)</f>
        <v>0</v>
      </c>
      <c r="Q836" s="33">
        <f t="shared" si="54"/>
        <v>-303.18329070758801</v>
      </c>
      <c r="R836" s="2" t="str">
        <f t="shared" si="55"/>
        <v>High</v>
      </c>
    </row>
    <row r="837" spans="1:18" ht="16.350000000000001" customHeight="1" x14ac:dyDescent="0.45">
      <c r="A837" s="4">
        <f t="shared" si="56"/>
        <v>46034</v>
      </c>
      <c r="B837" s="2" t="s">
        <v>7</v>
      </c>
      <c r="C837" s="2" t="s">
        <v>471</v>
      </c>
      <c r="D837" s="2" t="s">
        <v>14</v>
      </c>
      <c r="E837" s="2" t="s">
        <v>181</v>
      </c>
      <c r="F837" s="33">
        <v>17.218305443916702</v>
      </c>
      <c r="G837" s="33">
        <f>ABS(Table2[[#This Row],[Raw_revenu_per_Hr]])</f>
        <v>263.64042138594601</v>
      </c>
      <c r="H837" s="33">
        <v>-263.64042138594601</v>
      </c>
      <c r="I837" s="33">
        <f>ABS(Table2[[#This Row],[Raw_maintenance_Cost_MTBF]])</f>
        <v>297.11423699914798</v>
      </c>
      <c r="J837" s="33">
        <v>-297.11423699914798</v>
      </c>
      <c r="K837" s="37">
        <v>0.4</v>
      </c>
      <c r="L837" s="3">
        <f t="shared" si="53"/>
        <v>6</v>
      </c>
      <c r="M837" s="17" t="s">
        <v>187</v>
      </c>
      <c r="N837" s="2" t="s">
        <v>107</v>
      </c>
      <c r="O837" s="2" t="s">
        <v>170</v>
      </c>
      <c r="P837" s="33">
        <f>_xlfn.XLOOKUP(C837, Financial_Variance!B:B, Financial_Variance!H:H, 0)</f>
        <v>0</v>
      </c>
      <c r="Q837" s="33">
        <f t="shared" si="54"/>
        <v>-305.20630861040001</v>
      </c>
      <c r="R837" s="2" t="str">
        <f t="shared" si="55"/>
        <v>High</v>
      </c>
    </row>
    <row r="838" spans="1:18" ht="16.350000000000001" customHeight="1" x14ac:dyDescent="0.45">
      <c r="A838" s="4">
        <f t="shared" si="56"/>
        <v>46034</v>
      </c>
      <c r="B838" s="2" t="s">
        <v>7</v>
      </c>
      <c r="C838" s="2" t="s">
        <v>472</v>
      </c>
      <c r="D838" s="2" t="s">
        <v>14</v>
      </c>
      <c r="E838" s="2" t="s">
        <v>181</v>
      </c>
      <c r="F838" s="33">
        <v>17.2377252466204</v>
      </c>
      <c r="G838" s="33">
        <f>ABS(Table2[[#This Row],[Raw_revenu_per_Hr]])</f>
        <v>265.37485689928201</v>
      </c>
      <c r="H838" s="33">
        <v>-265.37485689928201</v>
      </c>
      <c r="I838" s="33">
        <f>ABS(Table2[[#This Row],[Raw_maintenance_Cost_MTBF]])</f>
        <v>299.13725490195998</v>
      </c>
      <c r="J838" s="33">
        <v>-299.13725490195998</v>
      </c>
      <c r="K838" s="37">
        <v>0.35</v>
      </c>
      <c r="L838" s="3">
        <f t="shared" si="53"/>
        <v>7</v>
      </c>
      <c r="M838" s="17" t="s">
        <v>187</v>
      </c>
      <c r="N838" s="2" t="s">
        <v>124</v>
      </c>
      <c r="O838" s="2" t="s">
        <v>179</v>
      </c>
      <c r="P838" s="33">
        <f>_xlfn.XLOOKUP(C838, Financial_Variance!B:B, Financial_Variance!H:H, 0)</f>
        <v>0</v>
      </c>
      <c r="Q838" s="33">
        <f t="shared" si="54"/>
        <v>-307.22932651321298</v>
      </c>
      <c r="R838" s="2" t="str">
        <f t="shared" si="55"/>
        <v>High</v>
      </c>
    </row>
    <row r="839" spans="1:18" ht="16.350000000000001" customHeight="1" x14ac:dyDescent="0.45">
      <c r="A839" s="4">
        <f t="shared" si="56"/>
        <v>46034</v>
      </c>
      <c r="B839" s="2" t="s">
        <v>7</v>
      </c>
      <c r="C839" s="2" t="s">
        <v>473</v>
      </c>
      <c r="D839" s="2" t="s">
        <v>14</v>
      </c>
      <c r="E839" s="2" t="s">
        <v>181</v>
      </c>
      <c r="F839" s="33">
        <v>17.257145049324102</v>
      </c>
      <c r="G839" s="33">
        <f>ABS(Table2[[#This Row],[Raw_revenu_per_Hr]])</f>
        <v>267.10929241261698</v>
      </c>
      <c r="H839" s="33">
        <v>-267.10929241261698</v>
      </c>
      <c r="I839" s="33">
        <f>ABS(Table2[[#This Row],[Raw_maintenance_Cost_MTBF]])</f>
        <v>301.16027280477402</v>
      </c>
      <c r="J839" s="33">
        <v>-301.16027280477402</v>
      </c>
      <c r="K839" s="37">
        <v>0.39</v>
      </c>
      <c r="L839" s="3">
        <f t="shared" si="53"/>
        <v>6</v>
      </c>
      <c r="M839" s="17" t="s">
        <v>187</v>
      </c>
      <c r="N839" s="2" t="s">
        <v>95</v>
      </c>
      <c r="O839" s="2" t="s">
        <v>172</v>
      </c>
      <c r="P839" s="33">
        <f>_xlfn.XLOOKUP(C839, Financial_Variance!B:B, Financial_Variance!H:H, 0)</f>
        <v>0</v>
      </c>
      <c r="Q839" s="33">
        <f t="shared" si="54"/>
        <v>-309.25234441602697</v>
      </c>
      <c r="R839" s="2" t="str">
        <f t="shared" si="55"/>
        <v>High</v>
      </c>
    </row>
    <row r="840" spans="1:18" ht="16.350000000000001" customHeight="1" x14ac:dyDescent="0.45">
      <c r="A840" s="4">
        <f t="shared" si="56"/>
        <v>46034</v>
      </c>
      <c r="B840" s="2" t="s">
        <v>7</v>
      </c>
      <c r="C840" s="2" t="s">
        <v>474</v>
      </c>
      <c r="D840" s="2" t="s">
        <v>164</v>
      </c>
      <c r="E840" s="2" t="s">
        <v>181</v>
      </c>
      <c r="F840" s="33">
        <v>17.2765648520278</v>
      </c>
      <c r="G840" s="33">
        <f>ABS(Table2[[#This Row],[Raw_revenu_per_Hr]])</f>
        <v>268.84372792595298</v>
      </c>
      <c r="H840" s="33">
        <v>-268.84372792595298</v>
      </c>
      <c r="I840" s="33">
        <f>ABS(Table2[[#This Row],[Raw_maintenance_Cost_MTBF]])</f>
        <v>303.18329070758801</v>
      </c>
      <c r="J840" s="33">
        <v>-303.18329070758801</v>
      </c>
      <c r="K840" s="37">
        <v>0.31</v>
      </c>
      <c r="L840" s="3">
        <f t="shared" si="53"/>
        <v>7</v>
      </c>
      <c r="M840" s="17" t="s">
        <v>187</v>
      </c>
      <c r="N840" s="2" t="s">
        <v>106</v>
      </c>
      <c r="O840" s="2" t="s">
        <v>169</v>
      </c>
      <c r="P840" s="33">
        <f>_xlfn.XLOOKUP(C840, Financial_Variance!B:B, Financial_Variance!H:H, 0)</f>
        <v>0</v>
      </c>
      <c r="Q840" s="33">
        <f t="shared" si="54"/>
        <v>-311.27536231884102</v>
      </c>
      <c r="R840" s="2" t="str">
        <f t="shared" si="55"/>
        <v>High</v>
      </c>
    </row>
    <row r="841" spans="1:18" ht="16.350000000000001" customHeight="1" x14ac:dyDescent="0.45">
      <c r="A841" s="4">
        <f t="shared" si="56"/>
        <v>46034</v>
      </c>
      <c r="B841" s="2" t="s">
        <v>7</v>
      </c>
      <c r="C841" s="2" t="s">
        <v>475</v>
      </c>
      <c r="D841" s="2" t="s">
        <v>164</v>
      </c>
      <c r="E841" s="2" t="s">
        <v>181</v>
      </c>
      <c r="F841" s="33">
        <v>17.295984654731502</v>
      </c>
      <c r="G841" s="33">
        <f>ABS(Table2[[#This Row],[Raw_revenu_per_Hr]])</f>
        <v>270.57816343928903</v>
      </c>
      <c r="H841" s="33">
        <v>-270.57816343928903</v>
      </c>
      <c r="I841" s="33">
        <f>ABS(Table2[[#This Row],[Raw_maintenance_Cost_MTBF]])</f>
        <v>305.20630861040001</v>
      </c>
      <c r="J841" s="33">
        <v>-305.20630861040001</v>
      </c>
      <c r="K841" s="37">
        <v>0.25</v>
      </c>
      <c r="L841" s="3">
        <f t="shared" si="53"/>
        <v>8</v>
      </c>
      <c r="M841" s="17" t="s">
        <v>187</v>
      </c>
      <c r="N841" s="2" t="s">
        <v>122</v>
      </c>
      <c r="O841" s="2" t="s">
        <v>175</v>
      </c>
      <c r="P841" s="33">
        <f>_xlfn.XLOOKUP(C841, Financial_Variance!B:B, Financial_Variance!H:H, 0)</f>
        <v>0</v>
      </c>
      <c r="Q841" s="33">
        <f t="shared" si="54"/>
        <v>-313.29838022165302</v>
      </c>
      <c r="R841" s="2" t="str">
        <f t="shared" si="55"/>
        <v>Critical</v>
      </c>
    </row>
    <row r="842" spans="1:18" ht="16.350000000000001" customHeight="1" x14ac:dyDescent="0.45">
      <c r="A842" s="4">
        <f t="shared" si="56"/>
        <v>46035</v>
      </c>
      <c r="B842" s="2" t="s">
        <v>7</v>
      </c>
      <c r="C842" s="2" t="s">
        <v>476</v>
      </c>
      <c r="D842" s="2" t="s">
        <v>164</v>
      </c>
      <c r="E842" s="2" t="s">
        <v>181</v>
      </c>
      <c r="F842" s="33">
        <v>17.3154044574352</v>
      </c>
      <c r="G842" s="33">
        <f>ABS(Table2[[#This Row],[Raw_revenu_per_Hr]])</f>
        <v>272.31259895262502</v>
      </c>
      <c r="H842" s="33">
        <v>-272.31259895262502</v>
      </c>
      <c r="I842" s="33">
        <f>ABS(Table2[[#This Row],[Raw_maintenance_Cost_MTBF]])</f>
        <v>307.22932651321298</v>
      </c>
      <c r="J842" s="33">
        <v>-307.22932651321298</v>
      </c>
      <c r="K842" s="37">
        <v>0.86</v>
      </c>
      <c r="L842" s="3">
        <f t="shared" si="53"/>
        <v>1</v>
      </c>
      <c r="M842" s="17" t="s">
        <v>187</v>
      </c>
      <c r="N842" s="2" t="s">
        <v>140</v>
      </c>
      <c r="O842" s="2" t="s">
        <v>171</v>
      </c>
      <c r="P842" s="33">
        <f>_xlfn.XLOOKUP(C842, Financial_Variance!B:B, Financial_Variance!H:H, 0)</f>
        <v>0</v>
      </c>
      <c r="Q842" s="33">
        <f t="shared" si="54"/>
        <v>-315.32139812446798</v>
      </c>
      <c r="R842" s="2" t="str">
        <f t="shared" si="55"/>
        <v>Low</v>
      </c>
    </row>
    <row r="843" spans="1:18" ht="16.350000000000001" customHeight="1" x14ac:dyDescent="0.45">
      <c r="A843" s="4">
        <f t="shared" si="56"/>
        <v>46035</v>
      </c>
      <c r="B843" s="2" t="s">
        <v>7</v>
      </c>
      <c r="C843" s="2" t="s">
        <v>477</v>
      </c>
      <c r="D843" s="2" t="s">
        <v>164</v>
      </c>
      <c r="E843" s="2" t="s">
        <v>181</v>
      </c>
      <c r="F843" s="33">
        <v>17.334824260138799</v>
      </c>
      <c r="G843" s="33">
        <f>ABS(Table2[[#This Row],[Raw_revenu_per_Hr]])</f>
        <v>274.04703446596</v>
      </c>
      <c r="H843" s="33">
        <v>-274.04703446596</v>
      </c>
      <c r="I843" s="33">
        <f>ABS(Table2[[#This Row],[Raw_maintenance_Cost_MTBF]])</f>
        <v>309.25234441602697</v>
      </c>
      <c r="J843" s="33">
        <v>-309.25234441602697</v>
      </c>
      <c r="K843" s="37">
        <v>0.87</v>
      </c>
      <c r="L843" s="3">
        <f t="shared" si="53"/>
        <v>1</v>
      </c>
      <c r="M843" s="17" t="s">
        <v>187</v>
      </c>
      <c r="N843" s="2" t="s">
        <v>105</v>
      </c>
      <c r="O843" s="2" t="s">
        <v>168</v>
      </c>
      <c r="P843" s="33">
        <f>_xlfn.XLOOKUP(C843, Financial_Variance!B:B, Financial_Variance!H:H, 0)</f>
        <v>0</v>
      </c>
      <c r="Q843" s="33">
        <f t="shared" si="54"/>
        <v>-317.34441602727998</v>
      </c>
      <c r="R843" s="2" t="str">
        <f t="shared" si="55"/>
        <v>Low</v>
      </c>
    </row>
    <row r="844" spans="1:18" ht="16.350000000000001" customHeight="1" x14ac:dyDescent="0.45">
      <c r="A844" s="4">
        <f t="shared" si="56"/>
        <v>46035</v>
      </c>
      <c r="B844" s="2" t="s">
        <v>7</v>
      </c>
      <c r="C844" s="2" t="s">
        <v>478</v>
      </c>
      <c r="D844" s="2" t="s">
        <v>164</v>
      </c>
      <c r="E844" s="2" t="s">
        <v>181</v>
      </c>
      <c r="F844" s="33">
        <v>17.354244062842501</v>
      </c>
      <c r="G844" s="33">
        <f>ABS(Table2[[#This Row],[Raw_revenu_per_Hr]])</f>
        <v>275.78146997929599</v>
      </c>
      <c r="H844" s="33">
        <v>-275.78146997929599</v>
      </c>
      <c r="I844" s="33">
        <f>ABS(Table2[[#This Row],[Raw_maintenance_Cost_MTBF]])</f>
        <v>311.27536231884102</v>
      </c>
      <c r="J844" s="33">
        <v>-311.27536231884102</v>
      </c>
      <c r="K844" s="37">
        <v>0.77</v>
      </c>
      <c r="L844" s="3">
        <f t="shared" si="53"/>
        <v>2</v>
      </c>
      <c r="M844" s="17" t="s">
        <v>187</v>
      </c>
      <c r="N844" s="2" t="s">
        <v>120</v>
      </c>
      <c r="O844" s="2" t="s">
        <v>173</v>
      </c>
      <c r="P844" s="33">
        <f>_xlfn.XLOOKUP(C844, Financial_Variance!B:B, Financial_Variance!H:H, 0)</f>
        <v>0</v>
      </c>
      <c r="Q844" s="33">
        <f t="shared" si="54"/>
        <v>-319.36743393009402</v>
      </c>
      <c r="R844" s="2" t="str">
        <f t="shared" si="55"/>
        <v>Low</v>
      </c>
    </row>
    <row r="845" spans="1:18" ht="16.350000000000001" customHeight="1" x14ac:dyDescent="0.45">
      <c r="A845" s="4">
        <f t="shared" si="56"/>
        <v>46035</v>
      </c>
      <c r="B845" s="2" t="s">
        <v>7</v>
      </c>
      <c r="C845" s="2" t="s">
        <v>479</v>
      </c>
      <c r="D845" s="2" t="s">
        <v>164</v>
      </c>
      <c r="E845" s="2" t="s">
        <v>181</v>
      </c>
      <c r="F845" s="33">
        <v>17.373663865546199</v>
      </c>
      <c r="G845" s="33">
        <f>ABS(Table2[[#This Row],[Raw_revenu_per_Hr]])</f>
        <v>277.51590549263199</v>
      </c>
      <c r="H845" s="33">
        <v>-277.51590549263199</v>
      </c>
      <c r="I845" s="33">
        <f>ABS(Table2[[#This Row],[Raw_maintenance_Cost_MTBF]])</f>
        <v>313.29838022165302</v>
      </c>
      <c r="J845" s="33">
        <v>-313.29838022165302</v>
      </c>
      <c r="K845" s="37">
        <v>0.68</v>
      </c>
      <c r="L845" s="3">
        <f t="shared" si="53"/>
        <v>3</v>
      </c>
      <c r="M845" s="17" t="s">
        <v>187</v>
      </c>
      <c r="N845" s="2" t="s">
        <v>138</v>
      </c>
      <c r="O845" s="2" t="s">
        <v>170</v>
      </c>
      <c r="P845" s="33">
        <f>_xlfn.XLOOKUP(C845, Financial_Variance!B:B, Financial_Variance!H:H, 0)</f>
        <v>0</v>
      </c>
      <c r="Q845" s="33">
        <f t="shared" si="54"/>
        <v>-321.39045183290602</v>
      </c>
      <c r="R845" s="2" t="str">
        <f t="shared" si="55"/>
        <v>Medium</v>
      </c>
    </row>
    <row r="846" spans="1:18" ht="16.350000000000001" customHeight="1" x14ac:dyDescent="0.45">
      <c r="A846" s="4">
        <f t="shared" si="56"/>
        <v>46035</v>
      </c>
      <c r="B846" s="2" t="s">
        <v>7</v>
      </c>
      <c r="C846" s="2" t="s">
        <v>480</v>
      </c>
      <c r="D846" s="2" t="s">
        <v>164</v>
      </c>
      <c r="E846" s="2" t="s">
        <v>181</v>
      </c>
      <c r="F846" s="33">
        <v>17.393083668249901</v>
      </c>
      <c r="G846" s="33">
        <f>ABS(Table2[[#This Row],[Raw_revenu_per_Hr]])</f>
        <v>279.25034100596798</v>
      </c>
      <c r="H846" s="33">
        <v>-279.25034100596798</v>
      </c>
      <c r="I846" s="33">
        <f>ABS(Table2[[#This Row],[Raw_maintenance_Cost_MTBF]])</f>
        <v>315.32139812446798</v>
      </c>
      <c r="J846" s="33">
        <v>-315.32139812446798</v>
      </c>
      <c r="K846" s="37">
        <v>0.73</v>
      </c>
      <c r="L846" s="3">
        <f t="shared" si="53"/>
        <v>3</v>
      </c>
      <c r="M846" s="17" t="s">
        <v>187</v>
      </c>
      <c r="N846" s="2" t="s">
        <v>104</v>
      </c>
      <c r="O846" s="2" t="s">
        <v>179</v>
      </c>
      <c r="P846" s="33">
        <f>_xlfn.XLOOKUP(C846, Financial_Variance!B:B, Financial_Variance!H:H, 0)</f>
        <v>0</v>
      </c>
      <c r="Q846" s="33">
        <f t="shared" si="54"/>
        <v>-323.41346973572001</v>
      </c>
      <c r="R846" s="2" t="str">
        <f t="shared" si="55"/>
        <v>Medium</v>
      </c>
    </row>
    <row r="847" spans="1:18" ht="16.350000000000001" customHeight="1" x14ac:dyDescent="0.45">
      <c r="A847" s="4">
        <f t="shared" si="56"/>
        <v>46035</v>
      </c>
      <c r="B847" s="2" t="s">
        <v>7</v>
      </c>
      <c r="C847" s="2" t="s">
        <v>481</v>
      </c>
      <c r="D847" s="2" t="s">
        <v>164</v>
      </c>
      <c r="E847" s="2" t="s">
        <v>181</v>
      </c>
      <c r="F847" s="33">
        <v>17.412503470953599</v>
      </c>
      <c r="G847" s="33">
        <f>ABS(Table2[[#This Row],[Raw_revenu_per_Hr]])</f>
        <v>280.98477651930398</v>
      </c>
      <c r="H847" s="33">
        <v>-280.98477651930398</v>
      </c>
      <c r="I847" s="33">
        <f>ABS(Table2[[#This Row],[Raw_maintenance_Cost_MTBF]])</f>
        <v>317.34441602727998</v>
      </c>
      <c r="J847" s="33">
        <v>-317.34441602727998</v>
      </c>
      <c r="K847" s="37">
        <v>0.68</v>
      </c>
      <c r="L847" s="3">
        <f t="shared" si="53"/>
        <v>3</v>
      </c>
      <c r="M847" s="17" t="s">
        <v>187</v>
      </c>
      <c r="N847" s="2" t="s">
        <v>119</v>
      </c>
      <c r="O847" s="2" t="s">
        <v>172</v>
      </c>
      <c r="P847" s="33">
        <f>_xlfn.XLOOKUP(C847, Financial_Variance!B:B, Financial_Variance!H:H, 0)</f>
        <v>0</v>
      </c>
      <c r="Q847" s="33">
        <f t="shared" si="54"/>
        <v>-325.43648763853298</v>
      </c>
      <c r="R847" s="2" t="str">
        <f t="shared" si="55"/>
        <v>Medium</v>
      </c>
    </row>
    <row r="848" spans="1:18" ht="16.350000000000001" customHeight="1" x14ac:dyDescent="0.45">
      <c r="A848" s="4">
        <f t="shared" si="56"/>
        <v>46035</v>
      </c>
      <c r="B848" s="2" t="s">
        <v>7</v>
      </c>
      <c r="C848" s="2" t="s">
        <v>482</v>
      </c>
      <c r="D848" s="2" t="s">
        <v>164</v>
      </c>
      <c r="E848" s="2" t="s">
        <v>181</v>
      </c>
      <c r="F848" s="33">
        <v>17.431923273657301</v>
      </c>
      <c r="G848" s="33">
        <f>ABS(Table2[[#This Row],[Raw_revenu_per_Hr]])</f>
        <v>282.71921203263901</v>
      </c>
      <c r="H848" s="33">
        <v>-282.71921203263901</v>
      </c>
      <c r="I848" s="33">
        <f>ABS(Table2[[#This Row],[Raw_maintenance_Cost_MTBF]])</f>
        <v>319.36743393009402</v>
      </c>
      <c r="J848" s="33">
        <v>-319.36743393009402</v>
      </c>
      <c r="K848" s="37">
        <v>0.62</v>
      </c>
      <c r="L848" s="3">
        <f t="shared" si="53"/>
        <v>4</v>
      </c>
      <c r="M848" s="17" t="s">
        <v>187</v>
      </c>
      <c r="N848" s="2" t="s">
        <v>137</v>
      </c>
      <c r="O848" s="2" t="s">
        <v>169</v>
      </c>
      <c r="P848" s="33">
        <f>_xlfn.XLOOKUP(C848, Financial_Variance!B:B, Financial_Variance!H:H, 0)</f>
        <v>0</v>
      </c>
      <c r="Q848" s="33">
        <f t="shared" si="54"/>
        <v>-327.45950554134703</v>
      </c>
      <c r="R848" s="2" t="str">
        <f t="shared" si="55"/>
        <v>Medium</v>
      </c>
    </row>
    <row r="849" spans="1:18" ht="16.350000000000001" customHeight="1" x14ac:dyDescent="0.45">
      <c r="A849" s="4">
        <f t="shared" si="56"/>
        <v>46035</v>
      </c>
      <c r="B849" s="2" t="s">
        <v>7</v>
      </c>
      <c r="C849" s="2" t="s">
        <v>483</v>
      </c>
      <c r="D849" s="2" t="s">
        <v>164</v>
      </c>
      <c r="E849" s="2" t="s">
        <v>181</v>
      </c>
      <c r="F849" s="33">
        <v>17.451343076360999</v>
      </c>
      <c r="G849" s="33">
        <f>ABS(Table2[[#This Row],[Raw_revenu_per_Hr]])</f>
        <v>284.453647545975</v>
      </c>
      <c r="H849" s="33">
        <v>-284.453647545975</v>
      </c>
      <c r="I849" s="33">
        <f>ABS(Table2[[#This Row],[Raw_maintenance_Cost_MTBF]])</f>
        <v>321.39045183290602</v>
      </c>
      <c r="J849" s="33">
        <v>-321.39045183290602</v>
      </c>
      <c r="K849" s="37">
        <v>0.66</v>
      </c>
      <c r="L849" s="3">
        <f t="shared" si="53"/>
        <v>3</v>
      </c>
      <c r="M849" s="17" t="s">
        <v>187</v>
      </c>
      <c r="N849" s="2" t="s">
        <v>103</v>
      </c>
      <c r="O849" s="2" t="s">
        <v>175</v>
      </c>
      <c r="P849" s="33">
        <f>_xlfn.XLOOKUP(C849, Financial_Variance!B:B, Financial_Variance!H:H, 0)</f>
        <v>0</v>
      </c>
      <c r="Q849" s="33">
        <f t="shared" si="54"/>
        <v>-329.48252344416102</v>
      </c>
      <c r="R849" s="2" t="str">
        <f t="shared" si="55"/>
        <v>Medium</v>
      </c>
    </row>
    <row r="850" spans="1:18" ht="16.350000000000001" customHeight="1" x14ac:dyDescent="0.45">
      <c r="A850" s="4">
        <f t="shared" si="56"/>
        <v>46035</v>
      </c>
      <c r="B850" s="2" t="s">
        <v>7</v>
      </c>
      <c r="C850" s="2" t="s">
        <v>484</v>
      </c>
      <c r="D850" s="2" t="s">
        <v>164</v>
      </c>
      <c r="E850" s="2" t="s">
        <v>181</v>
      </c>
      <c r="F850" s="33">
        <v>17.470762879064701</v>
      </c>
      <c r="G850" s="33">
        <f>ABS(Table2[[#This Row],[Raw_revenu_per_Hr]])</f>
        <v>286.188083059311</v>
      </c>
      <c r="H850" s="33">
        <v>-286.188083059311</v>
      </c>
      <c r="I850" s="33">
        <f>ABS(Table2[[#This Row],[Raw_maintenance_Cost_MTBF]])</f>
        <v>323.41346973572001</v>
      </c>
      <c r="J850" s="33">
        <v>-323.41346973572001</v>
      </c>
      <c r="K850" s="37">
        <v>0.59</v>
      </c>
      <c r="L850" s="3">
        <f t="shared" si="53"/>
        <v>4</v>
      </c>
      <c r="M850" s="17" t="s">
        <v>187</v>
      </c>
      <c r="N850" s="2" t="s">
        <v>118</v>
      </c>
      <c r="O850" s="2" t="s">
        <v>171</v>
      </c>
      <c r="P850" s="33">
        <f>_xlfn.XLOOKUP(C850, Financial_Variance!B:B, Financial_Variance!H:H, 0)</f>
        <v>0</v>
      </c>
      <c r="Q850" s="33">
        <f t="shared" si="54"/>
        <v>-331.50554134697302</v>
      </c>
      <c r="R850" s="2" t="str">
        <f t="shared" si="55"/>
        <v>Medium</v>
      </c>
    </row>
    <row r="851" spans="1:18" ht="16.350000000000001" customHeight="1" x14ac:dyDescent="0.45">
      <c r="A851" s="4">
        <f t="shared" si="56"/>
        <v>46035</v>
      </c>
      <c r="B851" s="2" t="s">
        <v>7</v>
      </c>
      <c r="C851" s="2" t="s">
        <v>485</v>
      </c>
      <c r="D851" s="2" t="s">
        <v>165</v>
      </c>
      <c r="E851" s="2" t="s">
        <v>19</v>
      </c>
      <c r="F851" s="33">
        <v>17.490182681768399</v>
      </c>
      <c r="G851" s="33">
        <f>ABS(Table2[[#This Row],[Raw_revenu_per_Hr]])</f>
        <v>287.92251857264699</v>
      </c>
      <c r="H851" s="33">
        <v>-287.92251857264699</v>
      </c>
      <c r="I851" s="33">
        <f>ABS(Table2[[#This Row],[Raw_maintenance_Cost_MTBF]])</f>
        <v>325.43648763853298</v>
      </c>
      <c r="J851" s="33">
        <v>-325.43648763853298</v>
      </c>
      <c r="K851" s="37">
        <v>0.53</v>
      </c>
      <c r="L851" s="3">
        <f t="shared" si="53"/>
        <v>5</v>
      </c>
      <c r="M851" s="17" t="s">
        <v>188</v>
      </c>
      <c r="N851" s="2" t="s">
        <v>136</v>
      </c>
      <c r="O851" s="2" t="s">
        <v>168</v>
      </c>
      <c r="P851" s="33">
        <f>_xlfn.XLOOKUP(C851, Financial_Variance!B:B, Financial_Variance!H:H, 0)</f>
        <v>0</v>
      </c>
      <c r="Q851" s="33">
        <f t="shared" si="54"/>
        <v>-333.52855924978599</v>
      </c>
      <c r="R851" s="2" t="str">
        <f t="shared" si="55"/>
        <v>High</v>
      </c>
    </row>
    <row r="852" spans="1:18" ht="16.350000000000001" customHeight="1" x14ac:dyDescent="0.45">
      <c r="A852" s="4">
        <f t="shared" si="56"/>
        <v>46035</v>
      </c>
      <c r="B852" s="2" t="s">
        <v>7</v>
      </c>
      <c r="C852" s="2" t="s">
        <v>486</v>
      </c>
      <c r="D852" s="2" t="s">
        <v>165</v>
      </c>
      <c r="E852" s="2" t="s">
        <v>19</v>
      </c>
      <c r="F852" s="33">
        <v>17.509602484472101</v>
      </c>
      <c r="G852" s="33">
        <f>ABS(Table2[[#This Row],[Raw_revenu_per_Hr]])</f>
        <v>289.65695408598202</v>
      </c>
      <c r="H852" s="33">
        <v>-289.65695408598202</v>
      </c>
      <c r="I852" s="33">
        <f>ABS(Table2[[#This Row],[Raw_maintenance_Cost_MTBF]])</f>
        <v>327.45950554134703</v>
      </c>
      <c r="J852" s="33">
        <v>-327.45950554134703</v>
      </c>
      <c r="K852" s="37">
        <v>0.49</v>
      </c>
      <c r="L852" s="3">
        <f t="shared" si="53"/>
        <v>5</v>
      </c>
      <c r="M852" s="17" t="s">
        <v>188</v>
      </c>
      <c r="N852" s="2" t="s">
        <v>102</v>
      </c>
      <c r="O852" s="2" t="s">
        <v>173</v>
      </c>
      <c r="P852" s="33">
        <f>_xlfn.XLOOKUP(C852, Financial_Variance!B:B, Financial_Variance!H:H, 0)</f>
        <v>0</v>
      </c>
      <c r="Q852" s="33">
        <f t="shared" si="54"/>
        <v>-335.55157715259998</v>
      </c>
      <c r="R852" s="2" t="str">
        <f t="shared" si="55"/>
        <v>High</v>
      </c>
    </row>
    <row r="853" spans="1:18" ht="16.350000000000001" customHeight="1" x14ac:dyDescent="0.45">
      <c r="A853" s="4">
        <f t="shared" si="56"/>
        <v>46035</v>
      </c>
      <c r="B853" s="2" t="s">
        <v>7</v>
      </c>
      <c r="C853" s="2" t="s">
        <v>487</v>
      </c>
      <c r="D853" s="2" t="s">
        <v>165</v>
      </c>
      <c r="E853" s="2" t="s">
        <v>19</v>
      </c>
      <c r="F853" s="33">
        <v>17.5290222871757</v>
      </c>
      <c r="G853" s="33">
        <f>ABS(Table2[[#This Row],[Raw_revenu_per_Hr]])</f>
        <v>291.39138959931802</v>
      </c>
      <c r="H853" s="33">
        <v>-291.39138959931802</v>
      </c>
      <c r="I853" s="33">
        <f>ABS(Table2[[#This Row],[Raw_maintenance_Cost_MTBF]])</f>
        <v>329.48252344416102</v>
      </c>
      <c r="J853" s="33">
        <v>-329.48252344416102</v>
      </c>
      <c r="K853" s="37">
        <v>0.52</v>
      </c>
      <c r="L853" s="3">
        <f t="shared" si="53"/>
        <v>5</v>
      </c>
      <c r="M853" s="17" t="s">
        <v>189</v>
      </c>
      <c r="N853" s="2" t="s">
        <v>117</v>
      </c>
      <c r="O853" s="2" t="s">
        <v>170</v>
      </c>
      <c r="P853" s="33">
        <f>_xlfn.XLOOKUP(C853, Financial_Variance!B:B, Financial_Variance!H:H, 0)</f>
        <v>0</v>
      </c>
      <c r="Q853" s="33">
        <f t="shared" si="54"/>
        <v>-337.57459505541402</v>
      </c>
      <c r="R853" s="2" t="str">
        <f t="shared" si="55"/>
        <v>High</v>
      </c>
    </row>
    <row r="854" spans="1:18" ht="16.350000000000001" customHeight="1" x14ac:dyDescent="0.45">
      <c r="A854" s="4">
        <f t="shared" si="56"/>
        <v>46035</v>
      </c>
      <c r="B854" s="2" t="s">
        <v>7</v>
      </c>
      <c r="C854" s="2" t="s">
        <v>488</v>
      </c>
      <c r="D854" s="2" t="s">
        <v>165</v>
      </c>
      <c r="E854" s="2" t="s">
        <v>19</v>
      </c>
      <c r="F854" s="33">
        <v>17.548442089879401</v>
      </c>
      <c r="G854" s="33">
        <f>ABS(Table2[[#This Row],[Raw_revenu_per_Hr]])</f>
        <v>293.12582511265401</v>
      </c>
      <c r="H854" s="33">
        <v>-293.12582511265401</v>
      </c>
      <c r="I854" s="33">
        <f>ABS(Table2[[#This Row],[Raw_maintenance_Cost_MTBF]])</f>
        <v>331.50554134697302</v>
      </c>
      <c r="J854" s="33">
        <v>-331.50554134697302</v>
      </c>
      <c r="K854" s="37">
        <v>0.47</v>
      </c>
      <c r="L854" s="3">
        <f t="shared" si="53"/>
        <v>5</v>
      </c>
      <c r="M854" s="17" t="s">
        <v>189</v>
      </c>
      <c r="N854" s="2" t="s">
        <v>135</v>
      </c>
      <c r="O854" s="2" t="s">
        <v>179</v>
      </c>
      <c r="P854" s="33">
        <f>_xlfn.XLOOKUP(C854, Financial_Variance!B:B, Financial_Variance!H:H, 0)</f>
        <v>0</v>
      </c>
      <c r="Q854" s="33">
        <f t="shared" si="54"/>
        <v>-339.59761295822602</v>
      </c>
      <c r="R854" s="2" t="str">
        <f t="shared" si="55"/>
        <v>High</v>
      </c>
    </row>
    <row r="855" spans="1:18" ht="16.350000000000001" customHeight="1" x14ac:dyDescent="0.45">
      <c r="A855" s="4">
        <f t="shared" si="56"/>
        <v>46035</v>
      </c>
      <c r="B855" s="2" t="s">
        <v>7</v>
      </c>
      <c r="C855" s="2" t="s">
        <v>489</v>
      </c>
      <c r="D855" s="2" t="s">
        <v>165</v>
      </c>
      <c r="E855" s="2" t="s">
        <v>19</v>
      </c>
      <c r="F855" s="33">
        <v>17.5678618925831</v>
      </c>
      <c r="G855" s="33">
        <f>ABS(Table2[[#This Row],[Raw_revenu_per_Hr]])</f>
        <v>294.86026062599001</v>
      </c>
      <c r="H855" s="33">
        <v>-294.86026062599001</v>
      </c>
      <c r="I855" s="33">
        <f>ABS(Table2[[#This Row],[Raw_maintenance_Cost_MTBF]])</f>
        <v>333.52855924978599</v>
      </c>
      <c r="J855" s="33">
        <v>-333.52855924978599</v>
      </c>
      <c r="K855" s="37">
        <v>0.42</v>
      </c>
      <c r="L855" s="3">
        <f t="shared" si="53"/>
        <v>6</v>
      </c>
      <c r="M855" s="17" t="s">
        <v>189</v>
      </c>
      <c r="N855" s="2" t="s">
        <v>101</v>
      </c>
      <c r="O855" s="2" t="s">
        <v>172</v>
      </c>
      <c r="P855" s="33">
        <f>_xlfn.XLOOKUP(C855, Financial_Variance!B:B, Financial_Variance!H:H, 0)</f>
        <v>0</v>
      </c>
      <c r="Q855" s="33">
        <f t="shared" si="54"/>
        <v>-341.62063086104001</v>
      </c>
      <c r="R855" s="2" t="str">
        <f t="shared" si="55"/>
        <v>High</v>
      </c>
    </row>
    <row r="856" spans="1:18" ht="16.350000000000001" customHeight="1" x14ac:dyDescent="0.45">
      <c r="A856" s="4">
        <f t="shared" si="56"/>
        <v>46035</v>
      </c>
      <c r="B856" s="2" t="s">
        <v>7</v>
      </c>
      <c r="C856" s="2" t="s">
        <v>490</v>
      </c>
      <c r="D856" s="2" t="s">
        <v>165</v>
      </c>
      <c r="E856" s="2" t="s">
        <v>19</v>
      </c>
      <c r="F856" s="33">
        <v>17.587281695286801</v>
      </c>
      <c r="G856" s="33">
        <f>ABS(Table2[[#This Row],[Raw_revenu_per_Hr]])</f>
        <v>296.59469613932498</v>
      </c>
      <c r="H856" s="33">
        <v>-296.59469613932498</v>
      </c>
      <c r="I856" s="33">
        <f>ABS(Table2[[#This Row],[Raw_maintenance_Cost_MTBF]])</f>
        <v>335.55157715259998</v>
      </c>
      <c r="J856" s="33">
        <v>-335.55157715259998</v>
      </c>
      <c r="K856" s="37">
        <v>0.48</v>
      </c>
      <c r="L856" s="3">
        <f t="shared" si="53"/>
        <v>5</v>
      </c>
      <c r="M856" s="17" t="s">
        <v>189</v>
      </c>
      <c r="N856" s="2" t="s">
        <v>116</v>
      </c>
      <c r="O856" s="2" t="s">
        <v>169</v>
      </c>
      <c r="P856" s="33">
        <f>_xlfn.XLOOKUP(C856, Financial_Variance!B:B, Financial_Variance!H:H, 0)</f>
        <v>0</v>
      </c>
      <c r="Q856" s="33">
        <f t="shared" si="54"/>
        <v>-343.64364876385298</v>
      </c>
      <c r="R856" s="2" t="str">
        <f t="shared" si="55"/>
        <v>High</v>
      </c>
    </row>
    <row r="857" spans="1:18" ht="16.350000000000001" customHeight="1" x14ac:dyDescent="0.45">
      <c r="A857" s="4">
        <f t="shared" si="56"/>
        <v>46035</v>
      </c>
      <c r="B857" s="2" t="s">
        <v>7</v>
      </c>
      <c r="C857" s="2" t="s">
        <v>491</v>
      </c>
      <c r="D857" s="2" t="s">
        <v>165</v>
      </c>
      <c r="E857" s="2" t="s">
        <v>19</v>
      </c>
      <c r="F857" s="33">
        <v>17.6067014979905</v>
      </c>
      <c r="G857" s="33">
        <f>ABS(Table2[[#This Row],[Raw_revenu_per_Hr]])</f>
        <v>298.32913165266098</v>
      </c>
      <c r="H857" s="33">
        <v>-298.32913165266098</v>
      </c>
      <c r="I857" s="33">
        <f>ABS(Table2[[#This Row],[Raw_maintenance_Cost_MTBF]])</f>
        <v>337.57459505541402</v>
      </c>
      <c r="J857" s="33">
        <v>-337.57459505541402</v>
      </c>
      <c r="K857" s="37">
        <v>0.4</v>
      </c>
      <c r="L857" s="3">
        <f t="shared" si="53"/>
        <v>6</v>
      </c>
      <c r="M857" s="17" t="s">
        <v>189</v>
      </c>
      <c r="N857" s="2" t="s">
        <v>134</v>
      </c>
      <c r="O857" s="2" t="s">
        <v>175</v>
      </c>
      <c r="P857" s="33">
        <f>_xlfn.XLOOKUP(C857, Financial_Variance!B:B, Financial_Variance!H:H, 0)</f>
        <v>0</v>
      </c>
      <c r="Q857" s="33">
        <f t="shared" si="54"/>
        <v>-345.66666666666703</v>
      </c>
      <c r="R857" s="2" t="str">
        <f t="shared" si="55"/>
        <v>High</v>
      </c>
    </row>
    <row r="858" spans="1:18" ht="16.350000000000001" customHeight="1" x14ac:dyDescent="0.45">
      <c r="A858" s="4">
        <f t="shared" si="56"/>
        <v>46035</v>
      </c>
      <c r="B858" s="2" t="s">
        <v>7</v>
      </c>
      <c r="C858" s="2" t="s">
        <v>492</v>
      </c>
      <c r="D858" s="2" t="s">
        <v>165</v>
      </c>
      <c r="E858" s="2" t="s">
        <v>19</v>
      </c>
      <c r="F858" s="33">
        <v>17.626121300694201</v>
      </c>
      <c r="G858" s="33">
        <f>ABS(Table2[[#This Row],[Raw_revenu_per_Hr]])</f>
        <v>300.06356716599697</v>
      </c>
      <c r="H858" s="33">
        <v>-300.06356716599697</v>
      </c>
      <c r="I858" s="33">
        <f>ABS(Table2[[#This Row],[Raw_maintenance_Cost_MTBF]])</f>
        <v>339.59761295822602</v>
      </c>
      <c r="J858" s="33">
        <v>-339.59761295822602</v>
      </c>
      <c r="K858" s="37">
        <v>0.35</v>
      </c>
      <c r="L858" s="3">
        <f t="shared" si="53"/>
        <v>7</v>
      </c>
      <c r="M858" s="17" t="s">
        <v>189</v>
      </c>
      <c r="N858" s="2" t="s">
        <v>100</v>
      </c>
      <c r="O858" s="2" t="s">
        <v>171</v>
      </c>
      <c r="P858" s="33">
        <f>_xlfn.XLOOKUP(C858, Financial_Variance!B:B, Financial_Variance!H:H, 0)</f>
        <v>0</v>
      </c>
      <c r="Q858" s="33">
        <f t="shared" si="54"/>
        <v>-347.68968456947903</v>
      </c>
      <c r="R858" s="2" t="str">
        <f t="shared" si="55"/>
        <v>High</v>
      </c>
    </row>
    <row r="859" spans="1:18" ht="16.350000000000001" customHeight="1" x14ac:dyDescent="0.45">
      <c r="A859" s="4">
        <f t="shared" si="56"/>
        <v>46035</v>
      </c>
      <c r="B859" s="2" t="s">
        <v>7</v>
      </c>
      <c r="C859" s="2" t="s">
        <v>493</v>
      </c>
      <c r="D859" s="2" t="s">
        <v>165</v>
      </c>
      <c r="E859" s="2" t="s">
        <v>19</v>
      </c>
      <c r="F859" s="33">
        <v>17.6455411033979</v>
      </c>
      <c r="G859" s="33">
        <f>ABS(Table2[[#This Row],[Raw_revenu_per_Hr]])</f>
        <v>301.79800267933302</v>
      </c>
      <c r="H859" s="33">
        <v>-301.79800267933302</v>
      </c>
      <c r="I859" s="33">
        <f>ABS(Table2[[#This Row],[Raw_maintenance_Cost_MTBF]])</f>
        <v>341.62063086104001</v>
      </c>
      <c r="J859" s="33">
        <v>-341.62063086104001</v>
      </c>
      <c r="K859" s="37">
        <v>0.39</v>
      </c>
      <c r="L859" s="3">
        <f t="shared" si="53"/>
        <v>6</v>
      </c>
      <c r="M859" s="17" t="s">
        <v>189</v>
      </c>
      <c r="N859" s="2" t="s">
        <v>112</v>
      </c>
      <c r="O859" s="2" t="s">
        <v>168</v>
      </c>
      <c r="P859" s="33">
        <f>_xlfn.XLOOKUP(C859, Financial_Variance!B:B, Financial_Variance!H:H, 0)</f>
        <v>0</v>
      </c>
      <c r="Q859" s="33">
        <f t="shared" si="54"/>
        <v>-349.71270247229302</v>
      </c>
      <c r="R859" s="2" t="str">
        <f t="shared" si="55"/>
        <v>High</v>
      </c>
    </row>
    <row r="860" spans="1:18" ht="16.350000000000001" customHeight="1" x14ac:dyDescent="0.45">
      <c r="A860" s="4">
        <f t="shared" si="56"/>
        <v>46035</v>
      </c>
      <c r="B860" s="2" t="s">
        <v>7</v>
      </c>
      <c r="C860" s="2" t="s">
        <v>494</v>
      </c>
      <c r="D860" s="2" t="s">
        <v>165</v>
      </c>
      <c r="E860" s="2" t="s">
        <v>19</v>
      </c>
      <c r="F860" s="33">
        <v>17.664960906101602</v>
      </c>
      <c r="G860" s="33">
        <f>ABS(Table2[[#This Row],[Raw_revenu_per_Hr]])</f>
        <v>303.532438192668</v>
      </c>
      <c r="H860" s="33">
        <v>-303.532438192668</v>
      </c>
      <c r="I860" s="33">
        <f>ABS(Table2[[#This Row],[Raw_maintenance_Cost_MTBF]])</f>
        <v>343.64364876385298</v>
      </c>
      <c r="J860" s="33">
        <v>-343.64364876385298</v>
      </c>
      <c r="K860" s="37">
        <v>0.31</v>
      </c>
      <c r="L860" s="3">
        <f t="shared" si="53"/>
        <v>7</v>
      </c>
      <c r="M860" s="17" t="s">
        <v>189</v>
      </c>
      <c r="N860" s="2" t="s">
        <v>133</v>
      </c>
      <c r="O860" s="2" t="s">
        <v>173</v>
      </c>
      <c r="P860" s="33">
        <f>_xlfn.XLOOKUP(C860, Financial_Variance!B:B, Financial_Variance!H:H, 0)</f>
        <v>0</v>
      </c>
      <c r="Q860" s="33">
        <f t="shared" si="54"/>
        <v>-351.73572037510598</v>
      </c>
      <c r="R860" s="2" t="str">
        <f t="shared" si="55"/>
        <v>High</v>
      </c>
    </row>
    <row r="861" spans="1:18" ht="16.350000000000001" customHeight="1" x14ac:dyDescent="0.45">
      <c r="A861" s="4">
        <f t="shared" si="56"/>
        <v>46035</v>
      </c>
      <c r="B861" s="2" t="s">
        <v>7</v>
      </c>
      <c r="C861" s="2" t="s">
        <v>495</v>
      </c>
      <c r="D861" s="2" t="s">
        <v>166</v>
      </c>
      <c r="E861" s="2" t="s">
        <v>19</v>
      </c>
      <c r="F861" s="33">
        <v>17.6843807088053</v>
      </c>
      <c r="G861" s="33">
        <f>ABS(Table2[[#This Row],[Raw_revenu_per_Hr]])</f>
        <v>305.26687370600399</v>
      </c>
      <c r="H861" s="33">
        <v>-305.26687370600399</v>
      </c>
      <c r="I861" s="33">
        <f>ABS(Table2[[#This Row],[Raw_maintenance_Cost_MTBF]])</f>
        <v>345.66666666666703</v>
      </c>
      <c r="J861" s="33">
        <v>-345.66666666666703</v>
      </c>
      <c r="K861" s="37">
        <v>0.25</v>
      </c>
      <c r="L861" s="3">
        <f t="shared" si="53"/>
        <v>8</v>
      </c>
      <c r="M861" s="17" t="s">
        <v>189</v>
      </c>
      <c r="N861" s="2" t="s">
        <v>99</v>
      </c>
      <c r="O861" s="2" t="s">
        <v>170</v>
      </c>
      <c r="P861" s="33">
        <f>_xlfn.XLOOKUP(C861, Financial_Variance!B:B, Financial_Variance!H:H, 0)</f>
        <v>0</v>
      </c>
      <c r="Q861" s="33">
        <f t="shared" si="54"/>
        <v>-353.75873827791997</v>
      </c>
      <c r="R861" s="2" t="str">
        <f t="shared" si="55"/>
        <v>Critical</v>
      </c>
    </row>
    <row r="862" spans="1:18" ht="16.350000000000001" customHeight="1" x14ac:dyDescent="0.45">
      <c r="A862" s="4">
        <f t="shared" si="56"/>
        <v>46035</v>
      </c>
      <c r="B862" s="2" t="s">
        <v>7</v>
      </c>
      <c r="C862" s="2" t="s">
        <v>496</v>
      </c>
      <c r="D862" s="2" t="s">
        <v>166</v>
      </c>
      <c r="E862" s="2" t="s">
        <v>19</v>
      </c>
      <c r="F862" s="33">
        <v>17.703800511509002</v>
      </c>
      <c r="G862" s="33">
        <f>ABS(Table2[[#This Row],[Raw_revenu_per_Hr]])</f>
        <v>307.00130921933999</v>
      </c>
      <c r="H862" s="33">
        <v>-307.00130921933999</v>
      </c>
      <c r="I862" s="33">
        <f>ABS(Table2[[#This Row],[Raw_maintenance_Cost_MTBF]])</f>
        <v>347.68968456947903</v>
      </c>
      <c r="J862" s="33">
        <v>-347.68968456947903</v>
      </c>
      <c r="K862" s="37">
        <v>0.86</v>
      </c>
      <c r="L862" s="3">
        <f t="shared" si="53"/>
        <v>1</v>
      </c>
      <c r="M862" s="17" t="s">
        <v>190</v>
      </c>
      <c r="N862" s="2" t="s">
        <v>110</v>
      </c>
      <c r="O862" s="2" t="s">
        <v>179</v>
      </c>
      <c r="P862" s="33">
        <f>_xlfn.XLOOKUP(C862, Financial_Variance!B:B, Financial_Variance!H:H, 0)</f>
        <v>0</v>
      </c>
      <c r="Q862" s="33">
        <f t="shared" si="54"/>
        <v>-355.78175618073197</v>
      </c>
      <c r="R862" s="2" t="str">
        <f t="shared" si="55"/>
        <v>Low</v>
      </c>
    </row>
    <row r="863" spans="1:18" ht="16.350000000000001" customHeight="1" x14ac:dyDescent="0.45">
      <c r="A863" s="4">
        <f t="shared" si="56"/>
        <v>46035</v>
      </c>
      <c r="B863" s="2" t="s">
        <v>7</v>
      </c>
      <c r="C863" s="2" t="s">
        <v>497</v>
      </c>
      <c r="D863" s="2" t="s">
        <v>166</v>
      </c>
      <c r="E863" s="2" t="s">
        <v>19</v>
      </c>
      <c r="F863" s="33">
        <v>17.7232203142126</v>
      </c>
      <c r="G863" s="33">
        <f>ABS(Table2[[#This Row],[Raw_revenu_per_Hr]])</f>
        <v>308.73574473267598</v>
      </c>
      <c r="H863" s="33">
        <v>-308.73574473267598</v>
      </c>
      <c r="I863" s="33">
        <f>ABS(Table2[[#This Row],[Raw_maintenance_Cost_MTBF]])</f>
        <v>349.71270247229302</v>
      </c>
      <c r="J863" s="33">
        <v>-349.71270247229302</v>
      </c>
      <c r="K863" s="37">
        <v>0.87</v>
      </c>
      <c r="L863" s="3">
        <f t="shared" si="53"/>
        <v>1</v>
      </c>
      <c r="M863" s="17" t="s">
        <v>190</v>
      </c>
      <c r="N863" s="2" t="s">
        <v>127</v>
      </c>
      <c r="O863" s="2" t="s">
        <v>172</v>
      </c>
      <c r="P863" s="33">
        <f>_xlfn.XLOOKUP(C863, Financial_Variance!B:B, Financial_Variance!H:H, 0)</f>
        <v>0</v>
      </c>
      <c r="Q863" s="33">
        <f t="shared" si="54"/>
        <v>-357.80477408354602</v>
      </c>
      <c r="R863" s="2" t="str">
        <f t="shared" si="55"/>
        <v>Low</v>
      </c>
    </row>
    <row r="864" spans="1:18" ht="16.350000000000001" customHeight="1" x14ac:dyDescent="0.45">
      <c r="A864" s="4">
        <f t="shared" si="56"/>
        <v>46035</v>
      </c>
      <c r="B864" s="2" t="s">
        <v>7</v>
      </c>
      <c r="C864" s="2" t="s">
        <v>498</v>
      </c>
      <c r="D864" s="2" t="s">
        <v>166</v>
      </c>
      <c r="E864" s="2" t="s">
        <v>19</v>
      </c>
      <c r="F864" s="33">
        <v>17.742640116916299</v>
      </c>
      <c r="G864" s="33">
        <f>ABS(Table2[[#This Row],[Raw_revenu_per_Hr]])</f>
        <v>310.47018024601198</v>
      </c>
      <c r="H864" s="33">
        <v>-310.47018024601198</v>
      </c>
      <c r="I864" s="33">
        <f>ABS(Table2[[#This Row],[Raw_maintenance_Cost_MTBF]])</f>
        <v>351.73572037510598</v>
      </c>
      <c r="J864" s="33">
        <v>-351.73572037510598</v>
      </c>
      <c r="K864" s="37">
        <v>0.77</v>
      </c>
      <c r="L864" s="3">
        <f t="shared" si="53"/>
        <v>2</v>
      </c>
      <c r="M864" s="17" t="s">
        <v>190</v>
      </c>
      <c r="N864" s="2" t="s">
        <v>98</v>
      </c>
      <c r="O864" s="2" t="s">
        <v>169</v>
      </c>
      <c r="P864" s="33">
        <f>_xlfn.XLOOKUP(C864, Financial_Variance!B:B, Financial_Variance!H:H, 0)</f>
        <v>0</v>
      </c>
      <c r="Q864" s="33">
        <f t="shared" si="54"/>
        <v>-359.82779198636001</v>
      </c>
      <c r="R864" s="2" t="str">
        <f t="shared" si="55"/>
        <v>Low</v>
      </c>
    </row>
    <row r="865" spans="1:18" ht="16.350000000000001" customHeight="1" x14ac:dyDescent="0.45">
      <c r="A865" s="4">
        <f t="shared" si="56"/>
        <v>46035</v>
      </c>
      <c r="B865" s="2" t="s">
        <v>7</v>
      </c>
      <c r="C865" s="2" t="s">
        <v>499</v>
      </c>
      <c r="D865" s="2" t="s">
        <v>166</v>
      </c>
      <c r="E865" s="2" t="s">
        <v>19</v>
      </c>
      <c r="F865" s="33">
        <v>17.76205991962</v>
      </c>
      <c r="G865" s="33">
        <f>ABS(Table2[[#This Row],[Raw_revenu_per_Hr]])</f>
        <v>312.20461575934701</v>
      </c>
      <c r="H865" s="33">
        <v>-312.20461575934701</v>
      </c>
      <c r="I865" s="33">
        <f>ABS(Table2[[#This Row],[Raw_maintenance_Cost_MTBF]])</f>
        <v>353.75873827791997</v>
      </c>
      <c r="J865" s="33">
        <v>-353.75873827791997</v>
      </c>
      <c r="K865" s="37">
        <v>0.68</v>
      </c>
      <c r="L865" s="3">
        <f t="shared" si="53"/>
        <v>3</v>
      </c>
      <c r="M865" s="17" t="s">
        <v>190</v>
      </c>
      <c r="N865" s="2" t="s">
        <v>109</v>
      </c>
      <c r="O865" s="2" t="s">
        <v>175</v>
      </c>
      <c r="P865" s="33">
        <f>_xlfn.XLOOKUP(C865, Financial_Variance!B:B, Financial_Variance!H:H, 0)</f>
        <v>0</v>
      </c>
      <c r="Q865" s="33">
        <f t="shared" si="54"/>
        <v>-361.85080988917201</v>
      </c>
      <c r="R865" s="2" t="str">
        <f t="shared" si="55"/>
        <v>Medium</v>
      </c>
    </row>
    <row r="866" spans="1:18" ht="16.350000000000001" customHeight="1" x14ac:dyDescent="0.45">
      <c r="A866" s="4">
        <f t="shared" si="56"/>
        <v>46035</v>
      </c>
      <c r="B866" s="2" t="s">
        <v>7</v>
      </c>
      <c r="C866" s="2" t="s">
        <v>500</v>
      </c>
      <c r="D866" s="2" t="s">
        <v>166</v>
      </c>
      <c r="E866" s="2" t="s">
        <v>19</v>
      </c>
      <c r="F866" s="33">
        <v>17.781479722323699</v>
      </c>
      <c r="G866" s="33">
        <f>ABS(Table2[[#This Row],[Raw_revenu_per_Hr]])</f>
        <v>313.939051272683</v>
      </c>
      <c r="H866" s="33">
        <v>-313.939051272683</v>
      </c>
      <c r="I866" s="33">
        <f>ABS(Table2[[#This Row],[Raw_maintenance_Cost_MTBF]])</f>
        <v>355.78175618073197</v>
      </c>
      <c r="J866" s="33">
        <v>-355.78175618073197</v>
      </c>
      <c r="K866" s="37">
        <v>0.73</v>
      </c>
      <c r="L866" s="3">
        <f t="shared" si="53"/>
        <v>3</v>
      </c>
      <c r="M866" s="17" t="s">
        <v>190</v>
      </c>
      <c r="N866" s="2" t="s">
        <v>126</v>
      </c>
      <c r="O866" s="2" t="s">
        <v>171</v>
      </c>
      <c r="P866" s="33">
        <f>_xlfn.XLOOKUP(C866, Financial_Variance!B:B, Financial_Variance!H:H, 0)</f>
        <v>0</v>
      </c>
      <c r="Q866" s="33">
        <f t="shared" si="54"/>
        <v>-363.87382779198703</v>
      </c>
      <c r="R866" s="2" t="str">
        <f t="shared" si="55"/>
        <v>Medium</v>
      </c>
    </row>
    <row r="867" spans="1:18" ht="16.350000000000001" customHeight="1" x14ac:dyDescent="0.45">
      <c r="A867" s="4">
        <f t="shared" si="56"/>
        <v>46035</v>
      </c>
      <c r="B867" s="2" t="s">
        <v>7</v>
      </c>
      <c r="C867" s="2" t="s">
        <v>501</v>
      </c>
      <c r="D867" s="2" t="s">
        <v>166</v>
      </c>
      <c r="E867" s="2" t="s">
        <v>19</v>
      </c>
      <c r="F867" s="33">
        <v>17.8008995250274</v>
      </c>
      <c r="G867" s="33">
        <f>ABS(Table2[[#This Row],[Raw_revenu_per_Hr]])</f>
        <v>315.673486786019</v>
      </c>
      <c r="H867" s="33">
        <v>-315.673486786019</v>
      </c>
      <c r="I867" s="33">
        <f>ABS(Table2[[#This Row],[Raw_maintenance_Cost_MTBF]])</f>
        <v>357.80477408354602</v>
      </c>
      <c r="J867" s="33">
        <v>-357.80477408354602</v>
      </c>
      <c r="K867" s="37">
        <v>0.68</v>
      </c>
      <c r="L867" s="3">
        <f t="shared" si="53"/>
        <v>3</v>
      </c>
      <c r="M867" s="17" t="s">
        <v>190</v>
      </c>
      <c r="N867" s="2" t="s">
        <v>97</v>
      </c>
      <c r="O867" s="2" t="s">
        <v>168</v>
      </c>
      <c r="P867" s="33">
        <f>_xlfn.XLOOKUP(C867, Financial_Variance!B:B, Financial_Variance!H:H, 0)</f>
        <v>0</v>
      </c>
      <c r="Q867" s="33">
        <f t="shared" si="54"/>
        <v>-365.89684569479903</v>
      </c>
      <c r="R867" s="2" t="str">
        <f t="shared" si="55"/>
        <v>Medium</v>
      </c>
    </row>
    <row r="868" spans="1:18" ht="16.350000000000001" customHeight="1" x14ac:dyDescent="0.45">
      <c r="A868" s="4">
        <f t="shared" si="56"/>
        <v>46035</v>
      </c>
      <c r="B868" s="2" t="s">
        <v>7</v>
      </c>
      <c r="C868" s="2" t="s">
        <v>502</v>
      </c>
      <c r="D868" s="2" t="s">
        <v>166</v>
      </c>
      <c r="E868" s="2" t="s">
        <v>19</v>
      </c>
      <c r="F868" s="33">
        <v>17.820319327731099</v>
      </c>
      <c r="G868" s="33">
        <f>ABS(Table2[[#This Row],[Raw_revenu_per_Hr]])</f>
        <v>317.40792229935499</v>
      </c>
      <c r="H868" s="33">
        <v>-317.40792229935499</v>
      </c>
      <c r="I868" s="33">
        <f>ABS(Table2[[#This Row],[Raw_maintenance_Cost_MTBF]])</f>
        <v>359.82779198636001</v>
      </c>
      <c r="J868" s="33">
        <v>-359.82779198636001</v>
      </c>
      <c r="K868" s="37">
        <v>0.62</v>
      </c>
      <c r="L868" s="3">
        <f t="shared" si="53"/>
        <v>4</v>
      </c>
      <c r="M868" s="17" t="s">
        <v>191</v>
      </c>
      <c r="N868" s="2" t="s">
        <v>108</v>
      </c>
      <c r="O868" s="2" t="s">
        <v>173</v>
      </c>
      <c r="P868" s="33">
        <f>_xlfn.XLOOKUP(C868, Financial_Variance!B:B, Financial_Variance!H:H, 0)</f>
        <v>0</v>
      </c>
      <c r="Q868" s="33">
        <f t="shared" si="54"/>
        <v>-367.91986359761302</v>
      </c>
      <c r="R868" s="2" t="str">
        <f t="shared" si="55"/>
        <v>Medium</v>
      </c>
    </row>
    <row r="869" spans="1:18" ht="16.350000000000001" customHeight="1" x14ac:dyDescent="0.45">
      <c r="A869" s="4">
        <f t="shared" si="56"/>
        <v>46035</v>
      </c>
      <c r="B869" s="2" t="s">
        <v>7</v>
      </c>
      <c r="C869" s="2" t="s">
        <v>503</v>
      </c>
      <c r="D869" s="2" t="s">
        <v>166</v>
      </c>
      <c r="E869" s="2" t="s">
        <v>19</v>
      </c>
      <c r="F869" s="33">
        <v>17.839739130434801</v>
      </c>
      <c r="G869" s="33">
        <f>ABS(Table2[[#This Row],[Raw_revenu_per_Hr]])</f>
        <v>319.14235781269002</v>
      </c>
      <c r="H869" s="33">
        <v>-319.14235781269002</v>
      </c>
      <c r="I869" s="33">
        <f>ABS(Table2[[#This Row],[Raw_maintenance_Cost_MTBF]])</f>
        <v>361.85080988917201</v>
      </c>
      <c r="J869" s="33">
        <v>-361.85080988917201</v>
      </c>
      <c r="K869" s="37">
        <v>0.66</v>
      </c>
      <c r="L869" s="3">
        <f t="shared" si="53"/>
        <v>3</v>
      </c>
      <c r="M869" s="17" t="s">
        <v>191</v>
      </c>
      <c r="N869" s="2" t="s">
        <v>125</v>
      </c>
      <c r="O869" s="2" t="s">
        <v>170</v>
      </c>
      <c r="P869" s="33">
        <f>_xlfn.XLOOKUP(C869, Financial_Variance!B:B, Financial_Variance!H:H, 0)</f>
        <v>0</v>
      </c>
      <c r="Q869" s="33">
        <f t="shared" si="54"/>
        <v>-369.94288150042598</v>
      </c>
      <c r="R869" s="2" t="str">
        <f t="shared" si="55"/>
        <v>Medium</v>
      </c>
    </row>
    <row r="870" spans="1:18" ht="16.350000000000001" customHeight="1" x14ac:dyDescent="0.45">
      <c r="A870" s="4">
        <f t="shared" si="56"/>
        <v>46035</v>
      </c>
      <c r="B870" s="2" t="s">
        <v>7</v>
      </c>
      <c r="C870" s="2" t="s">
        <v>504</v>
      </c>
      <c r="D870" s="2" t="s">
        <v>166</v>
      </c>
      <c r="E870" s="2" t="s">
        <v>19</v>
      </c>
      <c r="F870" s="33">
        <v>17.859158933138499</v>
      </c>
      <c r="G870" s="33">
        <f>ABS(Table2[[#This Row],[Raw_revenu_per_Hr]])</f>
        <v>320.87679332602602</v>
      </c>
      <c r="H870" s="33">
        <v>-320.87679332602602</v>
      </c>
      <c r="I870" s="33">
        <f>ABS(Table2[[#This Row],[Raw_maintenance_Cost_MTBF]])</f>
        <v>363.87382779198703</v>
      </c>
      <c r="J870" s="33">
        <v>-363.87382779198703</v>
      </c>
      <c r="K870" s="37">
        <v>0.59</v>
      </c>
      <c r="L870" s="3">
        <f t="shared" si="53"/>
        <v>4</v>
      </c>
      <c r="M870" s="17" t="s">
        <v>191</v>
      </c>
      <c r="N870" s="2" t="s">
        <v>96</v>
      </c>
      <c r="O870" s="2" t="s">
        <v>179</v>
      </c>
      <c r="P870" s="33">
        <f>_xlfn.XLOOKUP(C870, Financial_Variance!B:B, Financial_Variance!H:H, 0)</f>
        <v>0</v>
      </c>
      <c r="Q870" s="33">
        <f t="shared" si="54"/>
        <v>-371.96589940323997</v>
      </c>
      <c r="R870" s="2" t="str">
        <f t="shared" si="55"/>
        <v>Medium</v>
      </c>
    </row>
    <row r="871" spans="1:18" ht="16.350000000000001" customHeight="1" x14ac:dyDescent="0.45">
      <c r="A871" s="4">
        <f t="shared" si="56"/>
        <v>46035</v>
      </c>
      <c r="B871" s="2" t="s">
        <v>7</v>
      </c>
      <c r="C871" s="2" t="s">
        <v>505</v>
      </c>
      <c r="D871" s="2" t="s">
        <v>166</v>
      </c>
      <c r="E871" s="2" t="s">
        <v>19</v>
      </c>
      <c r="F871" s="33">
        <v>17.878578735842201</v>
      </c>
      <c r="G871" s="33">
        <f>ABS(Table2[[#This Row],[Raw_revenu_per_Hr]])</f>
        <v>322.61122883936201</v>
      </c>
      <c r="H871" s="33">
        <v>-322.61122883936201</v>
      </c>
      <c r="I871" s="33">
        <f>ABS(Table2[[#This Row],[Raw_maintenance_Cost_MTBF]])</f>
        <v>365.89684569479903</v>
      </c>
      <c r="J871" s="33">
        <v>-365.89684569479903</v>
      </c>
      <c r="K871" s="37">
        <v>0.53</v>
      </c>
      <c r="L871" s="3">
        <f t="shared" si="53"/>
        <v>5</v>
      </c>
      <c r="M871" s="17" t="s">
        <v>191</v>
      </c>
      <c r="N871" s="2" t="s">
        <v>107</v>
      </c>
      <c r="O871" s="2" t="s">
        <v>172</v>
      </c>
      <c r="P871" s="33">
        <f>_xlfn.XLOOKUP(C871, Financial_Variance!B:B, Financial_Variance!H:H, 0)</f>
        <v>0</v>
      </c>
      <c r="Q871" s="33">
        <f t="shared" si="54"/>
        <v>-373.98891730605197</v>
      </c>
      <c r="R871" s="2" t="str">
        <f t="shared" si="55"/>
        <v>High</v>
      </c>
    </row>
    <row r="872" spans="1:18" ht="16.350000000000001" customHeight="1" x14ac:dyDescent="0.45">
      <c r="A872" s="4">
        <f t="shared" si="56"/>
        <v>46035</v>
      </c>
      <c r="B872" s="2" t="s">
        <v>7</v>
      </c>
      <c r="C872" s="2" t="s">
        <v>506</v>
      </c>
      <c r="D872" s="2" t="s">
        <v>166</v>
      </c>
      <c r="E872" s="2" t="s">
        <v>19</v>
      </c>
      <c r="F872" s="33">
        <v>17.897998538545899</v>
      </c>
      <c r="G872" s="33">
        <f>ABS(Table2[[#This Row],[Raw_revenu_per_Hr]])</f>
        <v>324.34566435269801</v>
      </c>
      <c r="H872" s="33">
        <v>-324.34566435269801</v>
      </c>
      <c r="I872" s="33">
        <f>ABS(Table2[[#This Row],[Raw_maintenance_Cost_MTBF]])</f>
        <v>367.91986359761302</v>
      </c>
      <c r="J872" s="33">
        <v>-367.91986359761302</v>
      </c>
      <c r="K872" s="37">
        <v>0.49</v>
      </c>
      <c r="L872" s="3">
        <f t="shared" si="53"/>
        <v>5</v>
      </c>
      <c r="M872" s="17" t="s">
        <v>191</v>
      </c>
      <c r="N872" s="2" t="s">
        <v>124</v>
      </c>
      <c r="O872" s="2" t="s">
        <v>169</v>
      </c>
      <c r="P872" s="33">
        <f>_xlfn.XLOOKUP(C872, Financial_Variance!B:B, Financial_Variance!H:H, 0)</f>
        <v>0</v>
      </c>
      <c r="Q872" s="33">
        <f t="shared" si="54"/>
        <v>-376.01193520886602</v>
      </c>
      <c r="R872" s="2" t="str">
        <f t="shared" si="55"/>
        <v>High</v>
      </c>
    </row>
    <row r="873" spans="1:18" ht="16.350000000000001" customHeight="1" x14ac:dyDescent="0.45">
      <c r="A873" s="4">
        <f t="shared" si="56"/>
        <v>46035</v>
      </c>
      <c r="B873" s="2" t="s">
        <v>7</v>
      </c>
      <c r="C873" s="2" t="s">
        <v>507</v>
      </c>
      <c r="D873" s="2" t="s">
        <v>166</v>
      </c>
      <c r="E873" s="2" t="s">
        <v>19</v>
      </c>
      <c r="F873" s="33">
        <v>17.917418341249601</v>
      </c>
      <c r="G873" s="33">
        <f>ABS(Table2[[#This Row],[Raw_revenu_per_Hr]])</f>
        <v>326.080099866034</v>
      </c>
      <c r="H873" s="33">
        <v>-326.080099866034</v>
      </c>
      <c r="I873" s="33">
        <f>ABS(Table2[[#This Row],[Raw_maintenance_Cost_MTBF]])</f>
        <v>369.94288150042598</v>
      </c>
      <c r="J873" s="33">
        <v>-369.94288150042598</v>
      </c>
      <c r="K873" s="37">
        <v>0.52</v>
      </c>
      <c r="L873" s="3">
        <f t="shared" si="53"/>
        <v>5</v>
      </c>
      <c r="M873" s="17" t="s">
        <v>191</v>
      </c>
      <c r="N873" s="2" t="s">
        <v>95</v>
      </c>
      <c r="O873" s="2" t="s">
        <v>175</v>
      </c>
      <c r="P873" s="33">
        <f>_xlfn.XLOOKUP(C873, Financial_Variance!B:B, Financial_Variance!H:H, 0)</f>
        <v>0</v>
      </c>
      <c r="Q873" s="33">
        <f t="shared" si="54"/>
        <v>-378.03495311167899</v>
      </c>
      <c r="R873" s="2" t="str">
        <f t="shared" si="55"/>
        <v>High</v>
      </c>
    </row>
    <row r="874" spans="1:18" ht="16.350000000000001" customHeight="1" x14ac:dyDescent="0.45">
      <c r="A874" s="4">
        <f t="shared" si="56"/>
        <v>46035</v>
      </c>
      <c r="B874" s="2" t="s">
        <v>7</v>
      </c>
      <c r="C874" s="2" t="s">
        <v>508</v>
      </c>
      <c r="D874" s="2" t="s">
        <v>166</v>
      </c>
      <c r="E874" s="2" t="s">
        <v>19</v>
      </c>
      <c r="F874" s="33">
        <v>17.936838143953199</v>
      </c>
      <c r="G874" s="33">
        <f>ABS(Table2[[#This Row],[Raw_revenu_per_Hr]])</f>
        <v>327.81453537936898</v>
      </c>
      <c r="H874" s="33">
        <v>-327.81453537936898</v>
      </c>
      <c r="I874" s="33">
        <f>ABS(Table2[[#This Row],[Raw_maintenance_Cost_MTBF]])</f>
        <v>371.96589940323997</v>
      </c>
      <c r="J874" s="33">
        <v>-371.96589940323997</v>
      </c>
      <c r="K874" s="37">
        <v>0.47</v>
      </c>
      <c r="L874" s="3">
        <f t="shared" si="53"/>
        <v>5</v>
      </c>
      <c r="M874" s="17" t="s">
        <v>191</v>
      </c>
      <c r="N874" s="2" t="s">
        <v>106</v>
      </c>
      <c r="O874" s="2" t="s">
        <v>171</v>
      </c>
      <c r="P874" s="33">
        <f>_xlfn.XLOOKUP(C874, Financial_Variance!B:B, Financial_Variance!H:H, 0)</f>
        <v>0</v>
      </c>
      <c r="Q874" s="33">
        <f t="shared" si="54"/>
        <v>-380.05797101449298</v>
      </c>
      <c r="R874" s="2" t="str">
        <f t="shared" si="55"/>
        <v>High</v>
      </c>
    </row>
    <row r="875" spans="1:18" ht="16.350000000000001" customHeight="1" x14ac:dyDescent="0.45">
      <c r="A875" s="4">
        <f t="shared" si="56"/>
        <v>46035</v>
      </c>
      <c r="B875" s="2" t="s">
        <v>8</v>
      </c>
      <c r="C875" s="2" t="s">
        <v>509</v>
      </c>
      <c r="D875" s="2" t="s">
        <v>167</v>
      </c>
      <c r="E875" s="2" t="s">
        <v>182</v>
      </c>
      <c r="F875" s="33">
        <v>17.956257946656901</v>
      </c>
      <c r="G875" s="33">
        <f>ABS(Table2[[#This Row],[Raw_revenu_per_Hr]])</f>
        <v>329.54897089270497</v>
      </c>
      <c r="H875" s="33">
        <v>-329.54897089270497</v>
      </c>
      <c r="I875" s="33">
        <f>ABS(Table2[[#This Row],[Raw_maintenance_Cost_MTBF]])</f>
        <v>373.98891730605197</v>
      </c>
      <c r="J875" s="33">
        <v>-373.98891730605197</v>
      </c>
      <c r="K875" s="37">
        <v>0.42</v>
      </c>
      <c r="L875" s="3">
        <f t="shared" si="53"/>
        <v>6</v>
      </c>
      <c r="M875" s="17" t="s">
        <v>187</v>
      </c>
      <c r="N875" s="2" t="s">
        <v>122</v>
      </c>
      <c r="O875" s="2" t="s">
        <v>168</v>
      </c>
      <c r="P875" s="33">
        <f>_xlfn.XLOOKUP(C875, Financial_Variance!B:B, Financial_Variance!H:H, 0)</f>
        <v>0</v>
      </c>
      <c r="Q875" s="33">
        <f t="shared" si="54"/>
        <v>-382.08098891730498</v>
      </c>
      <c r="R875" s="2" t="str">
        <f t="shared" si="55"/>
        <v>High</v>
      </c>
    </row>
    <row r="876" spans="1:18" ht="16.350000000000001" customHeight="1" x14ac:dyDescent="0.45">
      <c r="A876" s="4">
        <f t="shared" si="56"/>
        <v>46035</v>
      </c>
      <c r="B876" s="2" t="s">
        <v>8</v>
      </c>
      <c r="C876" s="2" t="s">
        <v>510</v>
      </c>
      <c r="D876" s="2" t="s">
        <v>167</v>
      </c>
      <c r="E876" s="2" t="s">
        <v>183</v>
      </c>
      <c r="F876" s="33">
        <v>17.975677749360599</v>
      </c>
      <c r="G876" s="33">
        <f>ABS(Table2[[#This Row],[Raw_revenu_per_Hr]])</f>
        <v>331.28340640604102</v>
      </c>
      <c r="H876" s="33">
        <v>-331.28340640604102</v>
      </c>
      <c r="I876" s="33">
        <f>ABS(Table2[[#This Row],[Raw_maintenance_Cost_MTBF]])</f>
        <v>376.01193520886602</v>
      </c>
      <c r="J876" s="33">
        <v>-376.01193520886602</v>
      </c>
      <c r="K876" s="37">
        <v>0.48</v>
      </c>
      <c r="L876" s="3">
        <f t="shared" si="53"/>
        <v>5</v>
      </c>
      <c r="M876" s="17" t="s">
        <v>187</v>
      </c>
      <c r="N876" s="2" t="s">
        <v>140</v>
      </c>
      <c r="O876" s="2" t="s">
        <v>173</v>
      </c>
      <c r="P876" s="33">
        <f>_xlfn.XLOOKUP(C876, Financial_Variance!B:B, Financial_Variance!H:H, 0)</f>
        <v>0</v>
      </c>
      <c r="Q876" s="33">
        <f t="shared" si="54"/>
        <v>-384.10400682011903</v>
      </c>
      <c r="R876" s="2" t="str">
        <f t="shared" si="55"/>
        <v>High</v>
      </c>
    </row>
    <row r="877" spans="1:18" ht="16.350000000000001" customHeight="1" x14ac:dyDescent="0.45">
      <c r="A877" s="4">
        <f t="shared" si="56"/>
        <v>46035</v>
      </c>
      <c r="B877" s="2" t="s">
        <v>8</v>
      </c>
      <c r="C877" s="2" t="s">
        <v>511</v>
      </c>
      <c r="D877" s="2" t="s">
        <v>167</v>
      </c>
      <c r="E877" s="2" t="s">
        <v>183</v>
      </c>
      <c r="F877" s="33">
        <v>17.995097552064301</v>
      </c>
      <c r="G877" s="33">
        <f>ABS(Table2[[#This Row],[Raw_revenu_per_Hr]])</f>
        <v>333.01784191937702</v>
      </c>
      <c r="H877" s="33">
        <v>-333.01784191937702</v>
      </c>
      <c r="I877" s="33">
        <f>ABS(Table2[[#This Row],[Raw_maintenance_Cost_MTBF]])</f>
        <v>378.03495311167899</v>
      </c>
      <c r="J877" s="33">
        <v>-378.03495311167899</v>
      </c>
      <c r="K877" s="37">
        <v>0.4</v>
      </c>
      <c r="L877" s="3">
        <f t="shared" si="53"/>
        <v>6</v>
      </c>
      <c r="M877" s="17" t="s">
        <v>187</v>
      </c>
      <c r="N877" s="2" t="s">
        <v>105</v>
      </c>
      <c r="O877" s="2" t="s">
        <v>170</v>
      </c>
      <c r="P877" s="33">
        <f>_xlfn.XLOOKUP(C877, Financial_Variance!B:B, Financial_Variance!H:H, 0)</f>
        <v>0</v>
      </c>
      <c r="Q877" s="33">
        <f t="shared" si="54"/>
        <v>-386.12702472293199</v>
      </c>
      <c r="R877" s="2" t="str">
        <f t="shared" si="55"/>
        <v>High</v>
      </c>
    </row>
    <row r="878" spans="1:18" ht="16.350000000000001" customHeight="1" x14ac:dyDescent="0.45">
      <c r="A878" s="4">
        <f t="shared" si="56"/>
        <v>46035</v>
      </c>
      <c r="B878" s="2" t="s">
        <v>8</v>
      </c>
      <c r="C878" s="2" t="s">
        <v>512</v>
      </c>
      <c r="D878" s="2" t="s">
        <v>167</v>
      </c>
      <c r="E878" s="2" t="s">
        <v>184</v>
      </c>
      <c r="F878" s="33">
        <v>18.014517354768</v>
      </c>
      <c r="G878" s="33">
        <f>ABS(Table2[[#This Row],[Raw_revenu_per_Hr]])</f>
        <v>334.75227743271199</v>
      </c>
      <c r="H878" s="33">
        <v>-334.75227743271199</v>
      </c>
      <c r="I878" s="33">
        <f>ABS(Table2[[#This Row],[Raw_maintenance_Cost_MTBF]])</f>
        <v>380.05797101449298</v>
      </c>
      <c r="J878" s="33">
        <v>-380.05797101449298</v>
      </c>
      <c r="K878" s="37">
        <v>0.35</v>
      </c>
      <c r="L878" s="3">
        <f t="shared" si="53"/>
        <v>7</v>
      </c>
      <c r="M878" s="17" t="s">
        <v>187</v>
      </c>
      <c r="N878" s="2" t="s">
        <v>120</v>
      </c>
      <c r="O878" s="2" t="s">
        <v>179</v>
      </c>
      <c r="P878" s="33">
        <f>_xlfn.XLOOKUP(C878, Financial_Variance!B:B, Financial_Variance!H:H, 0)</f>
        <v>0</v>
      </c>
      <c r="Q878" s="33">
        <f t="shared" si="54"/>
        <v>-388.15004262574598</v>
      </c>
      <c r="R878" s="2" t="str">
        <f t="shared" si="55"/>
        <v>High</v>
      </c>
    </row>
    <row r="879" spans="1:18" ht="16.350000000000001" customHeight="1" x14ac:dyDescent="0.45">
      <c r="A879" s="4">
        <f t="shared" si="56"/>
        <v>46035</v>
      </c>
      <c r="B879" s="2" t="s">
        <v>8</v>
      </c>
      <c r="C879" s="2" t="s">
        <v>513</v>
      </c>
      <c r="D879" s="2" t="s">
        <v>167</v>
      </c>
      <c r="E879" s="2" t="s">
        <v>185</v>
      </c>
      <c r="F879" s="33">
        <v>18.033937157471701</v>
      </c>
      <c r="G879" s="33">
        <f>ABS(Table2[[#This Row],[Raw_revenu_per_Hr]])</f>
        <v>336.48671294604799</v>
      </c>
      <c r="H879" s="33">
        <v>-336.48671294604799</v>
      </c>
      <c r="I879" s="33">
        <f>ABS(Table2[[#This Row],[Raw_maintenance_Cost_MTBF]])</f>
        <v>382.08098891730498</v>
      </c>
      <c r="J879" s="33">
        <v>-382.08098891730498</v>
      </c>
      <c r="K879" s="37">
        <v>0.39</v>
      </c>
      <c r="L879" s="3">
        <f t="shared" si="53"/>
        <v>6</v>
      </c>
      <c r="M879" s="17" t="s">
        <v>187</v>
      </c>
      <c r="N879" s="2" t="s">
        <v>138</v>
      </c>
      <c r="O879" s="2" t="s">
        <v>172</v>
      </c>
      <c r="P879" s="33">
        <f>_xlfn.XLOOKUP(C879, Financial_Variance!B:B, Financial_Variance!H:H, 0)</f>
        <v>0</v>
      </c>
      <c r="Q879" s="33">
        <f t="shared" si="54"/>
        <v>-390.17306052855997</v>
      </c>
      <c r="R879" s="2" t="str">
        <f t="shared" si="55"/>
        <v>High</v>
      </c>
    </row>
    <row r="880" spans="1:18" ht="16.350000000000001" customHeight="1" x14ac:dyDescent="0.45">
      <c r="A880" s="4">
        <f t="shared" si="56"/>
        <v>46035</v>
      </c>
      <c r="B880" s="2" t="s">
        <v>8</v>
      </c>
      <c r="C880" s="2" t="s">
        <v>514</v>
      </c>
      <c r="D880" s="2" t="s">
        <v>167</v>
      </c>
      <c r="E880" s="2" t="s">
        <v>183</v>
      </c>
      <c r="F880" s="33">
        <v>18.0533569601754</v>
      </c>
      <c r="G880" s="33">
        <f>ABS(Table2[[#This Row],[Raw_revenu_per_Hr]])</f>
        <v>338.22114845938398</v>
      </c>
      <c r="H880" s="33">
        <v>-338.22114845938398</v>
      </c>
      <c r="I880" s="33">
        <f>ABS(Table2[[#This Row],[Raw_maintenance_Cost_MTBF]])</f>
        <v>384.10400682011903</v>
      </c>
      <c r="J880" s="33">
        <v>-384.10400682011903</v>
      </c>
      <c r="K880" s="37">
        <v>0.31</v>
      </c>
      <c r="L880" s="3">
        <f t="shared" si="53"/>
        <v>7</v>
      </c>
      <c r="M880" s="17" t="s">
        <v>187</v>
      </c>
      <c r="N880" s="2" t="s">
        <v>104</v>
      </c>
      <c r="O880" s="2" t="s">
        <v>169</v>
      </c>
      <c r="P880" s="33">
        <f>_xlfn.XLOOKUP(C880, Financial_Variance!B:B, Financial_Variance!H:H, 0)</f>
        <v>0</v>
      </c>
      <c r="Q880" s="33">
        <f t="shared" si="54"/>
        <v>-392.19607843137197</v>
      </c>
      <c r="R880" s="2" t="str">
        <f t="shared" si="55"/>
        <v>High</v>
      </c>
    </row>
    <row r="881" spans="1:18" ht="16.350000000000001" customHeight="1" x14ac:dyDescent="0.45">
      <c r="A881" s="4">
        <f t="shared" si="56"/>
        <v>46035</v>
      </c>
      <c r="B881" s="2" t="s">
        <v>8</v>
      </c>
      <c r="C881" s="2" t="s">
        <v>515</v>
      </c>
      <c r="D881" s="2" t="s">
        <v>167</v>
      </c>
      <c r="E881" s="2" t="s">
        <v>183</v>
      </c>
      <c r="F881" s="33">
        <v>18.072776762879101</v>
      </c>
      <c r="G881" s="33">
        <f>ABS(Table2[[#This Row],[Raw_revenu_per_Hr]])</f>
        <v>339.95558397271998</v>
      </c>
      <c r="H881" s="33">
        <v>-339.95558397271998</v>
      </c>
      <c r="I881" s="33">
        <f>ABS(Table2[[#This Row],[Raw_maintenance_Cost_MTBF]])</f>
        <v>386.12702472293199</v>
      </c>
      <c r="J881" s="33">
        <v>-386.12702472293199</v>
      </c>
      <c r="K881" s="37">
        <v>0.25</v>
      </c>
      <c r="L881" s="3">
        <f t="shared" si="53"/>
        <v>8</v>
      </c>
      <c r="M881" s="17" t="s">
        <v>187</v>
      </c>
      <c r="N881" s="2" t="s">
        <v>119</v>
      </c>
      <c r="O881" s="2" t="s">
        <v>175</v>
      </c>
      <c r="P881" s="33">
        <f>_xlfn.XLOOKUP(C881, Financial_Variance!B:B, Financial_Variance!H:H, 0)</f>
        <v>0</v>
      </c>
      <c r="Q881" s="33">
        <f t="shared" si="54"/>
        <v>-394.219096334185</v>
      </c>
      <c r="R881" s="2" t="str">
        <f t="shared" si="55"/>
        <v>Critical</v>
      </c>
    </row>
    <row r="882" spans="1:18" ht="16.350000000000001" customHeight="1" x14ac:dyDescent="0.45">
      <c r="A882" s="4">
        <f t="shared" si="56"/>
        <v>46035</v>
      </c>
      <c r="B882" s="2" t="s">
        <v>8</v>
      </c>
      <c r="C882" s="2" t="s">
        <v>516</v>
      </c>
      <c r="D882" s="2" t="s">
        <v>167</v>
      </c>
      <c r="E882" s="2" t="s">
        <v>186</v>
      </c>
      <c r="F882" s="33">
        <v>18.0921965655828</v>
      </c>
      <c r="G882" s="33">
        <f>ABS(Table2[[#This Row],[Raw_revenu_per_Hr]])</f>
        <v>341.69001948605501</v>
      </c>
      <c r="H882" s="33">
        <v>-341.69001948605501</v>
      </c>
      <c r="I882" s="33">
        <f>ABS(Table2[[#This Row],[Raw_maintenance_Cost_MTBF]])</f>
        <v>388.15004262574598</v>
      </c>
      <c r="J882" s="33">
        <v>-388.15004262574598</v>
      </c>
      <c r="K882" s="37">
        <v>0.86</v>
      </c>
      <c r="L882" s="3">
        <f t="shared" si="53"/>
        <v>1</v>
      </c>
      <c r="M882" s="17" t="s">
        <v>187</v>
      </c>
      <c r="N882" s="2" t="s">
        <v>137</v>
      </c>
      <c r="O882" s="2" t="s">
        <v>171</v>
      </c>
      <c r="P882" s="33">
        <f>_xlfn.XLOOKUP(C882, Financial_Variance!B:B, Financial_Variance!H:H, 0)</f>
        <v>0</v>
      </c>
      <c r="Q882" s="33">
        <f t="shared" si="54"/>
        <v>-396.24211423699899</v>
      </c>
      <c r="R882" s="2" t="str">
        <f t="shared" si="55"/>
        <v>Low</v>
      </c>
    </row>
    <row r="883" spans="1:18" ht="16.350000000000001" customHeight="1" x14ac:dyDescent="0.45">
      <c r="A883" s="4">
        <f t="shared" si="56"/>
        <v>46035</v>
      </c>
      <c r="B883" s="2" t="s">
        <v>8</v>
      </c>
      <c r="C883" s="2" t="s">
        <v>517</v>
      </c>
      <c r="D883" s="2" t="s">
        <v>167</v>
      </c>
      <c r="E883" s="2" t="s">
        <v>183</v>
      </c>
      <c r="F883" s="33">
        <v>18.111616368286501</v>
      </c>
      <c r="G883" s="33">
        <f>ABS(Table2[[#This Row],[Raw_revenu_per_Hr]])</f>
        <v>343.424454999391</v>
      </c>
      <c r="H883" s="33">
        <v>-343.424454999391</v>
      </c>
      <c r="I883" s="33">
        <f>ABS(Table2[[#This Row],[Raw_maintenance_Cost_MTBF]])</f>
        <v>390.17306052855997</v>
      </c>
      <c r="J883" s="33">
        <v>-390.17306052855997</v>
      </c>
      <c r="K883" s="37">
        <v>0.87</v>
      </c>
      <c r="L883" s="3">
        <f t="shared" si="53"/>
        <v>1</v>
      </c>
      <c r="M883" s="17" t="s">
        <v>187</v>
      </c>
      <c r="N883" s="2" t="s">
        <v>103</v>
      </c>
      <c r="O883" s="2" t="s">
        <v>168</v>
      </c>
      <c r="P883" s="33">
        <f>_xlfn.XLOOKUP(C883, Financial_Variance!B:B, Financial_Variance!H:H, 0)</f>
        <v>0</v>
      </c>
      <c r="Q883" s="33">
        <f t="shared" si="54"/>
        <v>-398.26513213981298</v>
      </c>
      <c r="R883" s="2" t="str">
        <f t="shared" si="55"/>
        <v>Low</v>
      </c>
    </row>
    <row r="884" spans="1:18" ht="16.350000000000001" customHeight="1" x14ac:dyDescent="0.45">
      <c r="A884" s="4">
        <f t="shared" si="56"/>
        <v>46035</v>
      </c>
      <c r="B884" s="2" t="s">
        <v>8</v>
      </c>
      <c r="C884" s="2" t="s">
        <v>518</v>
      </c>
      <c r="D884" s="2" t="s">
        <v>167</v>
      </c>
      <c r="E884" s="2" t="s">
        <v>183</v>
      </c>
      <c r="F884" s="33">
        <v>18.1310361709901</v>
      </c>
      <c r="G884" s="33">
        <f>ABS(Table2[[#This Row],[Raw_revenu_per_Hr]])</f>
        <v>345.158890512727</v>
      </c>
      <c r="H884" s="33">
        <v>-345.158890512727</v>
      </c>
      <c r="I884" s="33">
        <f>ABS(Table2[[#This Row],[Raw_maintenance_Cost_MTBF]])</f>
        <v>392.19607843137197</v>
      </c>
      <c r="J884" s="33">
        <v>-392.19607843137197</v>
      </c>
      <c r="K884" s="37">
        <v>0.77</v>
      </c>
      <c r="L884" s="3">
        <f t="shared" si="53"/>
        <v>2</v>
      </c>
      <c r="M884" s="17" t="s">
        <v>187</v>
      </c>
      <c r="N884" s="2" t="s">
        <v>118</v>
      </c>
      <c r="O884" s="2" t="s">
        <v>173</v>
      </c>
      <c r="P884" s="33">
        <f>_xlfn.XLOOKUP(C884, Financial_Variance!B:B, Financial_Variance!H:H, 0)</f>
        <v>0</v>
      </c>
      <c r="Q884" s="33">
        <f t="shared" si="54"/>
        <v>-400.28815004262498</v>
      </c>
      <c r="R884" s="2" t="str">
        <f t="shared" si="55"/>
        <v>Low</v>
      </c>
    </row>
    <row r="885" spans="1:18" ht="16.350000000000001" customHeight="1" x14ac:dyDescent="0.45">
      <c r="A885" s="4">
        <f t="shared" si="56"/>
        <v>46035</v>
      </c>
      <c r="B885" s="2" t="s">
        <v>9</v>
      </c>
      <c r="C885" s="2" t="s">
        <v>519</v>
      </c>
      <c r="D885" s="2" t="s">
        <v>15</v>
      </c>
      <c r="E885" s="2" t="s">
        <v>20</v>
      </c>
      <c r="F885" s="33">
        <v>18.150455973693798</v>
      </c>
      <c r="G885" s="33">
        <f>ABS(Table2[[#This Row],[Raw_revenu_per_Hr]])</f>
        <v>346.89332602606299</v>
      </c>
      <c r="H885" s="33">
        <v>-346.89332602606299</v>
      </c>
      <c r="I885" s="33">
        <f>ABS(Table2[[#This Row],[Raw_maintenance_Cost_MTBF]])</f>
        <v>394.219096334185</v>
      </c>
      <c r="J885" s="33">
        <v>-394.219096334185</v>
      </c>
      <c r="K885" s="37">
        <v>0.68</v>
      </c>
      <c r="L885" s="3">
        <f t="shared" si="53"/>
        <v>3</v>
      </c>
      <c r="M885" s="17" t="s">
        <v>187</v>
      </c>
      <c r="N885" s="2" t="s">
        <v>136</v>
      </c>
      <c r="O885" s="2" t="s">
        <v>170</v>
      </c>
      <c r="P885" s="33">
        <f>_xlfn.XLOOKUP(C885, Financial_Variance!B:B, Financial_Variance!H:H, 0)</f>
        <v>0</v>
      </c>
      <c r="Q885" s="33">
        <f t="shared" si="54"/>
        <v>-402.311167945438</v>
      </c>
      <c r="R885" s="2" t="str">
        <f t="shared" si="55"/>
        <v>Medium</v>
      </c>
    </row>
    <row r="886" spans="1:18" ht="16.350000000000001" customHeight="1" x14ac:dyDescent="0.45">
      <c r="A886" s="4">
        <f t="shared" si="56"/>
        <v>46035</v>
      </c>
      <c r="B886" s="2" t="s">
        <v>10</v>
      </c>
      <c r="C886" s="2" t="s">
        <v>520</v>
      </c>
      <c r="D886" s="2" t="s">
        <v>16</v>
      </c>
      <c r="E886" s="2" t="s">
        <v>21</v>
      </c>
      <c r="F886" s="33">
        <v>18.1698757763975</v>
      </c>
      <c r="G886" s="33">
        <f>ABS(Table2[[#This Row],[Raw_revenu_per_Hr]])</f>
        <v>348.62776153939899</v>
      </c>
      <c r="H886" s="33">
        <v>-348.62776153939899</v>
      </c>
      <c r="I886" s="33">
        <f>ABS(Table2[[#This Row],[Raw_maintenance_Cost_MTBF]])</f>
        <v>396.24211423699899</v>
      </c>
      <c r="J886" s="33">
        <v>-396.24211423699899</v>
      </c>
      <c r="K886" s="37">
        <v>0.73</v>
      </c>
      <c r="L886" s="3">
        <f t="shared" si="53"/>
        <v>3</v>
      </c>
      <c r="M886" s="17" t="s">
        <v>187</v>
      </c>
      <c r="N886" s="2" t="s">
        <v>102</v>
      </c>
      <c r="O886" s="2" t="s">
        <v>179</v>
      </c>
      <c r="P886" s="33">
        <f>_xlfn.XLOOKUP(C886, Financial_Variance!B:B, Financial_Variance!H:H, 0)</f>
        <v>0</v>
      </c>
      <c r="Q886" s="33">
        <f t="shared" si="54"/>
        <v>-404.33418584825199</v>
      </c>
      <c r="R886" s="2" t="str">
        <f t="shared" si="55"/>
        <v>Medium</v>
      </c>
    </row>
    <row r="887" spans="1:18" ht="16.350000000000001" customHeight="1" x14ac:dyDescent="0.45">
      <c r="A887" s="4">
        <f t="shared" si="56"/>
        <v>46035</v>
      </c>
      <c r="B887" s="2" t="s">
        <v>11</v>
      </c>
      <c r="C887" s="2" t="s">
        <v>521</v>
      </c>
      <c r="D887" s="2" t="s">
        <v>17</v>
      </c>
      <c r="E887" s="2" t="s">
        <v>22</v>
      </c>
      <c r="F887" s="33">
        <v>18.189295579101199</v>
      </c>
      <c r="G887" s="33">
        <f>ABS(Table2[[#This Row],[Raw_revenu_per_Hr]])</f>
        <v>350.36219705273402</v>
      </c>
      <c r="H887" s="33">
        <v>-350.36219705273402</v>
      </c>
      <c r="I887" s="33">
        <f>ABS(Table2[[#This Row],[Raw_maintenance_Cost_MTBF]])</f>
        <v>398.26513213981298</v>
      </c>
      <c r="J887" s="33">
        <v>-398.26513213981298</v>
      </c>
      <c r="K887" s="37">
        <v>0.68</v>
      </c>
      <c r="L887" s="3">
        <f t="shared" si="53"/>
        <v>3</v>
      </c>
      <c r="M887" s="17" t="s">
        <v>189</v>
      </c>
      <c r="N887" s="2" t="s">
        <v>117</v>
      </c>
      <c r="O887" s="2" t="s">
        <v>172</v>
      </c>
      <c r="P887" s="33">
        <f>_xlfn.XLOOKUP(C887, Financial_Variance!B:B, Financial_Variance!H:H, 0)</f>
        <v>0</v>
      </c>
      <c r="Q887" s="33">
        <f t="shared" si="54"/>
        <v>-406.35720375106598</v>
      </c>
      <c r="R887" s="2" t="str">
        <f t="shared" si="55"/>
        <v>Medium</v>
      </c>
    </row>
    <row r="888" spans="1:18" ht="16.350000000000001" customHeight="1" x14ac:dyDescent="0.45">
      <c r="A888" s="4">
        <f t="shared" si="56"/>
        <v>46035</v>
      </c>
      <c r="B888" s="2" t="s">
        <v>11</v>
      </c>
      <c r="C888" s="2" t="s">
        <v>522</v>
      </c>
      <c r="D888" s="2" t="s">
        <v>17</v>
      </c>
      <c r="E888" s="2" t="s">
        <v>183</v>
      </c>
      <c r="F888" s="33">
        <v>18.2087153818049</v>
      </c>
      <c r="G888" s="33">
        <f>ABS(Table2[[#This Row],[Raw_revenu_per_Hr]])</f>
        <v>352.09663256607001</v>
      </c>
      <c r="H888" s="33">
        <v>-352.09663256607001</v>
      </c>
      <c r="I888" s="33">
        <f>ABS(Table2[[#This Row],[Raw_maintenance_Cost_MTBF]])</f>
        <v>400.28815004262498</v>
      </c>
      <c r="J888" s="33">
        <v>-400.28815004262498</v>
      </c>
      <c r="K888" s="37">
        <v>0.62</v>
      </c>
      <c r="L888" s="3">
        <f t="shared" si="53"/>
        <v>4</v>
      </c>
      <c r="M888" s="17" t="s">
        <v>189</v>
      </c>
      <c r="N888" s="2" t="s">
        <v>135</v>
      </c>
      <c r="O888" s="2" t="s">
        <v>169</v>
      </c>
      <c r="P888" s="33">
        <f>_xlfn.XLOOKUP(C888, Financial_Variance!B:B, Financial_Variance!H:H, 0)</f>
        <v>0</v>
      </c>
      <c r="Q888" s="33">
        <f t="shared" si="54"/>
        <v>-408.38022165387798</v>
      </c>
      <c r="R888" s="2" t="str">
        <f t="shared" si="55"/>
        <v>Medium</v>
      </c>
    </row>
    <row r="889" spans="1:18" ht="16.350000000000001" customHeight="1" x14ac:dyDescent="0.45">
      <c r="A889" s="4">
        <f t="shared" si="56"/>
        <v>46035</v>
      </c>
      <c r="B889" s="2" t="s">
        <v>11</v>
      </c>
      <c r="C889" s="2" t="s">
        <v>523</v>
      </c>
      <c r="D889" s="2" t="s">
        <v>17</v>
      </c>
      <c r="E889" s="2" t="s">
        <v>183</v>
      </c>
      <c r="F889" s="33">
        <v>18.228135184508599</v>
      </c>
      <c r="G889" s="33">
        <f>ABS(Table2[[#This Row],[Raw_revenu_per_Hr]])</f>
        <v>353.83106807940601</v>
      </c>
      <c r="H889" s="33">
        <v>-353.83106807940601</v>
      </c>
      <c r="I889" s="33">
        <f>ABS(Table2[[#This Row],[Raw_maintenance_Cost_MTBF]])</f>
        <v>402.311167945438</v>
      </c>
      <c r="J889" s="33">
        <v>-402.311167945438</v>
      </c>
      <c r="K889" s="37">
        <v>0.66</v>
      </c>
      <c r="L889" s="3">
        <f t="shared" si="53"/>
        <v>3</v>
      </c>
      <c r="M889" s="17" t="s">
        <v>188</v>
      </c>
      <c r="N889" s="2" t="s">
        <v>101</v>
      </c>
      <c r="O889" s="2" t="s">
        <v>175</v>
      </c>
      <c r="P889" s="33">
        <f>_xlfn.XLOOKUP(C889, Financial_Variance!B:B, Financial_Variance!H:H, 0)</f>
        <v>0</v>
      </c>
      <c r="Q889" s="33">
        <f t="shared" si="54"/>
        <v>-410.40323955669197</v>
      </c>
      <c r="R889" s="2" t="str">
        <f t="shared" si="55"/>
        <v>Medium</v>
      </c>
    </row>
    <row r="890" spans="1:18" ht="16.350000000000001" customHeight="1" x14ac:dyDescent="0.45">
      <c r="A890" s="4">
        <f t="shared" si="56"/>
        <v>46035</v>
      </c>
      <c r="B890" s="2" t="s">
        <v>11</v>
      </c>
      <c r="C890" s="2" t="s">
        <v>524</v>
      </c>
      <c r="D890" s="2" t="s">
        <v>17</v>
      </c>
      <c r="E890" s="2" t="s">
        <v>184</v>
      </c>
      <c r="F890" s="33">
        <v>18.2475549872123</v>
      </c>
      <c r="G890" s="33">
        <f>ABS(Table2[[#This Row],[Raw_revenu_per_Hr]])</f>
        <v>355.565503592742</v>
      </c>
      <c r="H890" s="33">
        <v>-355.565503592742</v>
      </c>
      <c r="I890" s="33">
        <f>ABS(Table2[[#This Row],[Raw_maintenance_Cost_MTBF]])</f>
        <v>404.33418584825199</v>
      </c>
      <c r="J890" s="33">
        <v>-404.33418584825199</v>
      </c>
      <c r="K890" s="37">
        <v>0.59</v>
      </c>
      <c r="L890" s="3">
        <f t="shared" si="53"/>
        <v>4</v>
      </c>
      <c r="M890" s="17" t="s">
        <v>189</v>
      </c>
      <c r="N890" s="2" t="s">
        <v>116</v>
      </c>
      <c r="O890" s="2" t="s">
        <v>171</v>
      </c>
      <c r="P890" s="33">
        <f>_xlfn.XLOOKUP(C890, Financial_Variance!B:B, Financial_Variance!H:H, 0)</f>
        <v>0</v>
      </c>
      <c r="Q890" s="33">
        <f t="shared" si="54"/>
        <v>-412.426257459505</v>
      </c>
      <c r="R890" s="2" t="str">
        <f t="shared" si="55"/>
        <v>Medium</v>
      </c>
    </row>
    <row r="891" spans="1:18" ht="16.350000000000001" customHeight="1" x14ac:dyDescent="0.45">
      <c r="A891" s="4">
        <f t="shared" si="56"/>
        <v>46035</v>
      </c>
      <c r="B891" s="2" t="s">
        <v>11</v>
      </c>
      <c r="C891" s="2" t="s">
        <v>525</v>
      </c>
      <c r="D891" s="2" t="s">
        <v>17</v>
      </c>
      <c r="E891" s="2" t="s">
        <v>185</v>
      </c>
      <c r="F891" s="33">
        <v>18.266974789915999</v>
      </c>
      <c r="G891" s="33">
        <f>ABS(Table2[[#This Row],[Raw_revenu_per_Hr]])</f>
        <v>357.29993910607698</v>
      </c>
      <c r="H891" s="33">
        <v>-357.29993910607698</v>
      </c>
      <c r="I891" s="33">
        <f>ABS(Table2[[#This Row],[Raw_maintenance_Cost_MTBF]])</f>
        <v>406.35720375106598</v>
      </c>
      <c r="J891" s="33">
        <v>-406.35720375106598</v>
      </c>
      <c r="K891" s="37">
        <v>0.53</v>
      </c>
      <c r="L891" s="3">
        <f t="shared" si="53"/>
        <v>5</v>
      </c>
      <c r="M891" s="17" t="s">
        <v>188</v>
      </c>
      <c r="N891" s="2" t="s">
        <v>134</v>
      </c>
      <c r="O891" s="2" t="s">
        <v>168</v>
      </c>
      <c r="P891" s="33">
        <f>_xlfn.XLOOKUP(C891, Financial_Variance!B:B, Financial_Variance!H:H, 0)</f>
        <v>0</v>
      </c>
      <c r="Q891" s="33">
        <f t="shared" si="54"/>
        <v>-414.44927536231899</v>
      </c>
      <c r="R891" s="2" t="str">
        <f t="shared" si="55"/>
        <v>High</v>
      </c>
    </row>
    <row r="892" spans="1:18" ht="16.350000000000001" customHeight="1" x14ac:dyDescent="0.45">
      <c r="A892" s="4">
        <f t="shared" si="56"/>
        <v>46035</v>
      </c>
      <c r="B892" s="2" t="s">
        <v>11</v>
      </c>
      <c r="C892" s="2" t="s">
        <v>526</v>
      </c>
      <c r="D892" s="2" t="s">
        <v>17</v>
      </c>
      <c r="E892" s="2" t="s">
        <v>186</v>
      </c>
      <c r="F892" s="33">
        <v>18.2863945926197</v>
      </c>
      <c r="G892" s="33">
        <f>ABS(Table2[[#This Row],[Raw_revenu_per_Hr]])</f>
        <v>359.03437461941297</v>
      </c>
      <c r="H892" s="33">
        <v>-359.03437461941297</v>
      </c>
      <c r="I892" s="33">
        <f>ABS(Table2[[#This Row],[Raw_maintenance_Cost_MTBF]])</f>
        <v>408.38022165387798</v>
      </c>
      <c r="J892" s="33">
        <v>-408.38022165387798</v>
      </c>
      <c r="K892" s="37">
        <v>0.49</v>
      </c>
      <c r="L892" s="3">
        <f t="shared" si="53"/>
        <v>5</v>
      </c>
      <c r="M892" s="17" t="s">
        <v>188</v>
      </c>
      <c r="N892" s="2" t="s">
        <v>100</v>
      </c>
      <c r="O892" s="2" t="s">
        <v>173</v>
      </c>
      <c r="P892" s="33">
        <f>_xlfn.XLOOKUP(C892, Financial_Variance!B:B, Financial_Variance!H:H, 0)</f>
        <v>0</v>
      </c>
      <c r="Q892" s="33">
        <f t="shared" si="54"/>
        <v>-416.47229326513099</v>
      </c>
      <c r="R892" s="2" t="str">
        <f t="shared" si="55"/>
        <v>High</v>
      </c>
    </row>
    <row r="893" spans="1:18" ht="16.350000000000001" customHeight="1" x14ac:dyDescent="0.45">
      <c r="A893" s="4">
        <f t="shared" si="56"/>
        <v>46035</v>
      </c>
      <c r="B893" s="2" t="s">
        <v>11</v>
      </c>
      <c r="C893" s="2" t="s">
        <v>527</v>
      </c>
      <c r="D893" s="2" t="s">
        <v>17</v>
      </c>
      <c r="E893" s="2" t="s">
        <v>183</v>
      </c>
      <c r="F893" s="33">
        <v>18.305814395323399</v>
      </c>
      <c r="G893" s="33">
        <f>ABS(Table2[[#This Row],[Raw_revenu_per_Hr]])</f>
        <v>360.76881013274902</v>
      </c>
      <c r="H893" s="33">
        <v>-360.76881013274902</v>
      </c>
      <c r="I893" s="33">
        <f>ABS(Table2[[#This Row],[Raw_maintenance_Cost_MTBF]])</f>
        <v>410.40323955669197</v>
      </c>
      <c r="J893" s="33">
        <v>-410.40323955669197</v>
      </c>
      <c r="K893" s="37">
        <v>0.52</v>
      </c>
      <c r="L893" s="3">
        <f t="shared" si="53"/>
        <v>5</v>
      </c>
      <c r="M893" s="17" t="s">
        <v>190</v>
      </c>
      <c r="N893" s="2" t="s">
        <v>112</v>
      </c>
      <c r="O893" s="2" t="s">
        <v>170</v>
      </c>
      <c r="P893" s="33">
        <f>_xlfn.XLOOKUP(C893, Financial_Variance!B:B, Financial_Variance!H:H, 0)</f>
        <v>0</v>
      </c>
      <c r="Q893" s="33">
        <f t="shared" si="54"/>
        <v>-418.49531116794498</v>
      </c>
      <c r="R893" s="2" t="str">
        <f t="shared" si="55"/>
        <v>High</v>
      </c>
    </row>
    <row r="894" spans="1:18" ht="16.350000000000001" customHeight="1" x14ac:dyDescent="0.45">
      <c r="A894" s="4">
        <f t="shared" si="56"/>
        <v>46035</v>
      </c>
      <c r="B894" s="2" t="s">
        <v>11</v>
      </c>
      <c r="C894" s="2" t="s">
        <v>528</v>
      </c>
      <c r="D894" s="2" t="s">
        <v>17</v>
      </c>
      <c r="E894" s="2" t="s">
        <v>183</v>
      </c>
      <c r="F894" s="33">
        <v>18.325234198027001</v>
      </c>
      <c r="G894" s="33">
        <f>ABS(Table2[[#This Row],[Raw_revenu_per_Hr]])</f>
        <v>362.50324564608502</v>
      </c>
      <c r="H894" s="33">
        <v>-362.50324564608502</v>
      </c>
      <c r="I894" s="33">
        <f>ABS(Table2[[#This Row],[Raw_maintenance_Cost_MTBF]])</f>
        <v>412.426257459505</v>
      </c>
      <c r="J894" s="33">
        <v>-412.426257459505</v>
      </c>
      <c r="K894" s="37">
        <v>0.47</v>
      </c>
      <c r="L894" s="3">
        <f t="shared" si="53"/>
        <v>5</v>
      </c>
      <c r="M894" s="17" t="s">
        <v>188</v>
      </c>
      <c r="N894" s="2" t="s">
        <v>133</v>
      </c>
      <c r="O894" s="2" t="s">
        <v>179</v>
      </c>
      <c r="P894" s="33">
        <f>_xlfn.XLOOKUP(C894, Financial_Variance!B:B, Financial_Variance!H:H, 0)</f>
        <v>0</v>
      </c>
      <c r="Q894" s="33">
        <f t="shared" si="54"/>
        <v>-420.518329070758</v>
      </c>
      <c r="R894" s="2" t="str">
        <f t="shared" si="55"/>
        <v>High</v>
      </c>
    </row>
    <row r="895" spans="1:18" ht="16.350000000000001" customHeight="1" x14ac:dyDescent="0.45">
      <c r="A895" s="4">
        <f t="shared" si="56"/>
        <v>46035</v>
      </c>
      <c r="B895" s="2" t="s">
        <v>11</v>
      </c>
      <c r="C895" s="2" t="s">
        <v>529</v>
      </c>
      <c r="D895" s="2" t="s">
        <v>17</v>
      </c>
      <c r="E895" s="2" t="s">
        <v>22</v>
      </c>
      <c r="F895" s="33">
        <v>18.344654000730699</v>
      </c>
      <c r="G895" s="33">
        <f>ABS(Table2[[#This Row],[Raw_revenu_per_Hr]])</f>
        <v>364.23768115941999</v>
      </c>
      <c r="H895" s="33">
        <v>-364.23768115941999</v>
      </c>
      <c r="I895" s="33">
        <f>ABS(Table2[[#This Row],[Raw_maintenance_Cost_MTBF]])</f>
        <v>414.44927536231899</v>
      </c>
      <c r="J895" s="33">
        <v>-414.44927536231899</v>
      </c>
      <c r="K895" s="37">
        <v>0.42</v>
      </c>
      <c r="L895" s="3">
        <f t="shared" si="53"/>
        <v>6</v>
      </c>
      <c r="M895" s="17" t="s">
        <v>188</v>
      </c>
      <c r="N895" s="2" t="s">
        <v>99</v>
      </c>
      <c r="O895" s="2" t="s">
        <v>172</v>
      </c>
      <c r="P895" s="33">
        <f>_xlfn.XLOOKUP(C895, Financial_Variance!B:B, Financial_Variance!H:H, 0)</f>
        <v>0</v>
      </c>
      <c r="Q895" s="33">
        <f t="shared" si="54"/>
        <v>-422.54134697357199</v>
      </c>
      <c r="R895" s="2" t="str">
        <f t="shared" si="55"/>
        <v>High</v>
      </c>
    </row>
    <row r="896" spans="1:18" ht="16.350000000000001" customHeight="1" x14ac:dyDescent="0.45">
      <c r="A896" s="4">
        <f t="shared" si="56"/>
        <v>46035</v>
      </c>
      <c r="B896" s="2" t="s">
        <v>12</v>
      </c>
      <c r="C896" s="2" t="s">
        <v>530</v>
      </c>
      <c r="D896" s="2" t="s">
        <v>18</v>
      </c>
      <c r="E896" s="2" t="s">
        <v>23</v>
      </c>
      <c r="F896" s="33">
        <v>18.364073803434401</v>
      </c>
      <c r="G896" s="33">
        <f>ABS(Table2[[#This Row],[Raw_revenu_per_Hr]])</f>
        <v>365.97211667275599</v>
      </c>
      <c r="H896" s="33">
        <v>-365.97211667275599</v>
      </c>
      <c r="I896" s="33">
        <f>ABS(Table2[[#This Row],[Raw_maintenance_Cost_MTBF]])</f>
        <v>416.47229326513099</v>
      </c>
      <c r="J896" s="33">
        <v>-416.47229326513099</v>
      </c>
      <c r="K896" s="37">
        <v>0.48</v>
      </c>
      <c r="L896" s="3">
        <f t="shared" si="53"/>
        <v>5</v>
      </c>
      <c r="M896" s="17" t="s">
        <v>191</v>
      </c>
      <c r="N896" s="2" t="s">
        <v>110</v>
      </c>
      <c r="O896" s="2" t="s">
        <v>169</v>
      </c>
      <c r="P896" s="33">
        <f>_xlfn.XLOOKUP(C896, Financial_Variance!B:B, Financial_Variance!H:H, 0)</f>
        <v>0</v>
      </c>
      <c r="Q896" s="33">
        <f t="shared" si="54"/>
        <v>-424.56436487638598</v>
      </c>
      <c r="R896" s="2" t="str">
        <f t="shared" si="55"/>
        <v>High</v>
      </c>
    </row>
    <row r="897" spans="1:18" ht="16.350000000000001" customHeight="1" x14ac:dyDescent="0.45">
      <c r="A897" s="4">
        <f t="shared" si="56"/>
        <v>46035</v>
      </c>
      <c r="B897" s="2" t="s">
        <v>12</v>
      </c>
      <c r="C897" s="2" t="s">
        <v>531</v>
      </c>
      <c r="D897" s="2" t="s">
        <v>18</v>
      </c>
      <c r="E897" s="2" t="s">
        <v>23</v>
      </c>
      <c r="F897" s="33">
        <v>18.383493606138099</v>
      </c>
      <c r="G897" s="33">
        <f>ABS(Table2[[#This Row],[Raw_revenu_per_Hr]])</f>
        <v>367.70655218609198</v>
      </c>
      <c r="H897" s="33">
        <v>-367.70655218609198</v>
      </c>
      <c r="I897" s="33">
        <f>ABS(Table2[[#This Row],[Raw_maintenance_Cost_MTBF]])</f>
        <v>418.49531116794498</v>
      </c>
      <c r="J897" s="33">
        <v>-418.49531116794498</v>
      </c>
      <c r="K897" s="37">
        <v>0.4</v>
      </c>
      <c r="L897" s="3">
        <f t="shared" si="53"/>
        <v>6</v>
      </c>
      <c r="M897" s="17" t="s">
        <v>187</v>
      </c>
      <c r="N897" s="2" t="s">
        <v>127</v>
      </c>
      <c r="O897" s="2" t="s">
        <v>175</v>
      </c>
      <c r="P897" s="33">
        <f>_xlfn.XLOOKUP(C897, Financial_Variance!B:B, Financial_Variance!H:H, 0)</f>
        <v>0</v>
      </c>
      <c r="Q897" s="33">
        <f t="shared" si="54"/>
        <v>-426.58738277919798</v>
      </c>
      <c r="R897" s="2" t="str">
        <f t="shared" si="55"/>
        <v>High</v>
      </c>
    </row>
    <row r="898" spans="1:18" ht="16.350000000000001" customHeight="1" x14ac:dyDescent="0.45">
      <c r="A898" s="4">
        <f t="shared" si="56"/>
        <v>46035</v>
      </c>
      <c r="B898" s="2" t="s">
        <v>12</v>
      </c>
      <c r="C898" s="2" t="s">
        <v>532</v>
      </c>
      <c r="D898" s="2" t="s">
        <v>18</v>
      </c>
      <c r="E898" s="2" t="s">
        <v>23</v>
      </c>
      <c r="F898" s="33">
        <v>18.402913408841801</v>
      </c>
      <c r="G898" s="33">
        <f>ABS(Table2[[#This Row],[Raw_revenu_per_Hr]])</f>
        <v>369.44098769942798</v>
      </c>
      <c r="H898" s="33">
        <v>-369.44098769942798</v>
      </c>
      <c r="I898" s="33">
        <f>ABS(Table2[[#This Row],[Raw_maintenance_Cost_MTBF]])</f>
        <v>420.518329070758</v>
      </c>
      <c r="J898" s="33">
        <v>-420.518329070758</v>
      </c>
      <c r="K898" s="37">
        <v>0.35</v>
      </c>
      <c r="L898" s="3">
        <f t="shared" ref="L898:L961" si="57">MAX(1,MIN(10,ROUND(10-(K898*10),0)))</f>
        <v>7</v>
      </c>
      <c r="M898" s="17" t="s">
        <v>187</v>
      </c>
      <c r="N898" s="2" t="s">
        <v>98</v>
      </c>
      <c r="O898" s="2" t="s">
        <v>171</v>
      </c>
      <c r="P898" s="33">
        <f>_xlfn.XLOOKUP(C898, Financial_Variance!B:B, Financial_Variance!H:H, 0)</f>
        <v>0</v>
      </c>
      <c r="Q898" s="33">
        <f t="shared" ref="Q898:Q961" si="58">P913-I902</f>
        <v>-428.610400682011</v>
      </c>
      <c r="R898" s="2" t="str">
        <f t="shared" ref="R898:R961" si="59">IF(L898&lt;=2,"Low",IF(L898&lt;=4,"Medium",IF(L898&lt;=7,"High","Critical")))</f>
        <v>High</v>
      </c>
    </row>
    <row r="899" spans="1:18" ht="16.350000000000001" customHeight="1" x14ac:dyDescent="0.45">
      <c r="A899" s="4">
        <f t="shared" ref="A899:A962" si="60">DATE(2026,1,1)+INT((ROW()-2)/70)</f>
        <v>46035</v>
      </c>
      <c r="B899" s="2" t="s">
        <v>7</v>
      </c>
      <c r="C899" s="2" t="s">
        <v>533</v>
      </c>
      <c r="D899" s="2" t="s">
        <v>14</v>
      </c>
      <c r="E899" s="2" t="s">
        <v>181</v>
      </c>
      <c r="F899" s="33">
        <v>18.422333211545499</v>
      </c>
      <c r="G899" s="33">
        <f>ABS(Table2[[#This Row],[Raw_revenu_per_Hr]])</f>
        <v>371.17542321276397</v>
      </c>
      <c r="H899" s="33">
        <v>-371.17542321276397</v>
      </c>
      <c r="I899" s="33">
        <f>ABS(Table2[[#This Row],[Raw_maintenance_Cost_MTBF]])</f>
        <v>422.54134697357199</v>
      </c>
      <c r="J899" s="33">
        <v>-422.54134697357199</v>
      </c>
      <c r="K899" s="37">
        <v>0.39</v>
      </c>
      <c r="L899" s="3">
        <f t="shared" si="57"/>
        <v>6</v>
      </c>
      <c r="M899" s="17" t="s">
        <v>187</v>
      </c>
      <c r="N899" s="2" t="s">
        <v>109</v>
      </c>
      <c r="O899" s="2" t="s">
        <v>168</v>
      </c>
      <c r="P899" s="33">
        <f>_xlfn.XLOOKUP(C899, Financial_Variance!B:B, Financial_Variance!H:H, 0)</f>
        <v>0</v>
      </c>
      <c r="Q899" s="33">
        <f t="shared" si="58"/>
        <v>-430.63341858482499</v>
      </c>
      <c r="R899" s="2" t="str">
        <f t="shared" si="59"/>
        <v>High</v>
      </c>
    </row>
    <row r="900" spans="1:18" ht="16.350000000000001" customHeight="1" x14ac:dyDescent="0.45">
      <c r="A900" s="4">
        <f t="shared" si="60"/>
        <v>46035</v>
      </c>
      <c r="B900" s="2" t="s">
        <v>7</v>
      </c>
      <c r="C900" s="2" t="s">
        <v>534</v>
      </c>
      <c r="D900" s="2" t="s">
        <v>14</v>
      </c>
      <c r="E900" s="2" t="s">
        <v>181</v>
      </c>
      <c r="F900" s="33">
        <v>18.441753014249201</v>
      </c>
      <c r="G900" s="33">
        <f>ABS(Table2[[#This Row],[Raw_revenu_per_Hr]])</f>
        <v>372.909858726099</v>
      </c>
      <c r="H900" s="33">
        <v>-372.909858726099</v>
      </c>
      <c r="I900" s="33">
        <f>ABS(Table2[[#This Row],[Raw_maintenance_Cost_MTBF]])</f>
        <v>424.56436487638598</v>
      </c>
      <c r="J900" s="33">
        <v>-424.56436487638598</v>
      </c>
      <c r="K900" s="37">
        <v>0.31</v>
      </c>
      <c r="L900" s="3">
        <f t="shared" si="57"/>
        <v>7</v>
      </c>
      <c r="M900" s="17" t="s">
        <v>187</v>
      </c>
      <c r="N900" s="2" t="s">
        <v>126</v>
      </c>
      <c r="O900" s="2" t="s">
        <v>173</v>
      </c>
      <c r="P900" s="33">
        <f>_xlfn.XLOOKUP(C900, Financial_Variance!B:B, Financial_Variance!H:H, 0)</f>
        <v>0</v>
      </c>
      <c r="Q900" s="33">
        <f t="shared" si="58"/>
        <v>-432.65643648763898</v>
      </c>
      <c r="R900" s="2" t="str">
        <f t="shared" si="59"/>
        <v>High</v>
      </c>
    </row>
    <row r="901" spans="1:18" ht="16.350000000000001" customHeight="1" x14ac:dyDescent="0.45">
      <c r="A901" s="4">
        <f t="shared" si="60"/>
        <v>46035</v>
      </c>
      <c r="B901" s="2" t="s">
        <v>7</v>
      </c>
      <c r="C901" s="2" t="s">
        <v>535</v>
      </c>
      <c r="D901" s="2" t="s">
        <v>14</v>
      </c>
      <c r="E901" s="2" t="s">
        <v>181</v>
      </c>
      <c r="F901" s="33">
        <v>18.461172816952899</v>
      </c>
      <c r="G901" s="33">
        <f>ABS(Table2[[#This Row],[Raw_revenu_per_Hr]])</f>
        <v>374.644294239435</v>
      </c>
      <c r="H901" s="33">
        <v>-374.644294239435</v>
      </c>
      <c r="I901" s="33">
        <f>ABS(Table2[[#This Row],[Raw_maintenance_Cost_MTBF]])</f>
        <v>426.58738277919798</v>
      </c>
      <c r="J901" s="33">
        <v>-426.58738277919798</v>
      </c>
      <c r="K901" s="37">
        <v>0.25</v>
      </c>
      <c r="L901" s="3">
        <f t="shared" si="57"/>
        <v>8</v>
      </c>
      <c r="M901" s="17" t="s">
        <v>187</v>
      </c>
      <c r="N901" s="2" t="s">
        <v>97</v>
      </c>
      <c r="O901" s="2" t="s">
        <v>170</v>
      </c>
      <c r="P901" s="33">
        <f>_xlfn.XLOOKUP(C901, Financial_Variance!B:B, Financial_Variance!H:H, 0)</f>
        <v>0</v>
      </c>
      <c r="Q901" s="33">
        <f t="shared" si="58"/>
        <v>-434.67945439045099</v>
      </c>
      <c r="R901" s="2" t="str">
        <f t="shared" si="59"/>
        <v>Critical</v>
      </c>
    </row>
    <row r="902" spans="1:18" ht="16.350000000000001" customHeight="1" x14ac:dyDescent="0.45">
      <c r="A902" s="4">
        <f t="shared" si="60"/>
        <v>46035</v>
      </c>
      <c r="B902" s="2" t="s">
        <v>7</v>
      </c>
      <c r="C902" s="2" t="s">
        <v>536</v>
      </c>
      <c r="D902" s="2" t="s">
        <v>14</v>
      </c>
      <c r="E902" s="2" t="s">
        <v>181</v>
      </c>
      <c r="F902" s="33">
        <v>18.480592619656601</v>
      </c>
      <c r="G902" s="33">
        <f>ABS(Table2[[#This Row],[Raw_revenu_per_Hr]])</f>
        <v>376.37872975277099</v>
      </c>
      <c r="H902" s="33">
        <v>-376.37872975277099</v>
      </c>
      <c r="I902" s="33">
        <f>ABS(Table2[[#This Row],[Raw_maintenance_Cost_MTBF]])</f>
        <v>428.610400682011</v>
      </c>
      <c r="J902" s="33">
        <v>-428.610400682011</v>
      </c>
      <c r="K902" s="37">
        <v>0.86</v>
      </c>
      <c r="L902" s="3">
        <f t="shared" si="57"/>
        <v>1</v>
      </c>
      <c r="M902" s="17" t="s">
        <v>187</v>
      </c>
      <c r="N902" s="2" t="s">
        <v>108</v>
      </c>
      <c r="O902" s="2" t="s">
        <v>179</v>
      </c>
      <c r="P902" s="33">
        <f>_xlfn.XLOOKUP(C902, Financial_Variance!B:B, Financial_Variance!H:H, 0)</f>
        <v>0</v>
      </c>
      <c r="Q902" s="33">
        <f t="shared" si="58"/>
        <v>-436.70247229326401</v>
      </c>
      <c r="R902" s="2" t="str">
        <f t="shared" si="59"/>
        <v>Low</v>
      </c>
    </row>
    <row r="903" spans="1:18" ht="16.350000000000001" customHeight="1" x14ac:dyDescent="0.45">
      <c r="A903" s="4">
        <f t="shared" si="60"/>
        <v>46035</v>
      </c>
      <c r="B903" s="2" t="s">
        <v>7</v>
      </c>
      <c r="C903" s="2" t="s">
        <v>537</v>
      </c>
      <c r="D903" s="2" t="s">
        <v>14</v>
      </c>
      <c r="E903" s="2" t="s">
        <v>181</v>
      </c>
      <c r="F903" s="33">
        <v>18.5000124223603</v>
      </c>
      <c r="G903" s="33">
        <f>ABS(Table2[[#This Row],[Raw_revenu_per_Hr]])</f>
        <v>378.11316526610699</v>
      </c>
      <c r="H903" s="33">
        <v>-378.11316526610699</v>
      </c>
      <c r="I903" s="33">
        <f>ABS(Table2[[#This Row],[Raw_maintenance_Cost_MTBF]])</f>
        <v>430.63341858482499</v>
      </c>
      <c r="J903" s="33">
        <v>-430.63341858482499</v>
      </c>
      <c r="K903" s="37">
        <v>0.87</v>
      </c>
      <c r="L903" s="3">
        <f t="shared" si="57"/>
        <v>1</v>
      </c>
      <c r="M903" s="17" t="s">
        <v>187</v>
      </c>
      <c r="N903" s="2" t="s">
        <v>125</v>
      </c>
      <c r="O903" s="2" t="s">
        <v>172</v>
      </c>
      <c r="P903" s="33">
        <f>_xlfn.XLOOKUP(C903, Financial_Variance!B:B, Financial_Variance!H:H, 0)</f>
        <v>0</v>
      </c>
      <c r="Q903" s="33">
        <f t="shared" si="58"/>
        <v>-438.725490196078</v>
      </c>
      <c r="R903" s="2" t="str">
        <f t="shared" si="59"/>
        <v>Low</v>
      </c>
    </row>
    <row r="904" spans="1:18" ht="16.350000000000001" customHeight="1" x14ac:dyDescent="0.45">
      <c r="A904" s="4">
        <f t="shared" si="60"/>
        <v>46035</v>
      </c>
      <c r="B904" s="2" t="s">
        <v>7</v>
      </c>
      <c r="C904" s="2" t="s">
        <v>538</v>
      </c>
      <c r="D904" s="2" t="s">
        <v>14</v>
      </c>
      <c r="E904" s="2" t="s">
        <v>181</v>
      </c>
      <c r="F904" s="33">
        <v>18.519432225063898</v>
      </c>
      <c r="G904" s="33">
        <f>ABS(Table2[[#This Row],[Raw_revenu_per_Hr]])</f>
        <v>379.84760077944202</v>
      </c>
      <c r="H904" s="33">
        <v>-379.84760077944202</v>
      </c>
      <c r="I904" s="33">
        <f>ABS(Table2[[#This Row],[Raw_maintenance_Cost_MTBF]])</f>
        <v>432.65643648763898</v>
      </c>
      <c r="J904" s="33">
        <v>-432.65643648763898</v>
      </c>
      <c r="K904" s="37">
        <v>0.77</v>
      </c>
      <c r="L904" s="3">
        <f t="shared" si="57"/>
        <v>2</v>
      </c>
      <c r="M904" s="17" t="s">
        <v>187</v>
      </c>
      <c r="N904" s="2" t="s">
        <v>96</v>
      </c>
      <c r="O904" s="2" t="s">
        <v>169</v>
      </c>
      <c r="P904" s="33">
        <f>_xlfn.XLOOKUP(C904, Financial_Variance!B:B, Financial_Variance!H:H, 0)</f>
        <v>0</v>
      </c>
      <c r="Q904" s="33">
        <f t="shared" si="58"/>
        <v>-440.74850809889199</v>
      </c>
      <c r="R904" s="2" t="str">
        <f t="shared" si="59"/>
        <v>Low</v>
      </c>
    </row>
    <row r="905" spans="1:18" ht="16.350000000000001" customHeight="1" x14ac:dyDescent="0.45">
      <c r="A905" s="4">
        <f t="shared" si="60"/>
        <v>46035</v>
      </c>
      <c r="B905" s="2" t="s">
        <v>7</v>
      </c>
      <c r="C905" s="2" t="s">
        <v>539</v>
      </c>
      <c r="D905" s="2" t="s">
        <v>14</v>
      </c>
      <c r="E905" s="2" t="s">
        <v>181</v>
      </c>
      <c r="F905" s="33">
        <v>18.5388520277676</v>
      </c>
      <c r="G905" s="33">
        <f>ABS(Table2[[#This Row],[Raw_revenu_per_Hr]])</f>
        <v>381.58203629277801</v>
      </c>
      <c r="H905" s="33">
        <v>-381.58203629277801</v>
      </c>
      <c r="I905" s="33">
        <f>ABS(Table2[[#This Row],[Raw_maintenance_Cost_MTBF]])</f>
        <v>434.67945439045099</v>
      </c>
      <c r="J905" s="33">
        <v>-434.67945439045099</v>
      </c>
      <c r="K905" s="37">
        <v>0.68</v>
      </c>
      <c r="L905" s="3">
        <f t="shared" si="57"/>
        <v>3</v>
      </c>
      <c r="M905" s="17" t="s">
        <v>187</v>
      </c>
      <c r="N905" s="2" t="s">
        <v>107</v>
      </c>
      <c r="O905" s="2" t="s">
        <v>175</v>
      </c>
      <c r="P905" s="33">
        <f>_xlfn.XLOOKUP(C905, Financial_Variance!B:B, Financial_Variance!H:H, 0)</f>
        <v>0</v>
      </c>
      <c r="Q905" s="33">
        <f t="shared" si="58"/>
        <v>-442.77152600170501</v>
      </c>
      <c r="R905" s="2" t="str">
        <f t="shared" si="59"/>
        <v>Medium</v>
      </c>
    </row>
    <row r="906" spans="1:18" ht="16.350000000000001" customHeight="1" x14ac:dyDescent="0.45">
      <c r="A906" s="4">
        <f t="shared" si="60"/>
        <v>46035</v>
      </c>
      <c r="B906" s="2" t="s">
        <v>7</v>
      </c>
      <c r="C906" s="2" t="s">
        <v>540</v>
      </c>
      <c r="D906" s="2" t="s">
        <v>14</v>
      </c>
      <c r="E906" s="2" t="s">
        <v>181</v>
      </c>
      <c r="F906" s="33">
        <v>18.558271830471298</v>
      </c>
      <c r="G906" s="33">
        <f>ABS(Table2[[#This Row],[Raw_revenu_per_Hr]])</f>
        <v>383.31647180611401</v>
      </c>
      <c r="H906" s="33">
        <v>-383.31647180611401</v>
      </c>
      <c r="I906" s="33">
        <f>ABS(Table2[[#This Row],[Raw_maintenance_Cost_MTBF]])</f>
        <v>436.70247229326401</v>
      </c>
      <c r="J906" s="33">
        <v>-436.70247229326401</v>
      </c>
      <c r="K906" s="37">
        <v>0.73</v>
      </c>
      <c r="L906" s="3">
        <f t="shared" si="57"/>
        <v>3</v>
      </c>
      <c r="M906" s="17" t="s">
        <v>187</v>
      </c>
      <c r="N906" s="2" t="s">
        <v>124</v>
      </c>
      <c r="O906" s="2" t="s">
        <v>171</v>
      </c>
      <c r="P906" s="33">
        <f>_xlfn.XLOOKUP(C906, Financial_Variance!B:B, Financial_Variance!H:H, 0)</f>
        <v>0</v>
      </c>
      <c r="Q906" s="33">
        <f t="shared" si="58"/>
        <v>-444.79454390451798</v>
      </c>
      <c r="R906" s="2" t="str">
        <f t="shared" si="59"/>
        <v>Medium</v>
      </c>
    </row>
    <row r="907" spans="1:18" ht="16.350000000000001" customHeight="1" x14ac:dyDescent="0.45">
      <c r="A907" s="4">
        <f t="shared" si="60"/>
        <v>46035</v>
      </c>
      <c r="B907" s="2" t="s">
        <v>7</v>
      </c>
      <c r="C907" s="2" t="s">
        <v>541</v>
      </c>
      <c r="D907" s="2" t="s">
        <v>14</v>
      </c>
      <c r="E907" s="2" t="s">
        <v>181</v>
      </c>
      <c r="F907" s="33">
        <v>18.577691633175</v>
      </c>
      <c r="G907" s="33">
        <f>ABS(Table2[[#This Row],[Raw_revenu_per_Hr]])</f>
        <v>385.05090731945</v>
      </c>
      <c r="H907" s="33">
        <v>-385.05090731945</v>
      </c>
      <c r="I907" s="33">
        <f>ABS(Table2[[#This Row],[Raw_maintenance_Cost_MTBF]])</f>
        <v>438.725490196078</v>
      </c>
      <c r="J907" s="33">
        <v>-438.725490196078</v>
      </c>
      <c r="K907" s="37">
        <v>0.68</v>
      </c>
      <c r="L907" s="3">
        <f t="shared" si="57"/>
        <v>3</v>
      </c>
      <c r="M907" s="17" t="s">
        <v>187</v>
      </c>
      <c r="N907" s="2" t="s">
        <v>95</v>
      </c>
      <c r="O907" s="2" t="s">
        <v>168</v>
      </c>
      <c r="P907" s="33">
        <f>_xlfn.XLOOKUP(C907, Financial_Variance!B:B, Financial_Variance!H:H, 0)</f>
        <v>0</v>
      </c>
      <c r="Q907" s="33">
        <f t="shared" si="58"/>
        <v>-446.817561807331</v>
      </c>
      <c r="R907" s="2" t="str">
        <f t="shared" si="59"/>
        <v>Medium</v>
      </c>
    </row>
    <row r="908" spans="1:18" ht="16.350000000000001" customHeight="1" x14ac:dyDescent="0.45">
      <c r="A908" s="4">
        <f t="shared" si="60"/>
        <v>46035</v>
      </c>
      <c r="B908" s="2" t="s">
        <v>7</v>
      </c>
      <c r="C908" s="2" t="s">
        <v>542</v>
      </c>
      <c r="D908" s="2" t="s">
        <v>14</v>
      </c>
      <c r="E908" s="2" t="s">
        <v>181</v>
      </c>
      <c r="F908" s="33">
        <v>18.597111435878698</v>
      </c>
      <c r="G908" s="33">
        <f>ABS(Table2[[#This Row],[Raw_revenu_per_Hr]])</f>
        <v>386.78534283278498</v>
      </c>
      <c r="H908" s="33">
        <v>-386.78534283278498</v>
      </c>
      <c r="I908" s="33">
        <f>ABS(Table2[[#This Row],[Raw_maintenance_Cost_MTBF]])</f>
        <v>440.74850809889199</v>
      </c>
      <c r="J908" s="33">
        <v>-440.74850809889199</v>
      </c>
      <c r="K908" s="37">
        <v>0.62</v>
      </c>
      <c r="L908" s="3">
        <f t="shared" si="57"/>
        <v>4</v>
      </c>
      <c r="M908" s="17" t="s">
        <v>187</v>
      </c>
      <c r="N908" s="2" t="s">
        <v>106</v>
      </c>
      <c r="O908" s="2" t="s">
        <v>173</v>
      </c>
      <c r="P908" s="33">
        <f>_xlfn.XLOOKUP(C908, Financial_Variance!B:B, Financial_Variance!H:H, 0)</f>
        <v>0</v>
      </c>
      <c r="Q908" s="33">
        <f t="shared" si="58"/>
        <v>-448.84057971014499</v>
      </c>
      <c r="R908" s="2" t="str">
        <f t="shared" si="59"/>
        <v>Medium</v>
      </c>
    </row>
    <row r="909" spans="1:18" ht="16.350000000000001" customHeight="1" x14ac:dyDescent="0.45">
      <c r="A909" s="4">
        <f t="shared" si="60"/>
        <v>46035</v>
      </c>
      <c r="B909" s="2" t="s">
        <v>7</v>
      </c>
      <c r="C909" s="2" t="s">
        <v>543</v>
      </c>
      <c r="D909" s="2" t="s">
        <v>164</v>
      </c>
      <c r="E909" s="2" t="s">
        <v>181</v>
      </c>
      <c r="F909" s="33">
        <v>18.6165312385824</v>
      </c>
      <c r="G909" s="33">
        <f>ABS(Table2[[#This Row],[Raw_revenu_per_Hr]])</f>
        <v>388.51977834612097</v>
      </c>
      <c r="H909" s="33">
        <v>-388.51977834612097</v>
      </c>
      <c r="I909" s="33">
        <f>ABS(Table2[[#This Row],[Raw_maintenance_Cost_MTBF]])</f>
        <v>442.77152600170501</v>
      </c>
      <c r="J909" s="33">
        <v>-442.77152600170501</v>
      </c>
      <c r="K909" s="37">
        <v>0.66</v>
      </c>
      <c r="L909" s="3">
        <f t="shared" si="57"/>
        <v>3</v>
      </c>
      <c r="M909" s="17" t="s">
        <v>187</v>
      </c>
      <c r="N909" s="2" t="s">
        <v>122</v>
      </c>
      <c r="O909" s="2" t="s">
        <v>170</v>
      </c>
      <c r="P909" s="33">
        <f>_xlfn.XLOOKUP(C909, Financial_Variance!B:B, Financial_Variance!H:H, 0)</f>
        <v>0</v>
      </c>
      <c r="Q909" s="33">
        <f t="shared" si="58"/>
        <v>-450.86359761295802</v>
      </c>
      <c r="R909" s="2" t="str">
        <f t="shared" si="59"/>
        <v>Medium</v>
      </c>
    </row>
    <row r="910" spans="1:18" ht="16.350000000000001" customHeight="1" x14ac:dyDescent="0.45">
      <c r="A910" s="4">
        <f t="shared" si="60"/>
        <v>46035</v>
      </c>
      <c r="B910" s="2" t="s">
        <v>7</v>
      </c>
      <c r="C910" s="2" t="s">
        <v>544</v>
      </c>
      <c r="D910" s="2" t="s">
        <v>164</v>
      </c>
      <c r="E910" s="2" t="s">
        <v>181</v>
      </c>
      <c r="F910" s="33">
        <v>18.635951041286098</v>
      </c>
      <c r="G910" s="33">
        <f>ABS(Table2[[#This Row],[Raw_revenu_per_Hr]])</f>
        <v>390.25421385945702</v>
      </c>
      <c r="H910" s="33">
        <v>-390.25421385945702</v>
      </c>
      <c r="I910" s="33">
        <f>ABS(Table2[[#This Row],[Raw_maintenance_Cost_MTBF]])</f>
        <v>444.79454390451798</v>
      </c>
      <c r="J910" s="33">
        <v>-444.79454390451798</v>
      </c>
      <c r="K910" s="37">
        <v>0.59</v>
      </c>
      <c r="L910" s="3">
        <f t="shared" si="57"/>
        <v>4</v>
      </c>
      <c r="M910" s="17" t="s">
        <v>187</v>
      </c>
      <c r="N910" s="2" t="s">
        <v>140</v>
      </c>
      <c r="O910" s="2" t="s">
        <v>179</v>
      </c>
      <c r="P910" s="33">
        <f>_xlfn.XLOOKUP(C910, Financial_Variance!B:B, Financial_Variance!H:H, 0)</f>
        <v>0</v>
      </c>
      <c r="Q910" s="33">
        <f t="shared" si="58"/>
        <v>-452.88661551577098</v>
      </c>
      <c r="R910" s="2" t="str">
        <f t="shared" si="59"/>
        <v>Medium</v>
      </c>
    </row>
    <row r="911" spans="1:18" ht="16.350000000000001" customHeight="1" x14ac:dyDescent="0.45">
      <c r="A911" s="4">
        <f t="shared" si="60"/>
        <v>46035</v>
      </c>
      <c r="B911" s="2" t="s">
        <v>7</v>
      </c>
      <c r="C911" s="2" t="s">
        <v>545</v>
      </c>
      <c r="D911" s="2" t="s">
        <v>164</v>
      </c>
      <c r="E911" s="2" t="s">
        <v>181</v>
      </c>
      <c r="F911" s="33">
        <v>18.6553708439898</v>
      </c>
      <c r="G911" s="33">
        <f>ABS(Table2[[#This Row],[Raw_revenu_per_Hr]])</f>
        <v>391.98864937279302</v>
      </c>
      <c r="H911" s="33">
        <v>-391.98864937279302</v>
      </c>
      <c r="I911" s="33">
        <f>ABS(Table2[[#This Row],[Raw_maintenance_Cost_MTBF]])</f>
        <v>446.817561807331</v>
      </c>
      <c r="J911" s="33">
        <v>-446.817561807331</v>
      </c>
      <c r="K911" s="37">
        <v>0.53</v>
      </c>
      <c r="L911" s="3">
        <f t="shared" si="57"/>
        <v>5</v>
      </c>
      <c r="M911" s="17" t="s">
        <v>187</v>
      </c>
      <c r="N911" s="2" t="s">
        <v>105</v>
      </c>
      <c r="O911" s="2" t="s">
        <v>172</v>
      </c>
      <c r="P911" s="33">
        <f>_xlfn.XLOOKUP(C911, Financial_Variance!B:B, Financial_Variance!H:H, 0)</f>
        <v>0</v>
      </c>
      <c r="Q911" s="33">
        <f t="shared" si="58"/>
        <v>-454.90963341858401</v>
      </c>
      <c r="R911" s="2" t="str">
        <f t="shared" si="59"/>
        <v>High</v>
      </c>
    </row>
    <row r="912" spans="1:18" ht="16.350000000000001" customHeight="1" x14ac:dyDescent="0.45">
      <c r="A912" s="4">
        <f t="shared" si="60"/>
        <v>46036</v>
      </c>
      <c r="B912" s="2" t="s">
        <v>7</v>
      </c>
      <c r="C912" s="2" t="s">
        <v>546</v>
      </c>
      <c r="D912" s="2" t="s">
        <v>164</v>
      </c>
      <c r="E912" s="2" t="s">
        <v>181</v>
      </c>
      <c r="F912" s="33">
        <v>18.674790646693499</v>
      </c>
      <c r="G912" s="33">
        <f>ABS(Table2[[#This Row],[Raw_revenu_per_Hr]])</f>
        <v>393.72308488612902</v>
      </c>
      <c r="H912" s="33">
        <v>-393.72308488612902</v>
      </c>
      <c r="I912" s="33">
        <f>ABS(Table2[[#This Row],[Raw_maintenance_Cost_MTBF]])</f>
        <v>448.84057971014499</v>
      </c>
      <c r="J912" s="33">
        <v>-448.84057971014499</v>
      </c>
      <c r="K912" s="37">
        <v>0.49</v>
      </c>
      <c r="L912" s="3">
        <f t="shared" si="57"/>
        <v>5</v>
      </c>
      <c r="M912" s="17" t="s">
        <v>187</v>
      </c>
      <c r="N912" s="2" t="s">
        <v>120</v>
      </c>
      <c r="O912" s="2" t="s">
        <v>169</v>
      </c>
      <c r="P912" s="33">
        <f>_xlfn.XLOOKUP(C912, Financial_Variance!B:B, Financial_Variance!H:H, 0)</f>
        <v>0</v>
      </c>
      <c r="Q912" s="33">
        <f t="shared" si="58"/>
        <v>-456.932651321398</v>
      </c>
      <c r="R912" s="2" t="str">
        <f t="shared" si="59"/>
        <v>High</v>
      </c>
    </row>
    <row r="913" spans="1:18" ht="16.350000000000001" customHeight="1" x14ac:dyDescent="0.45">
      <c r="A913" s="4">
        <f t="shared" si="60"/>
        <v>46036</v>
      </c>
      <c r="B913" s="2" t="s">
        <v>7</v>
      </c>
      <c r="C913" s="2" t="s">
        <v>547</v>
      </c>
      <c r="D913" s="2" t="s">
        <v>164</v>
      </c>
      <c r="E913" s="2" t="s">
        <v>181</v>
      </c>
      <c r="F913" s="33">
        <v>18.6942104493972</v>
      </c>
      <c r="G913" s="33">
        <f>ABS(Table2[[#This Row],[Raw_revenu_per_Hr]])</f>
        <v>395.45752039946399</v>
      </c>
      <c r="H913" s="33">
        <v>-395.45752039946399</v>
      </c>
      <c r="I913" s="33">
        <f>ABS(Table2[[#This Row],[Raw_maintenance_Cost_MTBF]])</f>
        <v>450.86359761295802</v>
      </c>
      <c r="J913" s="33">
        <v>-450.86359761295802</v>
      </c>
      <c r="K913" s="37">
        <v>0.52</v>
      </c>
      <c r="L913" s="3">
        <f t="shared" si="57"/>
        <v>5</v>
      </c>
      <c r="M913" s="17" t="s">
        <v>187</v>
      </c>
      <c r="N913" s="2" t="s">
        <v>138</v>
      </c>
      <c r="O913" s="2" t="s">
        <v>175</v>
      </c>
      <c r="P913" s="33">
        <f>_xlfn.XLOOKUP(C913, Financial_Variance!B:B, Financial_Variance!H:H, 0)</f>
        <v>0</v>
      </c>
      <c r="Q913" s="33">
        <f t="shared" si="58"/>
        <v>-458.95566922421199</v>
      </c>
      <c r="R913" s="2" t="str">
        <f t="shared" si="59"/>
        <v>High</v>
      </c>
    </row>
    <row r="914" spans="1:18" ht="16.350000000000001" customHeight="1" x14ac:dyDescent="0.45">
      <c r="A914" s="4">
        <f t="shared" si="60"/>
        <v>46036</v>
      </c>
      <c r="B914" s="2" t="s">
        <v>7</v>
      </c>
      <c r="C914" s="2" t="s">
        <v>548</v>
      </c>
      <c r="D914" s="2" t="s">
        <v>164</v>
      </c>
      <c r="E914" s="2" t="s">
        <v>181</v>
      </c>
      <c r="F914" s="33">
        <v>18.713630252100799</v>
      </c>
      <c r="G914" s="33">
        <f>ABS(Table2[[#This Row],[Raw_revenu_per_Hr]])</f>
        <v>397.19195591279998</v>
      </c>
      <c r="H914" s="33">
        <v>-397.19195591279998</v>
      </c>
      <c r="I914" s="33">
        <f>ABS(Table2[[#This Row],[Raw_maintenance_Cost_MTBF]])</f>
        <v>452.88661551577098</v>
      </c>
      <c r="J914" s="33">
        <v>-452.88661551577098</v>
      </c>
      <c r="K914" s="37">
        <v>0.47</v>
      </c>
      <c r="L914" s="3">
        <f t="shared" si="57"/>
        <v>5</v>
      </c>
      <c r="M914" s="17" t="s">
        <v>187</v>
      </c>
      <c r="N914" s="2" t="s">
        <v>104</v>
      </c>
      <c r="O914" s="2" t="s">
        <v>171</v>
      </c>
      <c r="P914" s="33">
        <f>_xlfn.XLOOKUP(C914, Financial_Variance!B:B, Financial_Variance!H:H, 0)</f>
        <v>0</v>
      </c>
      <c r="Q914" s="33">
        <f t="shared" si="58"/>
        <v>-460.97868712702501</v>
      </c>
      <c r="R914" s="2" t="str">
        <f t="shared" si="59"/>
        <v>High</v>
      </c>
    </row>
    <row r="915" spans="1:18" ht="16.350000000000001" customHeight="1" x14ac:dyDescent="0.45">
      <c r="A915" s="4">
        <f t="shared" si="60"/>
        <v>46036</v>
      </c>
      <c r="B915" s="2" t="s">
        <v>7</v>
      </c>
      <c r="C915" s="2" t="s">
        <v>549</v>
      </c>
      <c r="D915" s="2" t="s">
        <v>164</v>
      </c>
      <c r="E915" s="2" t="s">
        <v>181</v>
      </c>
      <c r="F915" s="33">
        <v>18.733050054804501</v>
      </c>
      <c r="G915" s="33">
        <f>ABS(Table2[[#This Row],[Raw_revenu_per_Hr]])</f>
        <v>398.92639142613598</v>
      </c>
      <c r="H915" s="33">
        <v>-398.92639142613598</v>
      </c>
      <c r="I915" s="33">
        <f>ABS(Table2[[#This Row],[Raw_maintenance_Cost_MTBF]])</f>
        <v>454.90963341858401</v>
      </c>
      <c r="J915" s="33">
        <v>-454.90963341858401</v>
      </c>
      <c r="K915" s="37">
        <v>0.42</v>
      </c>
      <c r="L915" s="3">
        <f t="shared" si="57"/>
        <v>6</v>
      </c>
      <c r="M915" s="17" t="s">
        <v>187</v>
      </c>
      <c r="N915" s="2" t="s">
        <v>119</v>
      </c>
      <c r="O915" s="2" t="s">
        <v>168</v>
      </c>
      <c r="P915" s="33">
        <f>_xlfn.XLOOKUP(C915, Financial_Variance!B:B, Financial_Variance!H:H, 0)</f>
        <v>0</v>
      </c>
      <c r="Q915" s="33">
        <f t="shared" si="58"/>
        <v>-463.00170502983701</v>
      </c>
      <c r="R915" s="2" t="str">
        <f t="shared" si="59"/>
        <v>High</v>
      </c>
    </row>
    <row r="916" spans="1:18" ht="16.350000000000001" customHeight="1" x14ac:dyDescent="0.45">
      <c r="A916" s="4">
        <f t="shared" si="60"/>
        <v>46036</v>
      </c>
      <c r="B916" s="2" t="s">
        <v>7</v>
      </c>
      <c r="C916" s="2" t="s">
        <v>550</v>
      </c>
      <c r="D916" s="2" t="s">
        <v>164</v>
      </c>
      <c r="E916" s="2" t="s">
        <v>181</v>
      </c>
      <c r="F916" s="33">
        <v>18.752469857508199</v>
      </c>
      <c r="G916" s="33">
        <f>ABS(Table2[[#This Row],[Raw_revenu_per_Hr]])</f>
        <v>400.66082693947197</v>
      </c>
      <c r="H916" s="33">
        <v>-400.66082693947197</v>
      </c>
      <c r="I916" s="33">
        <f>ABS(Table2[[#This Row],[Raw_maintenance_Cost_MTBF]])</f>
        <v>456.932651321398</v>
      </c>
      <c r="J916" s="33">
        <v>-456.932651321398</v>
      </c>
      <c r="K916" s="37">
        <v>0.48</v>
      </c>
      <c r="L916" s="3">
        <f t="shared" si="57"/>
        <v>5</v>
      </c>
      <c r="M916" s="17" t="s">
        <v>187</v>
      </c>
      <c r="N916" s="2" t="s">
        <v>137</v>
      </c>
      <c r="O916" s="2" t="s">
        <v>173</v>
      </c>
      <c r="P916" s="33">
        <f>_xlfn.XLOOKUP(C916, Financial_Variance!B:B, Financial_Variance!H:H, 0)</f>
        <v>0</v>
      </c>
      <c r="Q916" s="33">
        <f t="shared" si="58"/>
        <v>-465.024722932651</v>
      </c>
      <c r="R916" s="2" t="str">
        <f t="shared" si="59"/>
        <v>High</v>
      </c>
    </row>
    <row r="917" spans="1:18" ht="16.350000000000001" customHeight="1" x14ac:dyDescent="0.45">
      <c r="A917" s="4">
        <f t="shared" si="60"/>
        <v>46036</v>
      </c>
      <c r="B917" s="2" t="s">
        <v>7</v>
      </c>
      <c r="C917" s="2" t="s">
        <v>551</v>
      </c>
      <c r="D917" s="2" t="s">
        <v>164</v>
      </c>
      <c r="E917" s="2" t="s">
        <v>181</v>
      </c>
      <c r="F917" s="33">
        <v>18.771889660211901</v>
      </c>
      <c r="G917" s="33">
        <f>ABS(Table2[[#This Row],[Raw_revenu_per_Hr]])</f>
        <v>402.395262452807</v>
      </c>
      <c r="H917" s="33">
        <v>-402.395262452807</v>
      </c>
      <c r="I917" s="33">
        <f>ABS(Table2[[#This Row],[Raw_maintenance_Cost_MTBF]])</f>
        <v>458.95566922421199</v>
      </c>
      <c r="J917" s="33">
        <v>-458.95566922421199</v>
      </c>
      <c r="K917" s="37">
        <v>0.4</v>
      </c>
      <c r="L917" s="3">
        <f t="shared" si="57"/>
        <v>6</v>
      </c>
      <c r="M917" s="17" t="s">
        <v>187</v>
      </c>
      <c r="N917" s="2" t="s">
        <v>103</v>
      </c>
      <c r="O917" s="2" t="s">
        <v>170</v>
      </c>
      <c r="P917" s="33">
        <f>_xlfn.XLOOKUP(C917, Financial_Variance!B:B, Financial_Variance!H:H, 0)</f>
        <v>0</v>
      </c>
      <c r="Q917" s="33">
        <f t="shared" si="58"/>
        <v>-467.04774083546499</v>
      </c>
      <c r="R917" s="2" t="str">
        <f t="shared" si="59"/>
        <v>High</v>
      </c>
    </row>
    <row r="918" spans="1:18" ht="16.350000000000001" customHeight="1" x14ac:dyDescent="0.45">
      <c r="A918" s="4">
        <f t="shared" si="60"/>
        <v>46036</v>
      </c>
      <c r="B918" s="2" t="s">
        <v>7</v>
      </c>
      <c r="C918" s="2" t="s">
        <v>552</v>
      </c>
      <c r="D918" s="2" t="s">
        <v>164</v>
      </c>
      <c r="E918" s="2" t="s">
        <v>181</v>
      </c>
      <c r="F918" s="33">
        <v>18.791309462915599</v>
      </c>
      <c r="G918" s="33">
        <f>ABS(Table2[[#This Row],[Raw_revenu_per_Hr]])</f>
        <v>404.129697966143</v>
      </c>
      <c r="H918" s="33">
        <v>-404.129697966143</v>
      </c>
      <c r="I918" s="33">
        <f>ABS(Table2[[#This Row],[Raw_maintenance_Cost_MTBF]])</f>
        <v>460.97868712702501</v>
      </c>
      <c r="J918" s="33">
        <v>-460.97868712702501</v>
      </c>
      <c r="K918" s="37">
        <v>0.35</v>
      </c>
      <c r="L918" s="3">
        <f t="shared" si="57"/>
        <v>7</v>
      </c>
      <c r="M918" s="17" t="s">
        <v>187</v>
      </c>
      <c r="N918" s="2" t="s">
        <v>118</v>
      </c>
      <c r="O918" s="2" t="s">
        <v>179</v>
      </c>
      <c r="P918" s="33">
        <f>_xlfn.XLOOKUP(C918, Financial_Variance!B:B, Financial_Variance!H:H, 0)</f>
        <v>0</v>
      </c>
      <c r="Q918" s="33">
        <f t="shared" si="58"/>
        <v>-469.07075873827802</v>
      </c>
      <c r="R918" s="2" t="str">
        <f t="shared" si="59"/>
        <v>High</v>
      </c>
    </row>
    <row r="919" spans="1:18" ht="16.350000000000001" customHeight="1" x14ac:dyDescent="0.45">
      <c r="A919" s="4">
        <f t="shared" si="60"/>
        <v>46036</v>
      </c>
      <c r="B919" s="2" t="s">
        <v>7</v>
      </c>
      <c r="C919" s="2" t="s">
        <v>553</v>
      </c>
      <c r="D919" s="2" t="s">
        <v>164</v>
      </c>
      <c r="E919" s="2" t="s">
        <v>181</v>
      </c>
      <c r="F919" s="33">
        <v>18.810729265619301</v>
      </c>
      <c r="G919" s="33">
        <f>ABS(Table2[[#This Row],[Raw_revenu_per_Hr]])</f>
        <v>405.86413347947899</v>
      </c>
      <c r="H919" s="33">
        <v>-405.86413347947899</v>
      </c>
      <c r="I919" s="33">
        <f>ABS(Table2[[#This Row],[Raw_maintenance_Cost_MTBF]])</f>
        <v>463.00170502983701</v>
      </c>
      <c r="J919" s="33">
        <v>-463.00170502983701</v>
      </c>
      <c r="K919" s="37">
        <v>0.39</v>
      </c>
      <c r="L919" s="3">
        <f t="shared" si="57"/>
        <v>6</v>
      </c>
      <c r="M919" s="17" t="s">
        <v>187</v>
      </c>
      <c r="N919" s="2" t="s">
        <v>136</v>
      </c>
      <c r="O919" s="2" t="s">
        <v>172</v>
      </c>
      <c r="P919" s="33">
        <f>_xlfn.XLOOKUP(C919, Financial_Variance!B:B, Financial_Variance!H:H, 0)</f>
        <v>0</v>
      </c>
      <c r="Q919" s="33">
        <f t="shared" si="58"/>
        <v>-471.09377664109002</v>
      </c>
      <c r="R919" s="2" t="str">
        <f t="shared" si="59"/>
        <v>High</v>
      </c>
    </row>
    <row r="920" spans="1:18" ht="16.350000000000001" customHeight="1" x14ac:dyDescent="0.45">
      <c r="A920" s="4">
        <f t="shared" si="60"/>
        <v>46036</v>
      </c>
      <c r="B920" s="2" t="s">
        <v>7</v>
      </c>
      <c r="C920" s="2" t="s">
        <v>554</v>
      </c>
      <c r="D920" s="2" t="s">
        <v>165</v>
      </c>
      <c r="E920" s="2" t="s">
        <v>19</v>
      </c>
      <c r="F920" s="33">
        <v>18.830149068322999</v>
      </c>
      <c r="G920" s="33">
        <f>ABS(Table2[[#This Row],[Raw_revenu_per_Hr]])</f>
        <v>407.59856899281499</v>
      </c>
      <c r="H920" s="33">
        <v>-407.59856899281499</v>
      </c>
      <c r="I920" s="33">
        <f>ABS(Table2[[#This Row],[Raw_maintenance_Cost_MTBF]])</f>
        <v>465.024722932651</v>
      </c>
      <c r="J920" s="33">
        <v>-465.024722932651</v>
      </c>
      <c r="K920" s="37">
        <v>0.31</v>
      </c>
      <c r="L920" s="3">
        <f t="shared" si="57"/>
        <v>7</v>
      </c>
      <c r="M920" s="17" t="s">
        <v>188</v>
      </c>
      <c r="N920" s="2" t="s">
        <v>102</v>
      </c>
      <c r="O920" s="2" t="s">
        <v>169</v>
      </c>
      <c r="P920" s="33">
        <f>_xlfn.XLOOKUP(C920, Financial_Variance!B:B, Financial_Variance!H:H, 0)</f>
        <v>0</v>
      </c>
      <c r="Q920" s="33">
        <f t="shared" si="58"/>
        <v>-473.11679454390401</v>
      </c>
      <c r="R920" s="2" t="str">
        <f t="shared" si="59"/>
        <v>High</v>
      </c>
    </row>
    <row r="921" spans="1:18" ht="16.350000000000001" customHeight="1" x14ac:dyDescent="0.45">
      <c r="A921" s="4">
        <f t="shared" si="60"/>
        <v>46036</v>
      </c>
      <c r="B921" s="2" t="s">
        <v>7</v>
      </c>
      <c r="C921" s="2" t="s">
        <v>555</v>
      </c>
      <c r="D921" s="2" t="s">
        <v>165</v>
      </c>
      <c r="E921" s="2" t="s">
        <v>19</v>
      </c>
      <c r="F921" s="33">
        <v>18.849568871026701</v>
      </c>
      <c r="G921" s="33">
        <f>ABS(Table2[[#This Row],[Raw_revenu_per_Hr]])</f>
        <v>409.33300450615002</v>
      </c>
      <c r="H921" s="33">
        <v>-409.33300450615002</v>
      </c>
      <c r="I921" s="33">
        <f>ABS(Table2[[#This Row],[Raw_maintenance_Cost_MTBF]])</f>
        <v>467.04774083546499</v>
      </c>
      <c r="J921" s="33">
        <v>-467.04774083546499</v>
      </c>
      <c r="K921" s="37">
        <v>0.25</v>
      </c>
      <c r="L921" s="3">
        <f t="shared" si="57"/>
        <v>8</v>
      </c>
      <c r="M921" s="17" t="s">
        <v>188</v>
      </c>
      <c r="N921" s="2" t="s">
        <v>117</v>
      </c>
      <c r="O921" s="2" t="s">
        <v>175</v>
      </c>
      <c r="P921" s="33">
        <f>_xlfn.XLOOKUP(C921, Financial_Variance!B:B, Financial_Variance!H:H, 0)</f>
        <v>0</v>
      </c>
      <c r="Q921" s="33">
        <f t="shared" si="58"/>
        <v>-475.139812446718</v>
      </c>
      <c r="R921" s="2" t="str">
        <f t="shared" si="59"/>
        <v>Critical</v>
      </c>
    </row>
    <row r="922" spans="1:18" ht="16.350000000000001" customHeight="1" x14ac:dyDescent="0.45">
      <c r="A922" s="4">
        <f t="shared" si="60"/>
        <v>46036</v>
      </c>
      <c r="B922" s="2" t="s">
        <v>7</v>
      </c>
      <c r="C922" s="2" t="s">
        <v>556</v>
      </c>
      <c r="D922" s="2" t="s">
        <v>165</v>
      </c>
      <c r="E922" s="2" t="s">
        <v>19</v>
      </c>
      <c r="F922" s="33">
        <v>18.868988673730399</v>
      </c>
      <c r="G922" s="33">
        <f>ABS(Table2[[#This Row],[Raw_revenu_per_Hr]])</f>
        <v>411.06744001948601</v>
      </c>
      <c r="H922" s="33">
        <v>-411.06744001948601</v>
      </c>
      <c r="I922" s="33">
        <f>ABS(Table2[[#This Row],[Raw_maintenance_Cost_MTBF]])</f>
        <v>469.07075873827802</v>
      </c>
      <c r="J922" s="33">
        <v>-469.07075873827802</v>
      </c>
      <c r="K922" s="37">
        <v>0.86</v>
      </c>
      <c r="L922" s="3">
        <f t="shared" si="57"/>
        <v>1</v>
      </c>
      <c r="M922" s="17" t="s">
        <v>189</v>
      </c>
      <c r="N922" s="2" t="s">
        <v>135</v>
      </c>
      <c r="O922" s="2" t="s">
        <v>171</v>
      </c>
      <c r="P922" s="33">
        <f>_xlfn.XLOOKUP(C922, Financial_Variance!B:B, Financial_Variance!H:H, 0)</f>
        <v>0</v>
      </c>
      <c r="Q922" s="33">
        <f t="shared" si="58"/>
        <v>-477.16283034953102</v>
      </c>
      <c r="R922" s="2" t="str">
        <f t="shared" si="59"/>
        <v>Low</v>
      </c>
    </row>
    <row r="923" spans="1:18" ht="16.350000000000001" customHeight="1" x14ac:dyDescent="0.45">
      <c r="A923" s="4">
        <f t="shared" si="60"/>
        <v>46036</v>
      </c>
      <c r="B923" s="2" t="s">
        <v>7</v>
      </c>
      <c r="C923" s="2" t="s">
        <v>557</v>
      </c>
      <c r="D923" s="2" t="s">
        <v>165</v>
      </c>
      <c r="E923" s="2" t="s">
        <v>19</v>
      </c>
      <c r="F923" s="33">
        <v>18.888408476434101</v>
      </c>
      <c r="G923" s="33">
        <f>ABS(Table2[[#This Row],[Raw_revenu_per_Hr]])</f>
        <v>412.80187553282201</v>
      </c>
      <c r="H923" s="33">
        <v>-412.80187553282201</v>
      </c>
      <c r="I923" s="33">
        <f>ABS(Table2[[#This Row],[Raw_maintenance_Cost_MTBF]])</f>
        <v>471.09377664109002</v>
      </c>
      <c r="J923" s="33">
        <v>-471.09377664109002</v>
      </c>
      <c r="K923" s="37">
        <v>0.87</v>
      </c>
      <c r="L923" s="3">
        <f t="shared" si="57"/>
        <v>1</v>
      </c>
      <c r="M923" s="17" t="s">
        <v>189</v>
      </c>
      <c r="N923" s="2" t="s">
        <v>101</v>
      </c>
      <c r="O923" s="2" t="s">
        <v>168</v>
      </c>
      <c r="P923" s="33">
        <f>_xlfn.XLOOKUP(C923, Financial_Variance!B:B, Financial_Variance!H:H, 0)</f>
        <v>0</v>
      </c>
      <c r="Q923" s="33">
        <f t="shared" si="58"/>
        <v>-479.18584825234399</v>
      </c>
      <c r="R923" s="2" t="str">
        <f t="shared" si="59"/>
        <v>Low</v>
      </c>
    </row>
    <row r="924" spans="1:18" ht="16.350000000000001" customHeight="1" x14ac:dyDescent="0.45">
      <c r="A924" s="4">
        <f t="shared" si="60"/>
        <v>46036</v>
      </c>
      <c r="B924" s="2" t="s">
        <v>7</v>
      </c>
      <c r="C924" s="2" t="s">
        <v>558</v>
      </c>
      <c r="D924" s="2" t="s">
        <v>165</v>
      </c>
      <c r="E924" s="2" t="s">
        <v>19</v>
      </c>
      <c r="F924" s="33">
        <v>18.9078282791377</v>
      </c>
      <c r="G924" s="33">
        <f>ABS(Table2[[#This Row],[Raw_revenu_per_Hr]])</f>
        <v>414.536311046158</v>
      </c>
      <c r="H924" s="33">
        <v>-414.536311046158</v>
      </c>
      <c r="I924" s="33">
        <f>ABS(Table2[[#This Row],[Raw_maintenance_Cost_MTBF]])</f>
        <v>473.11679454390401</v>
      </c>
      <c r="J924" s="33">
        <v>-473.11679454390401</v>
      </c>
      <c r="K924" s="37">
        <v>0.77</v>
      </c>
      <c r="L924" s="3">
        <f t="shared" si="57"/>
        <v>2</v>
      </c>
      <c r="M924" s="17" t="s">
        <v>189</v>
      </c>
      <c r="N924" s="2" t="s">
        <v>116</v>
      </c>
      <c r="O924" s="2" t="s">
        <v>173</v>
      </c>
      <c r="P924" s="33">
        <f>_xlfn.XLOOKUP(C924, Financial_Variance!B:B, Financial_Variance!H:H, 0)</f>
        <v>0</v>
      </c>
      <c r="Q924" s="33">
        <f t="shared" si="58"/>
        <v>-481.20886615515701</v>
      </c>
      <c r="R924" s="2" t="str">
        <f t="shared" si="59"/>
        <v>Low</v>
      </c>
    </row>
    <row r="925" spans="1:18" ht="16.350000000000001" customHeight="1" x14ac:dyDescent="0.45">
      <c r="A925" s="4">
        <f t="shared" si="60"/>
        <v>46036</v>
      </c>
      <c r="B925" s="2" t="s">
        <v>7</v>
      </c>
      <c r="C925" s="2" t="s">
        <v>559</v>
      </c>
      <c r="D925" s="2" t="s">
        <v>165</v>
      </c>
      <c r="E925" s="2" t="s">
        <v>19</v>
      </c>
      <c r="F925" s="33">
        <v>18.927248081841402</v>
      </c>
      <c r="G925" s="33">
        <f>ABS(Table2[[#This Row],[Raw_revenu_per_Hr]])</f>
        <v>416.270746559494</v>
      </c>
      <c r="H925" s="33">
        <v>-416.270746559494</v>
      </c>
      <c r="I925" s="33">
        <f>ABS(Table2[[#This Row],[Raw_maintenance_Cost_MTBF]])</f>
        <v>475.139812446718</v>
      </c>
      <c r="J925" s="33">
        <v>-475.139812446718</v>
      </c>
      <c r="K925" s="37">
        <v>0.68</v>
      </c>
      <c r="L925" s="3">
        <f t="shared" si="57"/>
        <v>3</v>
      </c>
      <c r="M925" s="17" t="s">
        <v>189</v>
      </c>
      <c r="N925" s="2" t="s">
        <v>134</v>
      </c>
      <c r="O925" s="2" t="s">
        <v>170</v>
      </c>
      <c r="P925" s="33">
        <f>_xlfn.XLOOKUP(C925, Financial_Variance!B:B, Financial_Variance!H:H, 0)</f>
        <v>0</v>
      </c>
      <c r="Q925" s="33">
        <f t="shared" si="58"/>
        <v>-483.231884057971</v>
      </c>
      <c r="R925" s="2" t="str">
        <f t="shared" si="59"/>
        <v>Medium</v>
      </c>
    </row>
    <row r="926" spans="1:18" ht="16.350000000000001" customHeight="1" x14ac:dyDescent="0.45">
      <c r="A926" s="4">
        <f t="shared" si="60"/>
        <v>46036</v>
      </c>
      <c r="B926" s="2" t="s">
        <v>7</v>
      </c>
      <c r="C926" s="2" t="s">
        <v>560</v>
      </c>
      <c r="D926" s="2" t="s">
        <v>165</v>
      </c>
      <c r="E926" s="2" t="s">
        <v>19</v>
      </c>
      <c r="F926" s="33">
        <v>18.9466678845451</v>
      </c>
      <c r="G926" s="33">
        <f>ABS(Table2[[#This Row],[Raw_revenu_per_Hr]])</f>
        <v>418.00518207282897</v>
      </c>
      <c r="H926" s="33">
        <v>-418.00518207282897</v>
      </c>
      <c r="I926" s="33">
        <f>ABS(Table2[[#This Row],[Raw_maintenance_Cost_MTBF]])</f>
        <v>477.16283034953102</v>
      </c>
      <c r="J926" s="33">
        <v>-477.16283034953102</v>
      </c>
      <c r="K926" s="37">
        <v>0.73</v>
      </c>
      <c r="L926" s="3">
        <f t="shared" si="57"/>
        <v>3</v>
      </c>
      <c r="M926" s="17" t="s">
        <v>189</v>
      </c>
      <c r="N926" s="2" t="s">
        <v>100</v>
      </c>
      <c r="O926" s="2" t="s">
        <v>179</v>
      </c>
      <c r="P926" s="33">
        <f>_xlfn.XLOOKUP(C926, Financial_Variance!B:B, Financial_Variance!H:H, 0)</f>
        <v>0</v>
      </c>
      <c r="Q926" s="33">
        <f t="shared" si="58"/>
        <v>-485.25490196078499</v>
      </c>
      <c r="R926" s="2" t="str">
        <f t="shared" si="59"/>
        <v>Medium</v>
      </c>
    </row>
    <row r="927" spans="1:18" ht="16.350000000000001" customHeight="1" x14ac:dyDescent="0.45">
      <c r="A927" s="4">
        <f t="shared" si="60"/>
        <v>46036</v>
      </c>
      <c r="B927" s="2" t="s">
        <v>7</v>
      </c>
      <c r="C927" s="2" t="s">
        <v>561</v>
      </c>
      <c r="D927" s="2" t="s">
        <v>165</v>
      </c>
      <c r="E927" s="2" t="s">
        <v>19</v>
      </c>
      <c r="F927" s="33">
        <v>18.966087687248798</v>
      </c>
      <c r="G927" s="33">
        <f>ABS(Table2[[#This Row],[Raw_revenu_per_Hr]])</f>
        <v>419.73961758616502</v>
      </c>
      <c r="H927" s="33">
        <v>-419.73961758616502</v>
      </c>
      <c r="I927" s="33">
        <f>ABS(Table2[[#This Row],[Raw_maintenance_Cost_MTBF]])</f>
        <v>479.18584825234399</v>
      </c>
      <c r="J927" s="33">
        <v>-479.18584825234399</v>
      </c>
      <c r="K927" s="37">
        <v>0.68</v>
      </c>
      <c r="L927" s="3">
        <f t="shared" si="57"/>
        <v>3</v>
      </c>
      <c r="M927" s="17" t="s">
        <v>189</v>
      </c>
      <c r="N927" s="2" t="s">
        <v>112</v>
      </c>
      <c r="O927" s="2" t="s">
        <v>172</v>
      </c>
      <c r="P927" s="33">
        <f>_xlfn.XLOOKUP(C927, Financial_Variance!B:B, Financial_Variance!H:H, 0)</f>
        <v>0</v>
      </c>
      <c r="Q927" s="33">
        <f t="shared" si="58"/>
        <v>-487.27791986359802</v>
      </c>
      <c r="R927" s="2" t="str">
        <f t="shared" si="59"/>
        <v>Medium</v>
      </c>
    </row>
    <row r="928" spans="1:18" ht="16.350000000000001" customHeight="1" x14ac:dyDescent="0.45">
      <c r="A928" s="4">
        <f t="shared" si="60"/>
        <v>46036</v>
      </c>
      <c r="B928" s="2" t="s">
        <v>7</v>
      </c>
      <c r="C928" s="2" t="s">
        <v>562</v>
      </c>
      <c r="D928" s="2" t="s">
        <v>165</v>
      </c>
      <c r="E928" s="2" t="s">
        <v>19</v>
      </c>
      <c r="F928" s="33">
        <v>18.9855074899525</v>
      </c>
      <c r="G928" s="33">
        <f>ABS(Table2[[#This Row],[Raw_revenu_per_Hr]])</f>
        <v>421.47405309950102</v>
      </c>
      <c r="H928" s="33">
        <v>-421.47405309950102</v>
      </c>
      <c r="I928" s="33">
        <f>ABS(Table2[[#This Row],[Raw_maintenance_Cost_MTBF]])</f>
        <v>481.20886615515701</v>
      </c>
      <c r="J928" s="33">
        <v>-481.20886615515701</v>
      </c>
      <c r="K928" s="37">
        <v>0.62</v>
      </c>
      <c r="L928" s="3">
        <f t="shared" si="57"/>
        <v>4</v>
      </c>
      <c r="M928" s="17" t="s">
        <v>189</v>
      </c>
      <c r="N928" s="2" t="s">
        <v>133</v>
      </c>
      <c r="O928" s="2" t="s">
        <v>169</v>
      </c>
      <c r="P928" s="33">
        <f>_xlfn.XLOOKUP(C928, Financial_Variance!B:B, Financial_Variance!H:H, 0)</f>
        <v>0</v>
      </c>
      <c r="Q928" s="33">
        <f t="shared" si="58"/>
        <v>-489.30093776641002</v>
      </c>
      <c r="R928" s="2" t="str">
        <f t="shared" si="59"/>
        <v>Medium</v>
      </c>
    </row>
    <row r="929" spans="1:18" ht="16.350000000000001" customHeight="1" x14ac:dyDescent="0.45">
      <c r="A929" s="4">
        <f t="shared" si="60"/>
        <v>46036</v>
      </c>
      <c r="B929" s="2" t="s">
        <v>7</v>
      </c>
      <c r="C929" s="2" t="s">
        <v>563</v>
      </c>
      <c r="D929" s="2" t="s">
        <v>165</v>
      </c>
      <c r="E929" s="2" t="s">
        <v>19</v>
      </c>
      <c r="F929" s="33">
        <v>19.004927292656198</v>
      </c>
      <c r="G929" s="33">
        <f>ABS(Table2[[#This Row],[Raw_revenu_per_Hr]])</f>
        <v>423.20848861283702</v>
      </c>
      <c r="H929" s="33">
        <v>-423.20848861283702</v>
      </c>
      <c r="I929" s="33">
        <f>ABS(Table2[[#This Row],[Raw_maintenance_Cost_MTBF]])</f>
        <v>483.231884057971</v>
      </c>
      <c r="J929" s="33">
        <v>-483.231884057971</v>
      </c>
      <c r="K929" s="37">
        <v>0.66</v>
      </c>
      <c r="L929" s="3">
        <f t="shared" si="57"/>
        <v>3</v>
      </c>
      <c r="M929" s="17" t="s">
        <v>189</v>
      </c>
      <c r="N929" s="2" t="s">
        <v>99</v>
      </c>
      <c r="O929" s="2" t="s">
        <v>175</v>
      </c>
      <c r="P929" s="33">
        <f>_xlfn.XLOOKUP(C929, Financial_Variance!B:B, Financial_Variance!H:H, 0)</f>
        <v>0</v>
      </c>
      <c r="Q929" s="33">
        <f t="shared" si="58"/>
        <v>-491.32395566922401</v>
      </c>
      <c r="R929" s="2" t="str">
        <f t="shared" si="59"/>
        <v>Medium</v>
      </c>
    </row>
    <row r="930" spans="1:18" ht="16.350000000000001" customHeight="1" x14ac:dyDescent="0.45">
      <c r="A930" s="4">
        <f t="shared" si="60"/>
        <v>46036</v>
      </c>
      <c r="B930" s="2" t="s">
        <v>7</v>
      </c>
      <c r="C930" s="2" t="s">
        <v>564</v>
      </c>
      <c r="D930" s="2" t="s">
        <v>166</v>
      </c>
      <c r="E930" s="2" t="s">
        <v>19</v>
      </c>
      <c r="F930" s="33">
        <v>19.0243470953599</v>
      </c>
      <c r="G930" s="33">
        <f>ABS(Table2[[#This Row],[Raw_revenu_per_Hr]])</f>
        <v>424.94292412617199</v>
      </c>
      <c r="H930" s="33">
        <v>-424.94292412617199</v>
      </c>
      <c r="I930" s="33">
        <f>ABS(Table2[[#This Row],[Raw_maintenance_Cost_MTBF]])</f>
        <v>485.25490196078499</v>
      </c>
      <c r="J930" s="33">
        <v>-485.25490196078499</v>
      </c>
      <c r="K930" s="37">
        <v>0.59</v>
      </c>
      <c r="L930" s="3">
        <f t="shared" si="57"/>
        <v>4</v>
      </c>
      <c r="M930" s="17" t="s">
        <v>189</v>
      </c>
      <c r="N930" s="2" t="s">
        <v>110</v>
      </c>
      <c r="O930" s="2" t="s">
        <v>171</v>
      </c>
      <c r="P930" s="33">
        <f>_xlfn.XLOOKUP(C930, Financial_Variance!B:B, Financial_Variance!H:H, 0)</f>
        <v>0</v>
      </c>
      <c r="Q930" s="33">
        <f t="shared" si="58"/>
        <v>-493.346973572038</v>
      </c>
      <c r="R930" s="2" t="str">
        <f t="shared" si="59"/>
        <v>Medium</v>
      </c>
    </row>
    <row r="931" spans="1:18" ht="16.350000000000001" customHeight="1" x14ac:dyDescent="0.45">
      <c r="A931" s="4">
        <f t="shared" si="60"/>
        <v>46036</v>
      </c>
      <c r="B931" s="2" t="s">
        <v>7</v>
      </c>
      <c r="C931" s="2" t="s">
        <v>565</v>
      </c>
      <c r="D931" s="2" t="s">
        <v>166</v>
      </c>
      <c r="E931" s="2" t="s">
        <v>19</v>
      </c>
      <c r="F931" s="33">
        <v>19.043766898063598</v>
      </c>
      <c r="G931" s="33">
        <f>ABS(Table2[[#This Row],[Raw_revenu_per_Hr]])</f>
        <v>426.67735963950798</v>
      </c>
      <c r="H931" s="33">
        <v>-426.67735963950798</v>
      </c>
      <c r="I931" s="33">
        <f>ABS(Table2[[#This Row],[Raw_maintenance_Cost_MTBF]])</f>
        <v>487.27791986359802</v>
      </c>
      <c r="J931" s="33">
        <v>-487.27791986359802</v>
      </c>
      <c r="K931" s="37">
        <v>0.53</v>
      </c>
      <c r="L931" s="3">
        <f t="shared" si="57"/>
        <v>5</v>
      </c>
      <c r="M931" s="17" t="s">
        <v>190</v>
      </c>
      <c r="N931" s="2" t="s">
        <v>127</v>
      </c>
      <c r="O931" s="2" t="s">
        <v>168</v>
      </c>
      <c r="P931" s="33">
        <f>_xlfn.XLOOKUP(C931, Financial_Variance!B:B, Financial_Variance!H:H, 0)</f>
        <v>0</v>
      </c>
      <c r="Q931" s="33">
        <f t="shared" si="58"/>
        <v>-495.36999147485102</v>
      </c>
      <c r="R931" s="2" t="str">
        <f t="shared" si="59"/>
        <v>High</v>
      </c>
    </row>
    <row r="932" spans="1:18" ht="16.350000000000001" customHeight="1" x14ac:dyDescent="0.45">
      <c r="A932" s="4">
        <f t="shared" si="60"/>
        <v>46036</v>
      </c>
      <c r="B932" s="2" t="s">
        <v>7</v>
      </c>
      <c r="C932" s="2" t="s">
        <v>566</v>
      </c>
      <c r="D932" s="2" t="s">
        <v>166</v>
      </c>
      <c r="E932" s="2" t="s">
        <v>19</v>
      </c>
      <c r="F932" s="33">
        <v>19.0631867007673</v>
      </c>
      <c r="G932" s="33">
        <f>ABS(Table2[[#This Row],[Raw_revenu_per_Hr]])</f>
        <v>428.41179515284398</v>
      </c>
      <c r="H932" s="33">
        <v>-428.41179515284398</v>
      </c>
      <c r="I932" s="33">
        <f>ABS(Table2[[#This Row],[Raw_maintenance_Cost_MTBF]])</f>
        <v>489.30093776641002</v>
      </c>
      <c r="J932" s="33">
        <v>-489.30093776641002</v>
      </c>
      <c r="K932" s="37">
        <v>0.49</v>
      </c>
      <c r="L932" s="3">
        <f t="shared" si="57"/>
        <v>5</v>
      </c>
      <c r="M932" s="17" t="s">
        <v>190</v>
      </c>
      <c r="N932" s="2" t="s">
        <v>98</v>
      </c>
      <c r="O932" s="2" t="s">
        <v>173</v>
      </c>
      <c r="P932" s="33">
        <f>_xlfn.XLOOKUP(C932, Financial_Variance!B:B, Financial_Variance!H:H, 0)</f>
        <v>0</v>
      </c>
      <c r="Q932" s="33">
        <f t="shared" si="58"/>
        <v>-497.39300937766302</v>
      </c>
      <c r="R932" s="2" t="str">
        <f t="shared" si="59"/>
        <v>High</v>
      </c>
    </row>
    <row r="933" spans="1:18" ht="16.350000000000001" customHeight="1" x14ac:dyDescent="0.45">
      <c r="A933" s="4">
        <f t="shared" si="60"/>
        <v>46036</v>
      </c>
      <c r="B933" s="2" t="s">
        <v>7</v>
      </c>
      <c r="C933" s="2" t="s">
        <v>567</v>
      </c>
      <c r="D933" s="2" t="s">
        <v>166</v>
      </c>
      <c r="E933" s="2" t="s">
        <v>19</v>
      </c>
      <c r="F933" s="33">
        <v>19.082606503470998</v>
      </c>
      <c r="G933" s="33">
        <f>ABS(Table2[[#This Row],[Raw_revenu_per_Hr]])</f>
        <v>430.14623066617997</v>
      </c>
      <c r="H933" s="33">
        <v>-430.14623066617997</v>
      </c>
      <c r="I933" s="33">
        <f>ABS(Table2[[#This Row],[Raw_maintenance_Cost_MTBF]])</f>
        <v>491.32395566922401</v>
      </c>
      <c r="J933" s="33">
        <v>-491.32395566922401</v>
      </c>
      <c r="K933" s="37">
        <v>0.52</v>
      </c>
      <c r="L933" s="3">
        <f t="shared" si="57"/>
        <v>5</v>
      </c>
      <c r="M933" s="17" t="s">
        <v>190</v>
      </c>
      <c r="N933" s="2" t="s">
        <v>109</v>
      </c>
      <c r="O933" s="2" t="s">
        <v>170</v>
      </c>
      <c r="P933" s="33">
        <f>_xlfn.XLOOKUP(C933, Financial_Variance!B:B, Financial_Variance!H:H, 0)</f>
        <v>0</v>
      </c>
      <c r="Q933" s="33">
        <f t="shared" si="58"/>
        <v>-499.41602728047701</v>
      </c>
      <c r="R933" s="2" t="str">
        <f t="shared" si="59"/>
        <v>High</v>
      </c>
    </row>
    <row r="934" spans="1:18" ht="16.350000000000001" customHeight="1" x14ac:dyDescent="0.45">
      <c r="A934" s="4">
        <f t="shared" si="60"/>
        <v>46036</v>
      </c>
      <c r="B934" s="2" t="s">
        <v>7</v>
      </c>
      <c r="C934" s="2" t="s">
        <v>568</v>
      </c>
      <c r="D934" s="2" t="s">
        <v>166</v>
      </c>
      <c r="E934" s="2" t="s">
        <v>19</v>
      </c>
      <c r="F934" s="33">
        <v>19.1020263061747</v>
      </c>
      <c r="G934" s="33">
        <f>ABS(Table2[[#This Row],[Raw_revenu_per_Hr]])</f>
        <v>431.880666179515</v>
      </c>
      <c r="H934" s="33">
        <v>-431.880666179515</v>
      </c>
      <c r="I934" s="33">
        <f>ABS(Table2[[#This Row],[Raw_maintenance_Cost_MTBF]])</f>
        <v>493.346973572038</v>
      </c>
      <c r="J934" s="33">
        <v>-493.346973572038</v>
      </c>
      <c r="K934" s="37">
        <v>0.47</v>
      </c>
      <c r="L934" s="3">
        <f t="shared" si="57"/>
        <v>5</v>
      </c>
      <c r="M934" s="17" t="s">
        <v>190</v>
      </c>
      <c r="N934" s="2" t="s">
        <v>126</v>
      </c>
      <c r="O934" s="2" t="s">
        <v>179</v>
      </c>
      <c r="P934" s="33">
        <f>_xlfn.XLOOKUP(C934, Financial_Variance!B:B, Financial_Variance!H:H, 0)</f>
        <v>0</v>
      </c>
      <c r="Q934" s="33">
        <f t="shared" si="58"/>
        <v>-501.439045183291</v>
      </c>
      <c r="R934" s="2" t="str">
        <f t="shared" si="59"/>
        <v>High</v>
      </c>
    </row>
    <row r="935" spans="1:18" ht="16.350000000000001" customHeight="1" x14ac:dyDescent="0.45">
      <c r="A935" s="4">
        <f t="shared" si="60"/>
        <v>46036</v>
      </c>
      <c r="B935" s="2" t="s">
        <v>7</v>
      </c>
      <c r="C935" s="2" t="s">
        <v>569</v>
      </c>
      <c r="D935" s="2" t="s">
        <v>166</v>
      </c>
      <c r="E935" s="2" t="s">
        <v>19</v>
      </c>
      <c r="F935" s="33">
        <v>19.121446108878299</v>
      </c>
      <c r="G935" s="33">
        <f>ABS(Table2[[#This Row],[Raw_revenu_per_Hr]])</f>
        <v>433.615101692851</v>
      </c>
      <c r="H935" s="33">
        <v>-433.615101692851</v>
      </c>
      <c r="I935" s="33">
        <f>ABS(Table2[[#This Row],[Raw_maintenance_Cost_MTBF]])</f>
        <v>495.36999147485102</v>
      </c>
      <c r="J935" s="33">
        <v>-495.36999147485102</v>
      </c>
      <c r="K935" s="37">
        <v>0.42</v>
      </c>
      <c r="L935" s="3">
        <f t="shared" si="57"/>
        <v>6</v>
      </c>
      <c r="M935" s="17" t="s">
        <v>190</v>
      </c>
      <c r="N935" s="2" t="s">
        <v>97</v>
      </c>
      <c r="O935" s="2" t="s">
        <v>172</v>
      </c>
      <c r="P935" s="33">
        <f>_xlfn.XLOOKUP(C935, Financial_Variance!B:B, Financial_Variance!H:H, 0)</f>
        <v>0</v>
      </c>
      <c r="Q935" s="33">
        <f t="shared" si="58"/>
        <v>-503.46206308610402</v>
      </c>
      <c r="R935" s="2" t="str">
        <f t="shared" si="59"/>
        <v>High</v>
      </c>
    </row>
    <row r="936" spans="1:18" ht="16.350000000000001" customHeight="1" x14ac:dyDescent="0.45">
      <c r="A936" s="4">
        <f t="shared" si="60"/>
        <v>46036</v>
      </c>
      <c r="B936" s="2" t="s">
        <v>7</v>
      </c>
      <c r="C936" s="2" t="s">
        <v>570</v>
      </c>
      <c r="D936" s="2" t="s">
        <v>166</v>
      </c>
      <c r="E936" s="2" t="s">
        <v>19</v>
      </c>
      <c r="F936" s="33">
        <v>19.140865911582001</v>
      </c>
      <c r="G936" s="33">
        <f>ABS(Table2[[#This Row],[Raw_revenu_per_Hr]])</f>
        <v>435.34953720618699</v>
      </c>
      <c r="H936" s="33">
        <v>-435.34953720618699</v>
      </c>
      <c r="I936" s="33">
        <f>ABS(Table2[[#This Row],[Raw_maintenance_Cost_MTBF]])</f>
        <v>497.39300937766302</v>
      </c>
      <c r="J936" s="33">
        <v>-497.39300937766302</v>
      </c>
      <c r="K936" s="37">
        <v>0.48</v>
      </c>
      <c r="L936" s="3">
        <f t="shared" si="57"/>
        <v>5</v>
      </c>
      <c r="M936" s="17" t="s">
        <v>190</v>
      </c>
      <c r="N936" s="2" t="s">
        <v>108</v>
      </c>
      <c r="O936" s="2" t="s">
        <v>169</v>
      </c>
      <c r="P936" s="33">
        <f>_xlfn.XLOOKUP(C936, Financial_Variance!B:B, Financial_Variance!H:H, 0)</f>
        <v>0</v>
      </c>
      <c r="Q936" s="33">
        <f t="shared" si="58"/>
        <v>-505.48508098891801</v>
      </c>
      <c r="R936" s="2" t="str">
        <f t="shared" si="59"/>
        <v>High</v>
      </c>
    </row>
    <row r="937" spans="1:18" ht="16.350000000000001" customHeight="1" x14ac:dyDescent="0.45">
      <c r="A937" s="4">
        <f t="shared" si="60"/>
        <v>46036</v>
      </c>
      <c r="B937" s="2" t="s">
        <v>7</v>
      </c>
      <c r="C937" s="2" t="s">
        <v>571</v>
      </c>
      <c r="D937" s="2" t="s">
        <v>166</v>
      </c>
      <c r="E937" s="2" t="s">
        <v>19</v>
      </c>
      <c r="F937" s="33">
        <v>19.160285714285699</v>
      </c>
      <c r="G937" s="33">
        <f>ABS(Table2[[#This Row],[Raw_revenu_per_Hr]])</f>
        <v>437.08397271952299</v>
      </c>
      <c r="H937" s="33">
        <v>-437.08397271952299</v>
      </c>
      <c r="I937" s="33">
        <f>ABS(Table2[[#This Row],[Raw_maintenance_Cost_MTBF]])</f>
        <v>499.41602728047701</v>
      </c>
      <c r="J937" s="33">
        <v>-499.41602728047701</v>
      </c>
      <c r="K937" s="37">
        <v>0.4</v>
      </c>
      <c r="L937" s="3">
        <f t="shared" si="57"/>
        <v>6</v>
      </c>
      <c r="M937" s="17" t="s">
        <v>191</v>
      </c>
      <c r="N937" s="2" t="s">
        <v>125</v>
      </c>
      <c r="O937" s="2" t="s">
        <v>175</v>
      </c>
      <c r="P937" s="33">
        <f>_xlfn.XLOOKUP(C937, Financial_Variance!B:B, Financial_Variance!H:H, 0)</f>
        <v>0</v>
      </c>
      <c r="Q937" s="33">
        <f t="shared" si="58"/>
        <v>-507.50809889173001</v>
      </c>
      <c r="R937" s="2" t="str">
        <f t="shared" si="59"/>
        <v>High</v>
      </c>
    </row>
    <row r="938" spans="1:18" ht="16.350000000000001" customHeight="1" x14ac:dyDescent="0.45">
      <c r="A938" s="4">
        <f t="shared" si="60"/>
        <v>46036</v>
      </c>
      <c r="B938" s="2" t="s">
        <v>7</v>
      </c>
      <c r="C938" s="2" t="s">
        <v>572</v>
      </c>
      <c r="D938" s="2" t="s">
        <v>166</v>
      </c>
      <c r="E938" s="2" t="s">
        <v>19</v>
      </c>
      <c r="F938" s="33">
        <v>19.179705516989401</v>
      </c>
      <c r="G938" s="33">
        <f>ABS(Table2[[#This Row],[Raw_revenu_per_Hr]])</f>
        <v>438.81840823285899</v>
      </c>
      <c r="H938" s="33">
        <v>-438.81840823285899</v>
      </c>
      <c r="I938" s="33">
        <f>ABS(Table2[[#This Row],[Raw_maintenance_Cost_MTBF]])</f>
        <v>501.439045183291</v>
      </c>
      <c r="J938" s="33">
        <v>-501.439045183291</v>
      </c>
      <c r="K938" s="37">
        <v>0.35</v>
      </c>
      <c r="L938" s="3">
        <f t="shared" si="57"/>
        <v>7</v>
      </c>
      <c r="M938" s="17" t="s">
        <v>191</v>
      </c>
      <c r="N938" s="2" t="s">
        <v>96</v>
      </c>
      <c r="O938" s="2" t="s">
        <v>171</v>
      </c>
      <c r="P938" s="33">
        <f>_xlfn.XLOOKUP(C938, Financial_Variance!B:B, Financial_Variance!H:H, 0)</f>
        <v>0</v>
      </c>
      <c r="Q938" s="33">
        <f t="shared" si="58"/>
        <v>-509.531116794544</v>
      </c>
      <c r="R938" s="2" t="str">
        <f t="shared" si="59"/>
        <v>High</v>
      </c>
    </row>
    <row r="939" spans="1:18" ht="16.350000000000001" customHeight="1" x14ac:dyDescent="0.45">
      <c r="A939" s="4">
        <f t="shared" si="60"/>
        <v>46036</v>
      </c>
      <c r="B939" s="2" t="s">
        <v>7</v>
      </c>
      <c r="C939" s="2" t="s">
        <v>573</v>
      </c>
      <c r="D939" s="2" t="s">
        <v>166</v>
      </c>
      <c r="E939" s="2" t="s">
        <v>19</v>
      </c>
      <c r="F939" s="33">
        <v>19.199125319693099</v>
      </c>
      <c r="G939" s="33">
        <f>ABS(Table2[[#This Row],[Raw_revenu_per_Hr]])</f>
        <v>440.55284374619401</v>
      </c>
      <c r="H939" s="33">
        <v>-440.55284374619401</v>
      </c>
      <c r="I939" s="33">
        <f>ABS(Table2[[#This Row],[Raw_maintenance_Cost_MTBF]])</f>
        <v>503.46206308610402</v>
      </c>
      <c r="J939" s="33">
        <v>-503.46206308610402</v>
      </c>
      <c r="K939" s="37">
        <v>0.39</v>
      </c>
      <c r="L939" s="3">
        <f t="shared" si="57"/>
        <v>6</v>
      </c>
      <c r="M939" s="17" t="s">
        <v>191</v>
      </c>
      <c r="N939" s="2" t="s">
        <v>107</v>
      </c>
      <c r="O939" s="2" t="s">
        <v>168</v>
      </c>
      <c r="P939" s="33">
        <f>_xlfn.XLOOKUP(C939, Financial_Variance!B:B, Financial_Variance!H:H, 0)</f>
        <v>0</v>
      </c>
      <c r="Q939" s="33">
        <f t="shared" si="58"/>
        <v>-511.55413469735697</v>
      </c>
      <c r="R939" s="2" t="str">
        <f t="shared" si="59"/>
        <v>High</v>
      </c>
    </row>
    <row r="940" spans="1:18" ht="16.350000000000001" customHeight="1" x14ac:dyDescent="0.45">
      <c r="A940" s="4">
        <f t="shared" si="60"/>
        <v>46036</v>
      </c>
      <c r="B940" s="2" t="s">
        <v>7</v>
      </c>
      <c r="C940" s="2" t="s">
        <v>574</v>
      </c>
      <c r="D940" s="2" t="s">
        <v>166</v>
      </c>
      <c r="E940" s="2" t="s">
        <v>19</v>
      </c>
      <c r="F940" s="33">
        <v>19.218545122396801</v>
      </c>
      <c r="G940" s="33">
        <f>ABS(Table2[[#This Row],[Raw_revenu_per_Hr]])</f>
        <v>442.28727925953001</v>
      </c>
      <c r="H940" s="33">
        <v>-442.28727925953001</v>
      </c>
      <c r="I940" s="33">
        <f>ABS(Table2[[#This Row],[Raw_maintenance_Cost_MTBF]])</f>
        <v>505.48508098891801</v>
      </c>
      <c r="J940" s="33">
        <v>-505.48508098891801</v>
      </c>
      <c r="K940" s="37">
        <v>0.31</v>
      </c>
      <c r="L940" s="3">
        <f t="shared" si="57"/>
        <v>7</v>
      </c>
      <c r="M940" s="17" t="s">
        <v>191</v>
      </c>
      <c r="N940" s="2" t="s">
        <v>124</v>
      </c>
      <c r="O940" s="2" t="s">
        <v>173</v>
      </c>
      <c r="P940" s="33">
        <f>_xlfn.XLOOKUP(C940, Financial_Variance!B:B, Financial_Variance!H:H, 0)</f>
        <v>0</v>
      </c>
      <c r="Q940" s="33">
        <f t="shared" si="58"/>
        <v>-513.57715260017096</v>
      </c>
      <c r="R940" s="2" t="str">
        <f t="shared" si="59"/>
        <v>High</v>
      </c>
    </row>
    <row r="941" spans="1:18" ht="16.350000000000001" customHeight="1" x14ac:dyDescent="0.45">
      <c r="A941" s="4">
        <f t="shared" si="60"/>
        <v>46036</v>
      </c>
      <c r="B941" s="2" t="s">
        <v>7</v>
      </c>
      <c r="C941" s="2" t="s">
        <v>575</v>
      </c>
      <c r="D941" s="2" t="s">
        <v>166</v>
      </c>
      <c r="E941" s="2" t="s">
        <v>19</v>
      </c>
      <c r="F941" s="33">
        <v>19.237964925100499</v>
      </c>
      <c r="G941" s="33">
        <f>ABS(Table2[[#This Row],[Raw_revenu_per_Hr]])</f>
        <v>444.02171477286601</v>
      </c>
      <c r="H941" s="33">
        <v>-444.02171477286601</v>
      </c>
      <c r="I941" s="33">
        <f>ABS(Table2[[#This Row],[Raw_maintenance_Cost_MTBF]])</f>
        <v>507.50809889173001</v>
      </c>
      <c r="J941" s="33">
        <v>-507.50809889173001</v>
      </c>
      <c r="K941" s="37">
        <v>0.25</v>
      </c>
      <c r="L941" s="3">
        <f t="shared" si="57"/>
        <v>8</v>
      </c>
      <c r="M941" s="17" t="s">
        <v>191</v>
      </c>
      <c r="N941" s="2" t="s">
        <v>95</v>
      </c>
      <c r="O941" s="2" t="s">
        <v>170</v>
      </c>
      <c r="P941" s="33">
        <f>_xlfn.XLOOKUP(C941, Financial_Variance!B:B, Financial_Variance!H:H, 0)</f>
        <v>0</v>
      </c>
      <c r="Q941" s="33">
        <f t="shared" si="58"/>
        <v>-515.60017050298302</v>
      </c>
      <c r="R941" s="2" t="str">
        <f t="shared" si="59"/>
        <v>Critical</v>
      </c>
    </row>
    <row r="942" spans="1:18" ht="16.350000000000001" customHeight="1" x14ac:dyDescent="0.45">
      <c r="A942" s="4">
        <f t="shared" si="60"/>
        <v>46036</v>
      </c>
      <c r="B942" s="2" t="s">
        <v>7</v>
      </c>
      <c r="C942" s="2" t="s">
        <v>576</v>
      </c>
      <c r="D942" s="2" t="s">
        <v>166</v>
      </c>
      <c r="E942" s="2" t="s">
        <v>19</v>
      </c>
      <c r="F942" s="33">
        <v>19.257384727804201</v>
      </c>
      <c r="G942" s="33">
        <f>ABS(Table2[[#This Row],[Raw_revenu_per_Hr]])</f>
        <v>445.756150286202</v>
      </c>
      <c r="H942" s="33">
        <v>-445.756150286202</v>
      </c>
      <c r="I942" s="33">
        <f>ABS(Table2[[#This Row],[Raw_maintenance_Cost_MTBF]])</f>
        <v>509.531116794544</v>
      </c>
      <c r="J942" s="33">
        <v>-509.531116794544</v>
      </c>
      <c r="K942" s="37">
        <v>0.86</v>
      </c>
      <c r="L942" s="3">
        <f t="shared" si="57"/>
        <v>1</v>
      </c>
      <c r="M942" s="17" t="s">
        <v>191</v>
      </c>
      <c r="N942" s="2" t="s">
        <v>106</v>
      </c>
      <c r="O942" s="2" t="s">
        <v>179</v>
      </c>
      <c r="P942" s="33">
        <f>_xlfn.XLOOKUP(C942, Financial_Variance!B:B, Financial_Variance!H:H, 0)</f>
        <v>0</v>
      </c>
      <c r="Q942" s="33">
        <f t="shared" si="58"/>
        <v>-517.62318840579599</v>
      </c>
      <c r="R942" s="2" t="str">
        <f t="shared" si="59"/>
        <v>Low</v>
      </c>
    </row>
    <row r="943" spans="1:18" ht="16.350000000000001" customHeight="1" x14ac:dyDescent="0.45">
      <c r="A943" s="4">
        <f t="shared" si="60"/>
        <v>46036</v>
      </c>
      <c r="B943" s="2" t="s">
        <v>7</v>
      </c>
      <c r="C943" s="2" t="s">
        <v>577</v>
      </c>
      <c r="D943" s="2" t="s">
        <v>166</v>
      </c>
      <c r="E943" s="2" t="s">
        <v>19</v>
      </c>
      <c r="F943" s="33">
        <v>19.276804530507899</v>
      </c>
      <c r="G943" s="33">
        <f>ABS(Table2[[#This Row],[Raw_revenu_per_Hr]])</f>
        <v>447.49058579953697</v>
      </c>
      <c r="H943" s="33">
        <v>-447.49058579953697</v>
      </c>
      <c r="I943" s="33">
        <f>ABS(Table2[[#This Row],[Raw_maintenance_Cost_MTBF]])</f>
        <v>511.55413469735697</v>
      </c>
      <c r="J943" s="33">
        <v>-511.55413469735697</v>
      </c>
      <c r="K943" s="37">
        <v>0.87</v>
      </c>
      <c r="L943" s="3">
        <f t="shared" si="57"/>
        <v>1</v>
      </c>
      <c r="M943" s="17" t="s">
        <v>191</v>
      </c>
      <c r="N943" s="2" t="s">
        <v>122</v>
      </c>
      <c r="O943" s="2" t="s">
        <v>172</v>
      </c>
      <c r="P943" s="33">
        <f>_xlfn.XLOOKUP(C943, Financial_Variance!B:B, Financial_Variance!H:H, 0)</f>
        <v>0</v>
      </c>
      <c r="Q943" s="33">
        <f t="shared" si="58"/>
        <v>-519.646206308611</v>
      </c>
      <c r="R943" s="2" t="str">
        <f t="shared" si="59"/>
        <v>Low</v>
      </c>
    </row>
    <row r="944" spans="1:18" ht="16.350000000000001" customHeight="1" x14ac:dyDescent="0.45">
      <c r="A944" s="4">
        <f t="shared" si="60"/>
        <v>46036</v>
      </c>
      <c r="B944" s="2" t="s">
        <v>8</v>
      </c>
      <c r="C944" s="2" t="s">
        <v>578</v>
      </c>
      <c r="D944" s="2" t="s">
        <v>167</v>
      </c>
      <c r="E944" s="2" t="s">
        <v>182</v>
      </c>
      <c r="F944" s="33">
        <v>19.296224333211601</v>
      </c>
      <c r="G944" s="33">
        <f>ABS(Table2[[#This Row],[Raw_revenu_per_Hr]])</f>
        <v>449.22502131287303</v>
      </c>
      <c r="H944" s="33">
        <v>-449.22502131287303</v>
      </c>
      <c r="I944" s="33">
        <f>ABS(Table2[[#This Row],[Raw_maintenance_Cost_MTBF]])</f>
        <v>513.57715260017096</v>
      </c>
      <c r="J944" s="33">
        <v>-513.57715260017096</v>
      </c>
      <c r="K944" s="37">
        <v>0.77</v>
      </c>
      <c r="L944" s="3">
        <f t="shared" si="57"/>
        <v>2</v>
      </c>
      <c r="M944" s="17" t="s">
        <v>187</v>
      </c>
      <c r="N944" s="2" t="s">
        <v>140</v>
      </c>
      <c r="O944" s="2" t="s">
        <v>169</v>
      </c>
      <c r="P944" s="33">
        <f>_xlfn.XLOOKUP(C944, Financial_Variance!B:B, Financial_Variance!H:H, 0)</f>
        <v>0</v>
      </c>
      <c r="Q944" s="33">
        <f t="shared" si="58"/>
        <v>-521.66922421142397</v>
      </c>
      <c r="R944" s="2" t="str">
        <f t="shared" si="59"/>
        <v>Low</v>
      </c>
    </row>
    <row r="945" spans="1:18" ht="16.350000000000001" customHeight="1" x14ac:dyDescent="0.45">
      <c r="A945" s="4">
        <f t="shared" si="60"/>
        <v>46036</v>
      </c>
      <c r="B945" s="2" t="s">
        <v>8</v>
      </c>
      <c r="C945" s="2" t="s">
        <v>579</v>
      </c>
      <c r="D945" s="2" t="s">
        <v>167</v>
      </c>
      <c r="E945" s="2" t="s">
        <v>183</v>
      </c>
      <c r="F945" s="33">
        <v>19.3156441359152</v>
      </c>
      <c r="G945" s="33">
        <f>ABS(Table2[[#This Row],[Raw_revenu_per_Hr]])</f>
        <v>450.95945682620902</v>
      </c>
      <c r="H945" s="33">
        <v>-450.95945682620902</v>
      </c>
      <c r="I945" s="33">
        <f>ABS(Table2[[#This Row],[Raw_maintenance_Cost_MTBF]])</f>
        <v>515.60017050298302</v>
      </c>
      <c r="J945" s="33">
        <v>-515.60017050298302</v>
      </c>
      <c r="K945" s="37">
        <v>0.68</v>
      </c>
      <c r="L945" s="3">
        <f t="shared" si="57"/>
        <v>3</v>
      </c>
      <c r="M945" s="17" t="s">
        <v>187</v>
      </c>
      <c r="N945" s="2" t="s">
        <v>105</v>
      </c>
      <c r="O945" s="2" t="s">
        <v>175</v>
      </c>
      <c r="P945" s="33">
        <f>_xlfn.XLOOKUP(C945, Financial_Variance!B:B, Financial_Variance!H:H, 0)</f>
        <v>0</v>
      </c>
      <c r="Q945" s="33">
        <f t="shared" si="58"/>
        <v>-523.69224211423602</v>
      </c>
      <c r="R945" s="2" t="str">
        <f t="shared" si="59"/>
        <v>Medium</v>
      </c>
    </row>
    <row r="946" spans="1:18" ht="16.350000000000001" customHeight="1" x14ac:dyDescent="0.45">
      <c r="A946" s="4">
        <f t="shared" si="60"/>
        <v>46036</v>
      </c>
      <c r="B946" s="2" t="s">
        <v>8</v>
      </c>
      <c r="C946" s="2" t="s">
        <v>580</v>
      </c>
      <c r="D946" s="2" t="s">
        <v>167</v>
      </c>
      <c r="E946" s="2" t="s">
        <v>183</v>
      </c>
      <c r="F946" s="33">
        <v>19.335063938618902</v>
      </c>
      <c r="G946" s="33">
        <f>ABS(Table2[[#This Row],[Raw_revenu_per_Hr]])</f>
        <v>452.69389233954502</v>
      </c>
      <c r="H946" s="33">
        <v>-452.69389233954502</v>
      </c>
      <c r="I946" s="33">
        <f>ABS(Table2[[#This Row],[Raw_maintenance_Cost_MTBF]])</f>
        <v>517.62318840579599</v>
      </c>
      <c r="J946" s="33">
        <v>-517.62318840579599</v>
      </c>
      <c r="K946" s="37">
        <v>0.73</v>
      </c>
      <c r="L946" s="3">
        <f t="shared" si="57"/>
        <v>3</v>
      </c>
      <c r="M946" s="17" t="s">
        <v>187</v>
      </c>
      <c r="N946" s="2" t="s">
        <v>120</v>
      </c>
      <c r="O946" s="2" t="s">
        <v>171</v>
      </c>
      <c r="P946" s="33">
        <f>_xlfn.XLOOKUP(C946, Financial_Variance!B:B, Financial_Variance!H:H, 0)</f>
        <v>0</v>
      </c>
      <c r="Q946" s="33">
        <f t="shared" si="58"/>
        <v>-525.71526001705001</v>
      </c>
      <c r="R946" s="2" t="str">
        <f t="shared" si="59"/>
        <v>Medium</v>
      </c>
    </row>
    <row r="947" spans="1:18" ht="16.350000000000001" customHeight="1" x14ac:dyDescent="0.45">
      <c r="A947" s="4">
        <f t="shared" si="60"/>
        <v>46036</v>
      </c>
      <c r="B947" s="2" t="s">
        <v>8</v>
      </c>
      <c r="C947" s="2" t="s">
        <v>581</v>
      </c>
      <c r="D947" s="2" t="s">
        <v>167</v>
      </c>
      <c r="E947" s="2" t="s">
        <v>184</v>
      </c>
      <c r="F947" s="33">
        <v>19.3544837413226</v>
      </c>
      <c r="G947" s="33">
        <f>ABS(Table2[[#This Row],[Raw_revenu_per_Hr]])</f>
        <v>454.42832785288101</v>
      </c>
      <c r="H947" s="33">
        <v>-454.42832785288101</v>
      </c>
      <c r="I947" s="33">
        <f>ABS(Table2[[#This Row],[Raw_maintenance_Cost_MTBF]])</f>
        <v>519.646206308611</v>
      </c>
      <c r="J947" s="33">
        <v>-519.646206308611</v>
      </c>
      <c r="K947" s="37">
        <v>0.68</v>
      </c>
      <c r="L947" s="3">
        <f t="shared" si="57"/>
        <v>3</v>
      </c>
      <c r="M947" s="17" t="s">
        <v>187</v>
      </c>
      <c r="N947" s="2" t="s">
        <v>138</v>
      </c>
      <c r="O947" s="2" t="s">
        <v>168</v>
      </c>
      <c r="P947" s="33">
        <f>_xlfn.XLOOKUP(C947, Financial_Variance!B:B, Financial_Variance!H:H, 0)</f>
        <v>0</v>
      </c>
      <c r="Q947" s="33">
        <f t="shared" si="58"/>
        <v>-527.738277919864</v>
      </c>
      <c r="R947" s="2" t="str">
        <f t="shared" si="59"/>
        <v>Medium</v>
      </c>
    </row>
    <row r="948" spans="1:18" ht="16.350000000000001" customHeight="1" x14ac:dyDescent="0.45">
      <c r="A948" s="4">
        <f t="shared" si="60"/>
        <v>46036</v>
      </c>
      <c r="B948" s="2" t="s">
        <v>8</v>
      </c>
      <c r="C948" s="2" t="s">
        <v>582</v>
      </c>
      <c r="D948" s="2" t="s">
        <v>167</v>
      </c>
      <c r="E948" s="2" t="s">
        <v>185</v>
      </c>
      <c r="F948" s="33">
        <v>19.373903544026302</v>
      </c>
      <c r="G948" s="33">
        <f>ABS(Table2[[#This Row],[Raw_revenu_per_Hr]])</f>
        <v>456.16276336621598</v>
      </c>
      <c r="H948" s="33">
        <v>-456.16276336621598</v>
      </c>
      <c r="I948" s="33">
        <f>ABS(Table2[[#This Row],[Raw_maintenance_Cost_MTBF]])</f>
        <v>521.66922421142397</v>
      </c>
      <c r="J948" s="33">
        <v>-521.66922421142397</v>
      </c>
      <c r="K948" s="37">
        <v>0.62</v>
      </c>
      <c r="L948" s="3">
        <f t="shared" si="57"/>
        <v>4</v>
      </c>
      <c r="M948" s="17" t="s">
        <v>187</v>
      </c>
      <c r="N948" s="2" t="s">
        <v>104</v>
      </c>
      <c r="O948" s="2" t="s">
        <v>173</v>
      </c>
      <c r="P948" s="33">
        <f>_xlfn.XLOOKUP(C948, Financial_Variance!B:B, Financial_Variance!H:H, 0)</f>
        <v>0</v>
      </c>
      <c r="Q948" s="33">
        <f t="shared" si="58"/>
        <v>-529.76129582267697</v>
      </c>
      <c r="R948" s="2" t="str">
        <f t="shared" si="59"/>
        <v>Medium</v>
      </c>
    </row>
    <row r="949" spans="1:18" ht="16.350000000000001" customHeight="1" x14ac:dyDescent="0.45">
      <c r="A949" s="4">
        <f t="shared" si="60"/>
        <v>46036</v>
      </c>
      <c r="B949" s="2" t="s">
        <v>8</v>
      </c>
      <c r="C949" s="2" t="s">
        <v>583</v>
      </c>
      <c r="D949" s="2" t="s">
        <v>167</v>
      </c>
      <c r="E949" s="2" t="s">
        <v>183</v>
      </c>
      <c r="F949" s="33">
        <v>19.39332334673</v>
      </c>
      <c r="G949" s="33">
        <f>ABS(Table2[[#This Row],[Raw_revenu_per_Hr]])</f>
        <v>457.89719887955198</v>
      </c>
      <c r="H949" s="33">
        <v>-457.89719887955198</v>
      </c>
      <c r="I949" s="33">
        <f>ABS(Table2[[#This Row],[Raw_maintenance_Cost_MTBF]])</f>
        <v>523.69224211423602</v>
      </c>
      <c r="J949" s="33">
        <v>-523.69224211423602</v>
      </c>
      <c r="K949" s="37">
        <v>0.66</v>
      </c>
      <c r="L949" s="3">
        <f t="shared" si="57"/>
        <v>3</v>
      </c>
      <c r="M949" s="17" t="s">
        <v>187</v>
      </c>
      <c r="N949" s="2" t="s">
        <v>119</v>
      </c>
      <c r="O949" s="2" t="s">
        <v>170</v>
      </c>
      <c r="P949" s="33">
        <f>_xlfn.XLOOKUP(C949, Financial_Variance!B:B, Financial_Variance!H:H, 0)</f>
        <v>0</v>
      </c>
      <c r="Q949" s="33">
        <f t="shared" si="58"/>
        <v>-531.78431372548903</v>
      </c>
      <c r="R949" s="2" t="str">
        <f t="shared" si="59"/>
        <v>Medium</v>
      </c>
    </row>
    <row r="950" spans="1:18" ht="16.350000000000001" customHeight="1" x14ac:dyDescent="0.45">
      <c r="A950" s="4">
        <f t="shared" si="60"/>
        <v>46036</v>
      </c>
      <c r="B950" s="2" t="s">
        <v>8</v>
      </c>
      <c r="C950" s="2" t="s">
        <v>584</v>
      </c>
      <c r="D950" s="2" t="s">
        <v>167</v>
      </c>
      <c r="E950" s="2" t="s">
        <v>183</v>
      </c>
      <c r="F950" s="33">
        <v>19.412743149433702</v>
      </c>
      <c r="G950" s="33">
        <f>ABS(Table2[[#This Row],[Raw_revenu_per_Hr]])</f>
        <v>459.63163439288797</v>
      </c>
      <c r="H950" s="33">
        <v>-459.63163439288797</v>
      </c>
      <c r="I950" s="33">
        <f>ABS(Table2[[#This Row],[Raw_maintenance_Cost_MTBF]])</f>
        <v>525.71526001705001</v>
      </c>
      <c r="J950" s="33">
        <v>-525.71526001705001</v>
      </c>
      <c r="K950" s="37">
        <v>0.59</v>
      </c>
      <c r="L950" s="3">
        <f t="shared" si="57"/>
        <v>4</v>
      </c>
      <c r="M950" s="17" t="s">
        <v>187</v>
      </c>
      <c r="N950" s="2" t="s">
        <v>137</v>
      </c>
      <c r="O950" s="2" t="s">
        <v>179</v>
      </c>
      <c r="P950" s="33">
        <f>_xlfn.XLOOKUP(C950, Financial_Variance!B:B, Financial_Variance!H:H, 0)</f>
        <v>0</v>
      </c>
      <c r="Q950" s="33">
        <f t="shared" si="58"/>
        <v>-533.80733162830302</v>
      </c>
      <c r="R950" s="2" t="str">
        <f t="shared" si="59"/>
        <v>Medium</v>
      </c>
    </row>
    <row r="951" spans="1:18" ht="16.350000000000001" customHeight="1" x14ac:dyDescent="0.45">
      <c r="A951" s="4">
        <f t="shared" si="60"/>
        <v>46036</v>
      </c>
      <c r="B951" s="2" t="s">
        <v>8</v>
      </c>
      <c r="C951" s="2" t="s">
        <v>585</v>
      </c>
      <c r="D951" s="2" t="s">
        <v>167</v>
      </c>
      <c r="E951" s="2" t="s">
        <v>186</v>
      </c>
      <c r="F951" s="33">
        <v>19.4321629521374</v>
      </c>
      <c r="G951" s="33">
        <f>ABS(Table2[[#This Row],[Raw_revenu_per_Hr]])</f>
        <v>461.36606990622403</v>
      </c>
      <c r="H951" s="33">
        <v>-461.36606990622403</v>
      </c>
      <c r="I951" s="33">
        <f>ABS(Table2[[#This Row],[Raw_maintenance_Cost_MTBF]])</f>
        <v>527.738277919864</v>
      </c>
      <c r="J951" s="33">
        <v>-527.738277919864</v>
      </c>
      <c r="K951" s="37">
        <v>0.53</v>
      </c>
      <c r="L951" s="3">
        <f t="shared" si="57"/>
        <v>5</v>
      </c>
      <c r="M951" s="17" t="s">
        <v>187</v>
      </c>
      <c r="N951" s="2" t="s">
        <v>103</v>
      </c>
      <c r="O951" s="2" t="s">
        <v>172</v>
      </c>
      <c r="P951" s="33">
        <f>_xlfn.XLOOKUP(C951, Financial_Variance!B:B, Financial_Variance!H:H, 0)</f>
        <v>0</v>
      </c>
      <c r="Q951" s="33">
        <f t="shared" si="58"/>
        <v>-535.83034953111598</v>
      </c>
      <c r="R951" s="2" t="str">
        <f t="shared" si="59"/>
        <v>High</v>
      </c>
    </row>
    <row r="952" spans="1:18" ht="16.350000000000001" customHeight="1" x14ac:dyDescent="0.45">
      <c r="A952" s="4">
        <f t="shared" si="60"/>
        <v>46036</v>
      </c>
      <c r="B952" s="2" t="s">
        <v>8</v>
      </c>
      <c r="C952" s="2" t="s">
        <v>586</v>
      </c>
      <c r="D952" s="2" t="s">
        <v>167</v>
      </c>
      <c r="E952" s="2" t="s">
        <v>183</v>
      </c>
      <c r="F952" s="33">
        <v>19.451582754841102</v>
      </c>
      <c r="G952" s="33">
        <f>ABS(Table2[[#This Row],[Raw_revenu_per_Hr]])</f>
        <v>463.100505419559</v>
      </c>
      <c r="H952" s="33">
        <v>-463.100505419559</v>
      </c>
      <c r="I952" s="33">
        <f>ABS(Table2[[#This Row],[Raw_maintenance_Cost_MTBF]])</f>
        <v>529.76129582267697</v>
      </c>
      <c r="J952" s="33">
        <v>-529.76129582267697</v>
      </c>
      <c r="K952" s="37">
        <v>0.49</v>
      </c>
      <c r="L952" s="3">
        <f t="shared" si="57"/>
        <v>5</v>
      </c>
      <c r="M952" s="17" t="s">
        <v>187</v>
      </c>
      <c r="N952" s="2" t="s">
        <v>118</v>
      </c>
      <c r="O952" s="2" t="s">
        <v>169</v>
      </c>
      <c r="P952" s="33">
        <f>_xlfn.XLOOKUP(C952, Financial_Variance!B:B, Financial_Variance!H:H, 0)</f>
        <v>0</v>
      </c>
      <c r="Q952" s="33">
        <f t="shared" si="58"/>
        <v>-537.85336743392998</v>
      </c>
      <c r="R952" s="2" t="str">
        <f t="shared" si="59"/>
        <v>High</v>
      </c>
    </row>
    <row r="953" spans="1:18" ht="16.350000000000001" customHeight="1" x14ac:dyDescent="0.45">
      <c r="A953" s="4">
        <f t="shared" si="60"/>
        <v>46036</v>
      </c>
      <c r="B953" s="2" t="s">
        <v>8</v>
      </c>
      <c r="C953" s="2" t="s">
        <v>587</v>
      </c>
      <c r="D953" s="2" t="s">
        <v>167</v>
      </c>
      <c r="E953" s="2" t="s">
        <v>183</v>
      </c>
      <c r="F953" s="33">
        <v>19.4710025575448</v>
      </c>
      <c r="G953" s="33">
        <f>ABS(Table2[[#This Row],[Raw_revenu_per_Hr]])</f>
        <v>464.83494093289499</v>
      </c>
      <c r="H953" s="33">
        <v>-464.83494093289499</v>
      </c>
      <c r="I953" s="33">
        <f>ABS(Table2[[#This Row],[Raw_maintenance_Cost_MTBF]])</f>
        <v>531.78431372548903</v>
      </c>
      <c r="J953" s="33">
        <v>-531.78431372548903</v>
      </c>
      <c r="K953" s="37">
        <v>0.52</v>
      </c>
      <c r="L953" s="3">
        <f t="shared" si="57"/>
        <v>5</v>
      </c>
      <c r="M953" s="17" t="s">
        <v>187</v>
      </c>
      <c r="N953" s="2" t="s">
        <v>136</v>
      </c>
      <c r="O953" s="2" t="s">
        <v>175</v>
      </c>
      <c r="P953" s="33">
        <f>_xlfn.XLOOKUP(C953, Financial_Variance!B:B, Financial_Variance!H:H, 0)</f>
        <v>0</v>
      </c>
      <c r="Q953" s="33">
        <f t="shared" si="58"/>
        <v>-539.87638533674397</v>
      </c>
      <c r="R953" s="2" t="str">
        <f t="shared" si="59"/>
        <v>High</v>
      </c>
    </row>
    <row r="954" spans="1:18" ht="16.350000000000001" customHeight="1" x14ac:dyDescent="0.45">
      <c r="A954" s="4">
        <f t="shared" si="60"/>
        <v>46036</v>
      </c>
      <c r="B954" s="2" t="s">
        <v>9</v>
      </c>
      <c r="C954" s="2" t="s">
        <v>588</v>
      </c>
      <c r="D954" s="2" t="s">
        <v>15</v>
      </c>
      <c r="E954" s="2" t="s">
        <v>20</v>
      </c>
      <c r="F954" s="33">
        <v>19.490422360248498</v>
      </c>
      <c r="G954" s="33">
        <f>ABS(Table2[[#This Row],[Raw_revenu_per_Hr]])</f>
        <v>466.56937644623099</v>
      </c>
      <c r="H954" s="33">
        <v>-466.56937644623099</v>
      </c>
      <c r="I954" s="33">
        <f>ABS(Table2[[#This Row],[Raw_maintenance_Cost_MTBF]])</f>
        <v>533.80733162830302</v>
      </c>
      <c r="J954" s="33">
        <v>-533.80733162830302</v>
      </c>
      <c r="K954" s="37">
        <v>0.47</v>
      </c>
      <c r="L954" s="3">
        <f t="shared" si="57"/>
        <v>5</v>
      </c>
      <c r="M954" s="17" t="s">
        <v>187</v>
      </c>
      <c r="N954" s="2" t="s">
        <v>102</v>
      </c>
      <c r="O954" s="2" t="s">
        <v>171</v>
      </c>
      <c r="P954" s="33">
        <f>_xlfn.XLOOKUP(C954, Financial_Variance!B:B, Financial_Variance!H:H, 0)</f>
        <v>0</v>
      </c>
      <c r="Q954" s="33">
        <f t="shared" si="58"/>
        <v>-541.89940323955602</v>
      </c>
      <c r="R954" s="2" t="str">
        <f t="shared" si="59"/>
        <v>High</v>
      </c>
    </row>
    <row r="955" spans="1:18" ht="16.350000000000001" customHeight="1" x14ac:dyDescent="0.45">
      <c r="A955" s="4">
        <f t="shared" si="60"/>
        <v>46036</v>
      </c>
      <c r="B955" s="2" t="s">
        <v>10</v>
      </c>
      <c r="C955" s="2" t="s">
        <v>589</v>
      </c>
      <c r="D955" s="2" t="s">
        <v>16</v>
      </c>
      <c r="E955" s="2" t="s">
        <v>21</v>
      </c>
      <c r="F955" s="33">
        <v>19.509842162952101</v>
      </c>
      <c r="G955" s="33">
        <f>ABS(Table2[[#This Row],[Raw_revenu_per_Hr]])</f>
        <v>468.30381195956699</v>
      </c>
      <c r="H955" s="33">
        <v>-468.30381195956699</v>
      </c>
      <c r="I955" s="33">
        <f>ABS(Table2[[#This Row],[Raw_maintenance_Cost_MTBF]])</f>
        <v>535.83034953111598</v>
      </c>
      <c r="J955" s="33">
        <v>-535.83034953111598</v>
      </c>
      <c r="K955" s="37">
        <v>0.42</v>
      </c>
      <c r="L955" s="3">
        <f t="shared" si="57"/>
        <v>6</v>
      </c>
      <c r="M955" s="17" t="s">
        <v>187</v>
      </c>
      <c r="N955" s="2" t="s">
        <v>117</v>
      </c>
      <c r="O955" s="2" t="s">
        <v>168</v>
      </c>
      <c r="P955" s="33">
        <f>_xlfn.XLOOKUP(C955, Financial_Variance!B:B, Financial_Variance!H:H, 0)</f>
        <v>0</v>
      </c>
      <c r="Q955" s="33">
        <f t="shared" si="58"/>
        <v>-543.92242114236899</v>
      </c>
      <c r="R955" s="2" t="str">
        <f t="shared" si="59"/>
        <v>High</v>
      </c>
    </row>
    <row r="956" spans="1:18" ht="16.350000000000001" customHeight="1" x14ac:dyDescent="0.45">
      <c r="A956" s="4">
        <f t="shared" si="60"/>
        <v>46036</v>
      </c>
      <c r="B956" s="2" t="s">
        <v>11</v>
      </c>
      <c r="C956" s="2" t="s">
        <v>590</v>
      </c>
      <c r="D956" s="2" t="s">
        <v>17</v>
      </c>
      <c r="E956" s="2" t="s">
        <v>22</v>
      </c>
      <c r="F956" s="33">
        <v>19.529261965655799</v>
      </c>
      <c r="G956" s="33">
        <f>ABS(Table2[[#This Row],[Raw_revenu_per_Hr]])</f>
        <v>470.03824747290201</v>
      </c>
      <c r="H956" s="33">
        <v>-470.03824747290201</v>
      </c>
      <c r="I956" s="33">
        <f>ABS(Table2[[#This Row],[Raw_maintenance_Cost_MTBF]])</f>
        <v>537.85336743392998</v>
      </c>
      <c r="J956" s="33">
        <v>-537.85336743392998</v>
      </c>
      <c r="K956" s="37">
        <v>0.48</v>
      </c>
      <c r="L956" s="3">
        <f t="shared" si="57"/>
        <v>5</v>
      </c>
      <c r="M956" s="17" t="s">
        <v>189</v>
      </c>
      <c r="N956" s="2" t="s">
        <v>135</v>
      </c>
      <c r="O956" s="2" t="s">
        <v>173</v>
      </c>
      <c r="P956" s="33">
        <f>_xlfn.XLOOKUP(C956, Financial_Variance!B:B, Financial_Variance!H:H, 0)</f>
        <v>0</v>
      </c>
      <c r="Q956" s="33">
        <f t="shared" si="58"/>
        <v>-545.94543904518298</v>
      </c>
      <c r="R956" s="2" t="str">
        <f t="shared" si="59"/>
        <v>High</v>
      </c>
    </row>
    <row r="957" spans="1:18" ht="16.350000000000001" customHeight="1" x14ac:dyDescent="0.45">
      <c r="A957" s="4">
        <f t="shared" si="60"/>
        <v>46036</v>
      </c>
      <c r="B957" s="2" t="s">
        <v>11</v>
      </c>
      <c r="C957" s="2" t="s">
        <v>591</v>
      </c>
      <c r="D957" s="2" t="s">
        <v>17</v>
      </c>
      <c r="E957" s="2" t="s">
        <v>183</v>
      </c>
      <c r="F957" s="33">
        <v>19.548681768359501</v>
      </c>
      <c r="G957" s="33">
        <f>ABS(Table2[[#This Row],[Raw_revenu_per_Hr]])</f>
        <v>471.77268298623801</v>
      </c>
      <c r="H957" s="33">
        <v>-471.77268298623801</v>
      </c>
      <c r="I957" s="33">
        <f>ABS(Table2[[#This Row],[Raw_maintenance_Cost_MTBF]])</f>
        <v>539.87638533674397</v>
      </c>
      <c r="J957" s="33">
        <v>-539.87638533674397</v>
      </c>
      <c r="K957" s="37">
        <v>0.4</v>
      </c>
      <c r="L957" s="3">
        <f t="shared" si="57"/>
        <v>6</v>
      </c>
      <c r="M957" s="17" t="s">
        <v>189</v>
      </c>
      <c r="N957" s="2" t="s">
        <v>101</v>
      </c>
      <c r="O957" s="2" t="s">
        <v>170</v>
      </c>
      <c r="P957" s="33">
        <f>_xlfn.XLOOKUP(C957, Financial_Variance!B:B, Financial_Variance!H:H, 0)</f>
        <v>0</v>
      </c>
      <c r="Q957" s="33">
        <f t="shared" si="58"/>
        <v>-547.96845694799697</v>
      </c>
      <c r="R957" s="2" t="str">
        <f t="shared" si="59"/>
        <v>High</v>
      </c>
    </row>
    <row r="958" spans="1:18" ht="16.350000000000001" customHeight="1" x14ac:dyDescent="0.45">
      <c r="A958" s="4">
        <f t="shared" si="60"/>
        <v>46036</v>
      </c>
      <c r="B958" s="2" t="s">
        <v>11</v>
      </c>
      <c r="C958" s="2" t="s">
        <v>592</v>
      </c>
      <c r="D958" s="2" t="s">
        <v>17</v>
      </c>
      <c r="E958" s="2" t="s">
        <v>183</v>
      </c>
      <c r="F958" s="33">
        <v>19.568101571063199</v>
      </c>
      <c r="G958" s="33">
        <f>ABS(Table2[[#This Row],[Raw_revenu_per_Hr]])</f>
        <v>473.50711849957401</v>
      </c>
      <c r="H958" s="33">
        <v>-473.50711849957401</v>
      </c>
      <c r="I958" s="33">
        <f>ABS(Table2[[#This Row],[Raw_maintenance_Cost_MTBF]])</f>
        <v>541.89940323955602</v>
      </c>
      <c r="J958" s="33">
        <v>-541.89940323955602</v>
      </c>
      <c r="K958" s="37">
        <v>0.35</v>
      </c>
      <c r="L958" s="3">
        <f t="shared" si="57"/>
        <v>7</v>
      </c>
      <c r="M958" s="17" t="s">
        <v>188</v>
      </c>
      <c r="N958" s="2" t="s">
        <v>116</v>
      </c>
      <c r="O958" s="2" t="s">
        <v>179</v>
      </c>
      <c r="P958" s="33">
        <f>_xlfn.XLOOKUP(C958, Financial_Variance!B:B, Financial_Variance!H:H, 0)</f>
        <v>0</v>
      </c>
      <c r="Q958" s="33">
        <f t="shared" si="58"/>
        <v>-549.99147485080903</v>
      </c>
      <c r="R958" s="2" t="str">
        <f t="shared" si="59"/>
        <v>High</v>
      </c>
    </row>
    <row r="959" spans="1:18" ht="16.350000000000001" customHeight="1" x14ac:dyDescent="0.45">
      <c r="A959" s="4">
        <f t="shared" si="60"/>
        <v>46036</v>
      </c>
      <c r="B959" s="2" t="s">
        <v>11</v>
      </c>
      <c r="C959" s="2" t="s">
        <v>593</v>
      </c>
      <c r="D959" s="2" t="s">
        <v>17</v>
      </c>
      <c r="E959" s="2" t="s">
        <v>184</v>
      </c>
      <c r="F959" s="33">
        <v>19.587521373766901</v>
      </c>
      <c r="G959" s="33">
        <f>ABS(Table2[[#This Row],[Raw_revenu_per_Hr]])</f>
        <v>475.24155401291</v>
      </c>
      <c r="H959" s="33">
        <v>-475.24155401291</v>
      </c>
      <c r="I959" s="33">
        <f>ABS(Table2[[#This Row],[Raw_maintenance_Cost_MTBF]])</f>
        <v>543.92242114236899</v>
      </c>
      <c r="J959" s="33">
        <v>-543.92242114236899</v>
      </c>
      <c r="K959" s="37">
        <v>0.39</v>
      </c>
      <c r="L959" s="3">
        <f t="shared" si="57"/>
        <v>6</v>
      </c>
      <c r="M959" s="17" t="s">
        <v>189</v>
      </c>
      <c r="N959" s="2" t="s">
        <v>134</v>
      </c>
      <c r="O959" s="2" t="s">
        <v>172</v>
      </c>
      <c r="P959" s="33">
        <f>_xlfn.XLOOKUP(C959, Financial_Variance!B:B, Financial_Variance!H:H, 0)</f>
        <v>0</v>
      </c>
      <c r="Q959" s="33">
        <f t="shared" si="58"/>
        <v>-552.01449275362199</v>
      </c>
      <c r="R959" s="2" t="str">
        <f t="shared" si="59"/>
        <v>High</v>
      </c>
    </row>
    <row r="960" spans="1:18" ht="16.350000000000001" customHeight="1" x14ac:dyDescent="0.45">
      <c r="A960" s="4">
        <f t="shared" si="60"/>
        <v>46036</v>
      </c>
      <c r="B960" s="2" t="s">
        <v>11</v>
      </c>
      <c r="C960" s="2" t="s">
        <v>594</v>
      </c>
      <c r="D960" s="2" t="s">
        <v>17</v>
      </c>
      <c r="E960" s="2" t="s">
        <v>185</v>
      </c>
      <c r="F960" s="33">
        <v>19.606941176470599</v>
      </c>
      <c r="G960" s="33">
        <f>ABS(Table2[[#This Row],[Raw_revenu_per_Hr]])</f>
        <v>476.97598952624497</v>
      </c>
      <c r="H960" s="33">
        <v>-476.97598952624497</v>
      </c>
      <c r="I960" s="33">
        <f>ABS(Table2[[#This Row],[Raw_maintenance_Cost_MTBF]])</f>
        <v>545.94543904518298</v>
      </c>
      <c r="J960" s="33">
        <v>-545.94543904518298</v>
      </c>
      <c r="K960" s="37">
        <v>0.31</v>
      </c>
      <c r="L960" s="3">
        <f t="shared" si="57"/>
        <v>7</v>
      </c>
      <c r="M960" s="17" t="s">
        <v>188</v>
      </c>
      <c r="N960" s="2" t="s">
        <v>100</v>
      </c>
      <c r="O960" s="2" t="s">
        <v>169</v>
      </c>
      <c r="P960" s="33">
        <f>_xlfn.XLOOKUP(C960, Financial_Variance!B:B, Financial_Variance!H:H, 0)</f>
        <v>0</v>
      </c>
      <c r="Q960" s="33">
        <f t="shared" si="58"/>
        <v>-554.03751065643598</v>
      </c>
      <c r="R960" s="2" t="str">
        <f t="shared" si="59"/>
        <v>High</v>
      </c>
    </row>
    <row r="961" spans="1:18" ht="16.350000000000001" customHeight="1" x14ac:dyDescent="0.45">
      <c r="A961" s="4">
        <f t="shared" si="60"/>
        <v>46036</v>
      </c>
      <c r="B961" s="2" t="s">
        <v>11</v>
      </c>
      <c r="C961" s="2" t="s">
        <v>595</v>
      </c>
      <c r="D961" s="2" t="s">
        <v>17</v>
      </c>
      <c r="E961" s="2" t="s">
        <v>186</v>
      </c>
      <c r="F961" s="33">
        <v>19.626360979174301</v>
      </c>
      <c r="G961" s="33">
        <f>ABS(Table2[[#This Row],[Raw_revenu_per_Hr]])</f>
        <v>478.71042503958103</v>
      </c>
      <c r="H961" s="33">
        <v>-478.71042503958103</v>
      </c>
      <c r="I961" s="33">
        <f>ABS(Table2[[#This Row],[Raw_maintenance_Cost_MTBF]])</f>
        <v>547.96845694799697</v>
      </c>
      <c r="J961" s="33">
        <v>-547.96845694799697</v>
      </c>
      <c r="K961" s="37">
        <v>0.25</v>
      </c>
      <c r="L961" s="3">
        <f t="shared" si="57"/>
        <v>8</v>
      </c>
      <c r="M961" s="17" t="s">
        <v>188</v>
      </c>
      <c r="N961" s="2" t="s">
        <v>112</v>
      </c>
      <c r="O961" s="2" t="s">
        <v>175</v>
      </c>
      <c r="P961" s="33">
        <f>_xlfn.XLOOKUP(C961, Financial_Variance!B:B, Financial_Variance!H:H, 0)</f>
        <v>0</v>
      </c>
      <c r="Q961" s="33">
        <f t="shared" si="58"/>
        <v>-556.06052855924997</v>
      </c>
      <c r="R961" s="2" t="str">
        <f t="shared" si="59"/>
        <v>Critical</v>
      </c>
    </row>
    <row r="962" spans="1:18" ht="16.350000000000001" customHeight="1" x14ac:dyDescent="0.45">
      <c r="A962" s="4">
        <f t="shared" si="60"/>
        <v>46036</v>
      </c>
      <c r="B962" s="2" t="s">
        <v>11</v>
      </c>
      <c r="C962" s="2" t="s">
        <v>596</v>
      </c>
      <c r="D962" s="2" t="s">
        <v>17</v>
      </c>
      <c r="E962" s="2" t="s">
        <v>183</v>
      </c>
      <c r="F962" s="33">
        <v>19.645780781877999</v>
      </c>
      <c r="G962" s="33">
        <f>ABS(Table2[[#This Row],[Raw_revenu_per_Hr]])</f>
        <v>480.44486055291702</v>
      </c>
      <c r="H962" s="33">
        <v>-480.44486055291702</v>
      </c>
      <c r="I962" s="33">
        <f>ABS(Table2[[#This Row],[Raw_maintenance_Cost_MTBF]])</f>
        <v>549.99147485080903</v>
      </c>
      <c r="J962" s="33">
        <v>-549.99147485080903</v>
      </c>
      <c r="K962" s="37">
        <v>0.86</v>
      </c>
      <c r="L962" s="3">
        <f t="shared" ref="L962:L1025" si="61">MAX(1,MIN(10,ROUND(10-(K962*10),0)))</f>
        <v>1</v>
      </c>
      <c r="M962" s="17" t="s">
        <v>190</v>
      </c>
      <c r="N962" s="2" t="s">
        <v>133</v>
      </c>
      <c r="O962" s="2" t="s">
        <v>171</v>
      </c>
      <c r="P962" s="33">
        <f>_xlfn.XLOOKUP(C962, Financial_Variance!B:B, Financial_Variance!H:H, 0)</f>
        <v>0</v>
      </c>
      <c r="Q962" s="33">
        <f t="shared" ref="Q962:Q1025" si="62">P977-I966</f>
        <v>-558.08354646206203</v>
      </c>
      <c r="R962" s="2" t="str">
        <f t="shared" ref="R962:R1025" si="63">IF(L962&lt;=2,"Low",IF(L962&lt;=4,"Medium",IF(L962&lt;=7,"High","Critical")))</f>
        <v>Low</v>
      </c>
    </row>
    <row r="963" spans="1:18" ht="16.350000000000001" customHeight="1" x14ac:dyDescent="0.45">
      <c r="A963" s="4">
        <f t="shared" ref="A963:A1026" si="64">DATE(2026,1,1)+INT((ROW()-2)/70)</f>
        <v>46036</v>
      </c>
      <c r="B963" s="2" t="s">
        <v>11</v>
      </c>
      <c r="C963" s="2" t="s">
        <v>597</v>
      </c>
      <c r="D963" s="2" t="s">
        <v>17</v>
      </c>
      <c r="E963" s="2" t="s">
        <v>183</v>
      </c>
      <c r="F963" s="33">
        <v>19.665200584581701</v>
      </c>
      <c r="G963" s="33">
        <f>ABS(Table2[[#This Row],[Raw_revenu_per_Hr]])</f>
        <v>482.17929606625302</v>
      </c>
      <c r="H963" s="33">
        <v>-482.17929606625302</v>
      </c>
      <c r="I963" s="33">
        <f>ABS(Table2[[#This Row],[Raw_maintenance_Cost_MTBF]])</f>
        <v>552.01449275362199</v>
      </c>
      <c r="J963" s="33">
        <v>-552.01449275362199</v>
      </c>
      <c r="K963" s="37">
        <v>0.87</v>
      </c>
      <c r="L963" s="3">
        <f t="shared" si="61"/>
        <v>1</v>
      </c>
      <c r="M963" s="17" t="s">
        <v>188</v>
      </c>
      <c r="N963" s="2" t="s">
        <v>99</v>
      </c>
      <c r="O963" s="2" t="s">
        <v>168</v>
      </c>
      <c r="P963" s="33">
        <f>_xlfn.XLOOKUP(C963, Financial_Variance!B:B, Financial_Variance!H:H, 0)</f>
        <v>0</v>
      </c>
      <c r="Q963" s="33">
        <f t="shared" si="62"/>
        <v>-560.10656436487602</v>
      </c>
      <c r="R963" s="2" t="str">
        <f t="shared" si="63"/>
        <v>Low</v>
      </c>
    </row>
    <row r="964" spans="1:18" ht="16.350000000000001" customHeight="1" x14ac:dyDescent="0.45">
      <c r="A964" s="4">
        <f t="shared" si="64"/>
        <v>46036</v>
      </c>
      <c r="B964" s="2" t="s">
        <v>11</v>
      </c>
      <c r="C964" s="2" t="s">
        <v>598</v>
      </c>
      <c r="D964" s="2" t="s">
        <v>17</v>
      </c>
      <c r="E964" s="2" t="s">
        <v>22</v>
      </c>
      <c r="F964" s="33">
        <v>19.684620387285399</v>
      </c>
      <c r="G964" s="33">
        <f>ABS(Table2[[#This Row],[Raw_revenu_per_Hr]])</f>
        <v>483.91373157958901</v>
      </c>
      <c r="H964" s="33">
        <v>-483.91373157958901</v>
      </c>
      <c r="I964" s="33">
        <f>ABS(Table2[[#This Row],[Raw_maintenance_Cost_MTBF]])</f>
        <v>554.03751065643598</v>
      </c>
      <c r="J964" s="33">
        <v>-554.03751065643598</v>
      </c>
      <c r="K964" s="37">
        <v>0.77</v>
      </c>
      <c r="L964" s="3">
        <f t="shared" si="61"/>
        <v>2</v>
      </c>
      <c r="M964" s="17" t="s">
        <v>188</v>
      </c>
      <c r="N964" s="2" t="s">
        <v>110</v>
      </c>
      <c r="O964" s="2" t="s">
        <v>173</v>
      </c>
      <c r="P964" s="33">
        <f>_xlfn.XLOOKUP(C964, Financial_Variance!B:B, Financial_Variance!H:H, 0)</f>
        <v>0</v>
      </c>
      <c r="Q964" s="33">
        <f t="shared" si="62"/>
        <v>-562.12958226768899</v>
      </c>
      <c r="R964" s="2" t="str">
        <f t="shared" si="63"/>
        <v>Low</v>
      </c>
    </row>
    <row r="965" spans="1:18" ht="16.350000000000001" customHeight="1" x14ac:dyDescent="0.45">
      <c r="A965" s="4">
        <f t="shared" si="64"/>
        <v>46036</v>
      </c>
      <c r="B965" s="2" t="s">
        <v>12</v>
      </c>
      <c r="C965" s="2" t="s">
        <v>599</v>
      </c>
      <c r="D965" s="2" t="s">
        <v>18</v>
      </c>
      <c r="E965" s="2" t="s">
        <v>23</v>
      </c>
      <c r="F965" s="33">
        <v>19.704040189989001</v>
      </c>
      <c r="G965" s="33">
        <f>ABS(Table2[[#This Row],[Raw_revenu_per_Hr]])</f>
        <v>485.64816709292398</v>
      </c>
      <c r="H965" s="33">
        <v>-485.64816709292398</v>
      </c>
      <c r="I965" s="33">
        <f>ABS(Table2[[#This Row],[Raw_maintenance_Cost_MTBF]])</f>
        <v>556.06052855924997</v>
      </c>
      <c r="J965" s="33">
        <v>-556.06052855924997</v>
      </c>
      <c r="K965" s="37">
        <v>0.68</v>
      </c>
      <c r="L965" s="3">
        <f t="shared" si="61"/>
        <v>3</v>
      </c>
      <c r="M965" s="17" t="s">
        <v>191</v>
      </c>
      <c r="N965" s="2" t="s">
        <v>127</v>
      </c>
      <c r="O965" s="2" t="s">
        <v>170</v>
      </c>
      <c r="P965" s="33">
        <f>_xlfn.XLOOKUP(C965, Financial_Variance!B:B, Financial_Variance!H:H, 0)</f>
        <v>0</v>
      </c>
      <c r="Q965" s="33">
        <f t="shared" si="62"/>
        <v>-564.15260017050298</v>
      </c>
      <c r="R965" s="2" t="str">
        <f t="shared" si="63"/>
        <v>Medium</v>
      </c>
    </row>
    <row r="966" spans="1:18" ht="16.350000000000001" customHeight="1" x14ac:dyDescent="0.45">
      <c r="A966" s="4">
        <f t="shared" si="64"/>
        <v>46036</v>
      </c>
      <c r="B966" s="2" t="s">
        <v>12</v>
      </c>
      <c r="C966" s="2" t="s">
        <v>600</v>
      </c>
      <c r="D966" s="2" t="s">
        <v>18</v>
      </c>
      <c r="E966" s="2" t="s">
        <v>23</v>
      </c>
      <c r="F966" s="33">
        <v>19.7234599926927</v>
      </c>
      <c r="G966" s="33">
        <f>ABS(Table2[[#This Row],[Raw_revenu_per_Hr]])</f>
        <v>487.38260260625998</v>
      </c>
      <c r="H966" s="33">
        <v>-487.38260260625998</v>
      </c>
      <c r="I966" s="33">
        <f>ABS(Table2[[#This Row],[Raw_maintenance_Cost_MTBF]])</f>
        <v>558.08354646206203</v>
      </c>
      <c r="J966" s="33">
        <v>-558.08354646206203</v>
      </c>
      <c r="K966" s="37">
        <v>0.73</v>
      </c>
      <c r="L966" s="3">
        <f t="shared" si="61"/>
        <v>3</v>
      </c>
      <c r="M966" s="17" t="s">
        <v>187</v>
      </c>
      <c r="N966" s="2" t="s">
        <v>98</v>
      </c>
      <c r="O966" s="2" t="s">
        <v>179</v>
      </c>
      <c r="P966" s="33">
        <f>_xlfn.XLOOKUP(C966, Financial_Variance!B:B, Financial_Variance!H:H, 0)</f>
        <v>0</v>
      </c>
      <c r="Q966" s="33">
        <f t="shared" si="62"/>
        <v>-566.17561807331504</v>
      </c>
      <c r="R966" s="2" t="str">
        <f t="shared" si="63"/>
        <v>Medium</v>
      </c>
    </row>
    <row r="967" spans="1:18" ht="16.350000000000001" customHeight="1" x14ac:dyDescent="0.45">
      <c r="A967" s="4">
        <f t="shared" si="64"/>
        <v>46036</v>
      </c>
      <c r="B967" s="2" t="s">
        <v>12</v>
      </c>
      <c r="C967" s="2" t="s">
        <v>601</v>
      </c>
      <c r="D967" s="2" t="s">
        <v>18</v>
      </c>
      <c r="E967" s="2" t="s">
        <v>23</v>
      </c>
      <c r="F967" s="33">
        <v>19.742879795396401</v>
      </c>
      <c r="G967" s="33">
        <f>ABS(Table2[[#This Row],[Raw_revenu_per_Hr]])</f>
        <v>489.11703811959597</v>
      </c>
      <c r="H967" s="33">
        <v>-489.11703811959597</v>
      </c>
      <c r="I967" s="33">
        <f>ABS(Table2[[#This Row],[Raw_maintenance_Cost_MTBF]])</f>
        <v>560.10656436487602</v>
      </c>
      <c r="J967" s="33">
        <v>-560.10656436487602</v>
      </c>
      <c r="K967" s="37">
        <v>0.68</v>
      </c>
      <c r="L967" s="3">
        <f t="shared" si="61"/>
        <v>3</v>
      </c>
      <c r="M967" s="17" t="s">
        <v>187</v>
      </c>
      <c r="N967" s="2" t="s">
        <v>109</v>
      </c>
      <c r="O967" s="2" t="s">
        <v>172</v>
      </c>
      <c r="P967" s="33">
        <f>_xlfn.XLOOKUP(C967, Financial_Variance!B:B, Financial_Variance!H:H, 0)</f>
        <v>0</v>
      </c>
      <c r="Q967" s="33">
        <f t="shared" si="62"/>
        <v>-568.19863597612903</v>
      </c>
      <c r="R967" s="2" t="str">
        <f t="shared" si="63"/>
        <v>Medium</v>
      </c>
    </row>
    <row r="968" spans="1:18" ht="16.350000000000001" customHeight="1" x14ac:dyDescent="0.45">
      <c r="A968" s="4">
        <f t="shared" si="64"/>
        <v>46036</v>
      </c>
      <c r="B968" s="2" t="s">
        <v>7</v>
      </c>
      <c r="C968" s="2" t="s">
        <v>602</v>
      </c>
      <c r="D968" s="2" t="s">
        <v>14</v>
      </c>
      <c r="E968" s="2" t="s">
        <v>181</v>
      </c>
      <c r="F968" s="33">
        <v>19.7622995981001</v>
      </c>
      <c r="G968" s="33">
        <f>ABS(Table2[[#This Row],[Raw_revenu_per_Hr]])</f>
        <v>490.85147363293203</v>
      </c>
      <c r="H968" s="33">
        <v>-490.85147363293203</v>
      </c>
      <c r="I968" s="33">
        <f>ABS(Table2[[#This Row],[Raw_maintenance_Cost_MTBF]])</f>
        <v>562.12958226768899</v>
      </c>
      <c r="J968" s="33">
        <v>-562.12958226768899</v>
      </c>
      <c r="K968" s="37">
        <v>0.62</v>
      </c>
      <c r="L968" s="3">
        <f t="shared" si="61"/>
        <v>4</v>
      </c>
      <c r="M968" s="17" t="s">
        <v>187</v>
      </c>
      <c r="N968" s="2" t="s">
        <v>126</v>
      </c>
      <c r="O968" s="2" t="s">
        <v>169</v>
      </c>
      <c r="P968" s="33">
        <f>_xlfn.XLOOKUP(C968, Financial_Variance!B:B, Financial_Variance!H:H, 0)</f>
        <v>0</v>
      </c>
      <c r="Q968" s="33">
        <f t="shared" si="62"/>
        <v>-570.22165387894199</v>
      </c>
      <c r="R968" s="2" t="str">
        <f t="shared" si="63"/>
        <v>Medium</v>
      </c>
    </row>
    <row r="969" spans="1:18" ht="16.350000000000001" customHeight="1" x14ac:dyDescent="0.45">
      <c r="A969" s="4">
        <f t="shared" si="64"/>
        <v>46036</v>
      </c>
      <c r="B969" s="2" t="s">
        <v>7</v>
      </c>
      <c r="C969" s="2" t="s">
        <v>603</v>
      </c>
      <c r="D969" s="2" t="s">
        <v>14</v>
      </c>
      <c r="E969" s="2" t="s">
        <v>181</v>
      </c>
      <c r="F969" s="33">
        <v>19.781719400803802</v>
      </c>
      <c r="G969" s="33">
        <f>ABS(Table2[[#This Row],[Raw_revenu_per_Hr]])</f>
        <v>492.585909146267</v>
      </c>
      <c r="H969" s="33">
        <v>-492.585909146267</v>
      </c>
      <c r="I969" s="33">
        <f>ABS(Table2[[#This Row],[Raw_maintenance_Cost_MTBF]])</f>
        <v>564.15260017050298</v>
      </c>
      <c r="J969" s="33">
        <v>-564.15260017050298</v>
      </c>
      <c r="K969" s="37">
        <v>0.66</v>
      </c>
      <c r="L969" s="3">
        <f t="shared" si="61"/>
        <v>3</v>
      </c>
      <c r="M969" s="17" t="s">
        <v>187</v>
      </c>
      <c r="N969" s="2" t="s">
        <v>97</v>
      </c>
      <c r="O969" s="2" t="s">
        <v>175</v>
      </c>
      <c r="P969" s="33">
        <f>_xlfn.XLOOKUP(C969, Financial_Variance!B:B, Financial_Variance!H:H, 0)</f>
        <v>0</v>
      </c>
      <c r="Q969" s="33">
        <f t="shared" si="62"/>
        <v>-572.24467178175598</v>
      </c>
      <c r="R969" s="2" t="str">
        <f t="shared" si="63"/>
        <v>Medium</v>
      </c>
    </row>
    <row r="970" spans="1:18" ht="16.350000000000001" customHeight="1" x14ac:dyDescent="0.45">
      <c r="A970" s="4">
        <f t="shared" si="64"/>
        <v>46036</v>
      </c>
      <c r="B970" s="2" t="s">
        <v>7</v>
      </c>
      <c r="C970" s="2" t="s">
        <v>604</v>
      </c>
      <c r="D970" s="2" t="s">
        <v>14</v>
      </c>
      <c r="E970" s="2" t="s">
        <v>181</v>
      </c>
      <c r="F970" s="33">
        <v>19.8011392035075</v>
      </c>
      <c r="G970" s="33">
        <f>ABS(Table2[[#This Row],[Raw_revenu_per_Hr]])</f>
        <v>494.32034465960299</v>
      </c>
      <c r="H970" s="33">
        <v>-494.32034465960299</v>
      </c>
      <c r="I970" s="33">
        <f>ABS(Table2[[#This Row],[Raw_maintenance_Cost_MTBF]])</f>
        <v>566.17561807331504</v>
      </c>
      <c r="J970" s="33">
        <v>-566.17561807331504</v>
      </c>
      <c r="K970" s="37">
        <v>0.59</v>
      </c>
      <c r="L970" s="3">
        <f t="shared" si="61"/>
        <v>4</v>
      </c>
      <c r="M970" s="17" t="s">
        <v>187</v>
      </c>
      <c r="N970" s="2" t="s">
        <v>108</v>
      </c>
      <c r="O970" s="2" t="s">
        <v>171</v>
      </c>
      <c r="P970" s="33">
        <f>_xlfn.XLOOKUP(C970, Financial_Variance!B:B, Financial_Variance!H:H, 0)</f>
        <v>0</v>
      </c>
      <c r="Q970" s="33">
        <f t="shared" si="62"/>
        <v>-574.26768968456997</v>
      </c>
      <c r="R970" s="2" t="str">
        <f t="shared" si="63"/>
        <v>Medium</v>
      </c>
    </row>
    <row r="971" spans="1:18" ht="16.350000000000001" customHeight="1" x14ac:dyDescent="0.45">
      <c r="A971" s="4">
        <f t="shared" si="64"/>
        <v>46036</v>
      </c>
      <c r="B971" s="2" t="s">
        <v>7</v>
      </c>
      <c r="C971" s="2" t="s">
        <v>605</v>
      </c>
      <c r="D971" s="2" t="s">
        <v>14</v>
      </c>
      <c r="E971" s="2" t="s">
        <v>181</v>
      </c>
      <c r="F971" s="33">
        <v>19.820559006211202</v>
      </c>
      <c r="G971" s="33">
        <f>ABS(Table2[[#This Row],[Raw_revenu_per_Hr]])</f>
        <v>496.05478017293899</v>
      </c>
      <c r="H971" s="33">
        <v>-496.05478017293899</v>
      </c>
      <c r="I971" s="33">
        <f>ABS(Table2[[#This Row],[Raw_maintenance_Cost_MTBF]])</f>
        <v>568.19863597612903</v>
      </c>
      <c r="J971" s="33">
        <v>-568.19863597612903</v>
      </c>
      <c r="K971" s="37">
        <v>0.53</v>
      </c>
      <c r="L971" s="3">
        <f t="shared" si="61"/>
        <v>5</v>
      </c>
      <c r="M971" s="17" t="s">
        <v>187</v>
      </c>
      <c r="N971" s="2" t="s">
        <v>125</v>
      </c>
      <c r="O971" s="2" t="s">
        <v>168</v>
      </c>
      <c r="P971" s="33">
        <f>_xlfn.XLOOKUP(C971, Financial_Variance!B:B, Financial_Variance!H:H, 0)</f>
        <v>0</v>
      </c>
      <c r="Q971" s="33">
        <f t="shared" si="62"/>
        <v>-576.29070758738203</v>
      </c>
      <c r="R971" s="2" t="str">
        <f t="shared" si="63"/>
        <v>High</v>
      </c>
    </row>
    <row r="972" spans="1:18" ht="16.350000000000001" customHeight="1" x14ac:dyDescent="0.45">
      <c r="A972" s="4">
        <f t="shared" si="64"/>
        <v>46036</v>
      </c>
      <c r="B972" s="2" t="s">
        <v>7</v>
      </c>
      <c r="C972" s="2" t="s">
        <v>606</v>
      </c>
      <c r="D972" s="2" t="s">
        <v>14</v>
      </c>
      <c r="E972" s="2" t="s">
        <v>181</v>
      </c>
      <c r="F972" s="33">
        <v>19.8399788089149</v>
      </c>
      <c r="G972" s="33">
        <f>ABS(Table2[[#This Row],[Raw_revenu_per_Hr]])</f>
        <v>497.78921568627499</v>
      </c>
      <c r="H972" s="33">
        <v>-497.78921568627499</v>
      </c>
      <c r="I972" s="33">
        <f>ABS(Table2[[#This Row],[Raw_maintenance_Cost_MTBF]])</f>
        <v>570.22165387894199</v>
      </c>
      <c r="J972" s="33">
        <v>-570.22165387894199</v>
      </c>
      <c r="K972" s="37">
        <v>0.49</v>
      </c>
      <c r="L972" s="3">
        <f t="shared" si="61"/>
        <v>5</v>
      </c>
      <c r="M972" s="17" t="s">
        <v>187</v>
      </c>
      <c r="N972" s="2" t="s">
        <v>96</v>
      </c>
      <c r="O972" s="2" t="s">
        <v>173</v>
      </c>
      <c r="P972" s="33">
        <f>_xlfn.XLOOKUP(C972, Financial_Variance!B:B, Financial_Variance!H:H, 0)</f>
        <v>0</v>
      </c>
      <c r="Q972" s="33">
        <f t="shared" si="62"/>
        <v>-578.313725490195</v>
      </c>
      <c r="R972" s="2" t="str">
        <f t="shared" si="63"/>
        <v>High</v>
      </c>
    </row>
    <row r="973" spans="1:18" ht="16.350000000000001" customHeight="1" x14ac:dyDescent="0.45">
      <c r="A973" s="4">
        <f t="shared" si="64"/>
        <v>46036</v>
      </c>
      <c r="B973" s="2" t="s">
        <v>7</v>
      </c>
      <c r="C973" s="2" t="s">
        <v>607</v>
      </c>
      <c r="D973" s="2" t="s">
        <v>14</v>
      </c>
      <c r="E973" s="2" t="s">
        <v>181</v>
      </c>
      <c r="F973" s="33">
        <v>19.859398611618602</v>
      </c>
      <c r="G973" s="33">
        <f>ABS(Table2[[#This Row],[Raw_revenu_per_Hr]])</f>
        <v>499.52365119961098</v>
      </c>
      <c r="H973" s="33">
        <v>-499.52365119961098</v>
      </c>
      <c r="I973" s="33">
        <f>ABS(Table2[[#This Row],[Raw_maintenance_Cost_MTBF]])</f>
        <v>572.24467178175598</v>
      </c>
      <c r="J973" s="33">
        <v>-572.24467178175598</v>
      </c>
      <c r="K973" s="37">
        <v>0.52</v>
      </c>
      <c r="L973" s="3">
        <f t="shared" si="61"/>
        <v>5</v>
      </c>
      <c r="M973" s="17" t="s">
        <v>187</v>
      </c>
      <c r="N973" s="2" t="s">
        <v>107</v>
      </c>
      <c r="O973" s="2" t="s">
        <v>170</v>
      </c>
      <c r="P973" s="33">
        <f>_xlfn.XLOOKUP(C973, Financial_Variance!B:B, Financial_Variance!H:H, 0)</f>
        <v>0</v>
      </c>
      <c r="Q973" s="33">
        <f t="shared" si="62"/>
        <v>-580.33674339300899</v>
      </c>
      <c r="R973" s="2" t="str">
        <f t="shared" si="63"/>
        <v>High</v>
      </c>
    </row>
    <row r="974" spans="1:18" ht="16.350000000000001" customHeight="1" x14ac:dyDescent="0.45">
      <c r="A974" s="4">
        <f t="shared" si="64"/>
        <v>46036</v>
      </c>
      <c r="B974" s="2" t="s">
        <v>7</v>
      </c>
      <c r="C974" s="2" t="s">
        <v>608</v>
      </c>
      <c r="D974" s="2" t="s">
        <v>14</v>
      </c>
      <c r="E974" s="2" t="s">
        <v>181</v>
      </c>
      <c r="F974" s="33">
        <v>19.8788184143223</v>
      </c>
      <c r="G974" s="33">
        <f>ABS(Table2[[#This Row],[Raw_revenu_per_Hr]])</f>
        <v>501.25808671294601</v>
      </c>
      <c r="H974" s="33">
        <v>-501.25808671294601</v>
      </c>
      <c r="I974" s="33">
        <f>ABS(Table2[[#This Row],[Raw_maintenance_Cost_MTBF]])</f>
        <v>574.26768968456997</v>
      </c>
      <c r="J974" s="33">
        <v>-574.26768968456997</v>
      </c>
      <c r="K974" s="37">
        <v>0.47</v>
      </c>
      <c r="L974" s="3">
        <f t="shared" si="61"/>
        <v>5</v>
      </c>
      <c r="M974" s="17" t="s">
        <v>187</v>
      </c>
      <c r="N974" s="2" t="s">
        <v>124</v>
      </c>
      <c r="O974" s="2" t="s">
        <v>179</v>
      </c>
      <c r="P974" s="33">
        <f>_xlfn.XLOOKUP(C974, Financial_Variance!B:B, Financial_Variance!H:H, 0)</f>
        <v>0</v>
      </c>
      <c r="Q974" s="33">
        <f t="shared" si="62"/>
        <v>-582.35976129582298</v>
      </c>
      <c r="R974" s="2" t="str">
        <f t="shared" si="63"/>
        <v>High</v>
      </c>
    </row>
    <row r="975" spans="1:18" ht="16.350000000000001" customHeight="1" x14ac:dyDescent="0.45">
      <c r="A975" s="4">
        <f t="shared" si="64"/>
        <v>46036</v>
      </c>
      <c r="B975" s="2" t="s">
        <v>7</v>
      </c>
      <c r="C975" s="2" t="s">
        <v>609</v>
      </c>
      <c r="D975" s="2" t="s">
        <v>14</v>
      </c>
      <c r="E975" s="2" t="s">
        <v>181</v>
      </c>
      <c r="F975" s="33">
        <v>19.898238217025899</v>
      </c>
      <c r="G975" s="33">
        <f>ABS(Table2[[#This Row],[Raw_revenu_per_Hr]])</f>
        <v>502.99252222628201</v>
      </c>
      <c r="H975" s="33">
        <v>-502.99252222628201</v>
      </c>
      <c r="I975" s="33">
        <f>ABS(Table2[[#This Row],[Raw_maintenance_Cost_MTBF]])</f>
        <v>576.29070758738203</v>
      </c>
      <c r="J975" s="33">
        <v>-576.29070758738203</v>
      </c>
      <c r="K975" s="37">
        <v>0.42</v>
      </c>
      <c r="L975" s="3">
        <f t="shared" si="61"/>
        <v>6</v>
      </c>
      <c r="M975" s="17" t="s">
        <v>187</v>
      </c>
      <c r="N975" s="2" t="s">
        <v>95</v>
      </c>
      <c r="O975" s="2" t="s">
        <v>172</v>
      </c>
      <c r="P975" s="33">
        <f>_xlfn.XLOOKUP(C975, Financial_Variance!B:B, Financial_Variance!H:H, 0)</f>
        <v>0</v>
      </c>
      <c r="Q975" s="33">
        <f t="shared" si="62"/>
        <v>-584.38277919863503</v>
      </c>
      <c r="R975" s="2" t="str">
        <f t="shared" si="63"/>
        <v>High</v>
      </c>
    </row>
    <row r="976" spans="1:18" ht="16.350000000000001" customHeight="1" x14ac:dyDescent="0.45">
      <c r="A976" s="4">
        <f t="shared" si="64"/>
        <v>46036</v>
      </c>
      <c r="B976" s="2" t="s">
        <v>7</v>
      </c>
      <c r="C976" s="2" t="s">
        <v>610</v>
      </c>
      <c r="D976" s="2" t="s">
        <v>14</v>
      </c>
      <c r="E976" s="2" t="s">
        <v>181</v>
      </c>
      <c r="F976" s="33">
        <v>19.9176580197296</v>
      </c>
      <c r="G976" s="33">
        <f>ABS(Table2[[#This Row],[Raw_revenu_per_Hr]])</f>
        <v>504.726957739618</v>
      </c>
      <c r="H976" s="33">
        <v>-504.726957739618</v>
      </c>
      <c r="I976" s="33">
        <f>ABS(Table2[[#This Row],[Raw_maintenance_Cost_MTBF]])</f>
        <v>578.313725490195</v>
      </c>
      <c r="J976" s="33">
        <v>-578.313725490195</v>
      </c>
      <c r="K976" s="37">
        <v>0.48</v>
      </c>
      <c r="L976" s="3">
        <f t="shared" si="61"/>
        <v>5</v>
      </c>
      <c r="M976" s="17" t="s">
        <v>187</v>
      </c>
      <c r="N976" s="2" t="s">
        <v>106</v>
      </c>
      <c r="O976" s="2" t="s">
        <v>169</v>
      </c>
      <c r="P976" s="33">
        <f>_xlfn.XLOOKUP(C976, Financial_Variance!B:B, Financial_Variance!H:H, 0)</f>
        <v>0</v>
      </c>
      <c r="Q976" s="33">
        <f t="shared" si="62"/>
        <v>-586.405797101448</v>
      </c>
      <c r="R976" s="2" t="str">
        <f t="shared" si="63"/>
        <v>High</v>
      </c>
    </row>
    <row r="977" spans="1:18" ht="16.350000000000001" customHeight="1" x14ac:dyDescent="0.45">
      <c r="A977" s="4">
        <f t="shared" si="64"/>
        <v>46036</v>
      </c>
      <c r="B977" s="2" t="s">
        <v>7</v>
      </c>
      <c r="C977" s="2" t="s">
        <v>611</v>
      </c>
      <c r="D977" s="2" t="s">
        <v>14</v>
      </c>
      <c r="E977" s="2" t="s">
        <v>181</v>
      </c>
      <c r="F977" s="33">
        <v>19.937077822433299</v>
      </c>
      <c r="G977" s="33">
        <f>ABS(Table2[[#This Row],[Raw_revenu_per_Hr]])</f>
        <v>506.461393252954</v>
      </c>
      <c r="H977" s="33">
        <v>-506.461393252954</v>
      </c>
      <c r="I977" s="33">
        <f>ABS(Table2[[#This Row],[Raw_maintenance_Cost_MTBF]])</f>
        <v>580.33674339300899</v>
      </c>
      <c r="J977" s="33">
        <v>-580.33674339300899</v>
      </c>
      <c r="K977" s="37">
        <v>0.4</v>
      </c>
      <c r="L977" s="3">
        <f t="shared" si="61"/>
        <v>6</v>
      </c>
      <c r="M977" s="17" t="s">
        <v>187</v>
      </c>
      <c r="N977" s="2" t="s">
        <v>122</v>
      </c>
      <c r="O977" s="2" t="s">
        <v>175</v>
      </c>
      <c r="P977" s="33">
        <f>_xlfn.XLOOKUP(C977, Financial_Variance!B:B, Financial_Variance!H:H, 0)</f>
        <v>0</v>
      </c>
      <c r="Q977" s="33">
        <f t="shared" si="62"/>
        <v>-588.42881500426199</v>
      </c>
      <c r="R977" s="2" t="str">
        <f t="shared" si="63"/>
        <v>High</v>
      </c>
    </row>
    <row r="978" spans="1:18" ht="16.350000000000001" customHeight="1" x14ac:dyDescent="0.45">
      <c r="A978" s="4">
        <f t="shared" si="64"/>
        <v>46036</v>
      </c>
      <c r="B978" s="2" t="s">
        <v>7</v>
      </c>
      <c r="C978" s="2" t="s">
        <v>612</v>
      </c>
      <c r="D978" s="2" t="s">
        <v>164</v>
      </c>
      <c r="E978" s="2" t="s">
        <v>181</v>
      </c>
      <c r="F978" s="33">
        <v>19.956497625137001</v>
      </c>
      <c r="G978" s="33">
        <f>ABS(Table2[[#This Row],[Raw_revenu_per_Hr]])</f>
        <v>508.19582876628903</v>
      </c>
      <c r="H978" s="33">
        <v>-508.19582876628903</v>
      </c>
      <c r="I978" s="33">
        <f>ABS(Table2[[#This Row],[Raw_maintenance_Cost_MTBF]])</f>
        <v>582.35976129582298</v>
      </c>
      <c r="J978" s="33">
        <v>-582.35976129582298</v>
      </c>
      <c r="K978" s="37">
        <v>0.35</v>
      </c>
      <c r="L978" s="3">
        <f t="shared" si="61"/>
        <v>7</v>
      </c>
      <c r="M978" s="17" t="s">
        <v>187</v>
      </c>
      <c r="N978" s="2" t="s">
        <v>140</v>
      </c>
      <c r="O978" s="2" t="s">
        <v>171</v>
      </c>
      <c r="P978" s="33">
        <f>_xlfn.XLOOKUP(C978, Financial_Variance!B:B, Financial_Variance!H:H, 0)</f>
        <v>0</v>
      </c>
      <c r="Q978" s="33">
        <f t="shared" si="62"/>
        <v>-590.45183290707598</v>
      </c>
      <c r="R978" s="2" t="str">
        <f t="shared" si="63"/>
        <v>High</v>
      </c>
    </row>
    <row r="979" spans="1:18" ht="16.350000000000001" customHeight="1" x14ac:dyDescent="0.45">
      <c r="A979" s="4">
        <f t="shared" si="64"/>
        <v>46036</v>
      </c>
      <c r="B979" s="2" t="s">
        <v>7</v>
      </c>
      <c r="C979" s="2" t="s">
        <v>613</v>
      </c>
      <c r="D979" s="2" t="s">
        <v>164</v>
      </c>
      <c r="E979" s="2" t="s">
        <v>181</v>
      </c>
      <c r="F979" s="33">
        <v>19.975917427840699</v>
      </c>
      <c r="G979" s="33">
        <f>ABS(Table2[[#This Row],[Raw_revenu_per_Hr]])</f>
        <v>509.93026427962502</v>
      </c>
      <c r="H979" s="33">
        <v>-509.93026427962502</v>
      </c>
      <c r="I979" s="33">
        <f>ABS(Table2[[#This Row],[Raw_maintenance_Cost_MTBF]])</f>
        <v>584.38277919863503</v>
      </c>
      <c r="J979" s="33">
        <v>-584.38277919863503</v>
      </c>
      <c r="K979" s="37">
        <v>0.39</v>
      </c>
      <c r="L979" s="3">
        <f t="shared" si="61"/>
        <v>6</v>
      </c>
      <c r="M979" s="17" t="s">
        <v>187</v>
      </c>
      <c r="N979" s="2" t="s">
        <v>105</v>
      </c>
      <c r="O979" s="2" t="s">
        <v>168</v>
      </c>
      <c r="P979" s="33">
        <f>_xlfn.XLOOKUP(C979, Financial_Variance!B:B, Financial_Variance!H:H, 0)</f>
        <v>0</v>
      </c>
      <c r="Q979" s="33">
        <f t="shared" si="62"/>
        <v>-592.47485080988804</v>
      </c>
      <c r="R979" s="2" t="str">
        <f t="shared" si="63"/>
        <v>High</v>
      </c>
    </row>
    <row r="980" spans="1:18" ht="16.350000000000001" customHeight="1" x14ac:dyDescent="0.45">
      <c r="A980" s="4">
        <f t="shared" si="64"/>
        <v>46036</v>
      </c>
      <c r="B980" s="2" t="s">
        <v>7</v>
      </c>
      <c r="C980" s="2" t="s">
        <v>614</v>
      </c>
      <c r="D980" s="2" t="s">
        <v>164</v>
      </c>
      <c r="E980" s="2" t="s">
        <v>181</v>
      </c>
      <c r="F980" s="33">
        <v>19.995337230544401</v>
      </c>
      <c r="G980" s="33">
        <f>ABS(Table2[[#This Row],[Raw_revenu_per_Hr]])</f>
        <v>511.66469979296102</v>
      </c>
      <c r="H980" s="33">
        <v>-511.66469979296102</v>
      </c>
      <c r="I980" s="33">
        <f>ABS(Table2[[#This Row],[Raw_maintenance_Cost_MTBF]])</f>
        <v>586.405797101448</v>
      </c>
      <c r="J980" s="33">
        <v>-586.405797101448</v>
      </c>
      <c r="K980" s="37">
        <v>0.31</v>
      </c>
      <c r="L980" s="3">
        <f t="shared" si="61"/>
        <v>7</v>
      </c>
      <c r="M980" s="17" t="s">
        <v>187</v>
      </c>
      <c r="N980" s="2" t="s">
        <v>120</v>
      </c>
      <c r="O980" s="2" t="s">
        <v>173</v>
      </c>
      <c r="P980" s="33">
        <f>_xlfn.XLOOKUP(C980, Financial_Variance!B:B, Financial_Variance!H:H, 0)</f>
        <v>0</v>
      </c>
      <c r="Q980" s="33">
        <f t="shared" si="62"/>
        <v>-594.49786871270203</v>
      </c>
      <c r="R980" s="2" t="str">
        <f t="shared" si="63"/>
        <v>High</v>
      </c>
    </row>
    <row r="981" spans="1:18" ht="16.350000000000001" customHeight="1" x14ac:dyDescent="0.45">
      <c r="A981" s="4">
        <f t="shared" si="64"/>
        <v>46036</v>
      </c>
      <c r="B981" s="2" t="s">
        <v>7</v>
      </c>
      <c r="C981" s="2" t="s">
        <v>615</v>
      </c>
      <c r="D981" s="2" t="s">
        <v>164</v>
      </c>
      <c r="E981" s="2" t="s">
        <v>181</v>
      </c>
      <c r="F981" s="33">
        <v>20.014757033248099</v>
      </c>
      <c r="G981" s="33">
        <f>ABS(Table2[[#This Row],[Raw_revenu_per_Hr]])</f>
        <v>513.39913530629701</v>
      </c>
      <c r="H981" s="33">
        <v>-513.39913530629701</v>
      </c>
      <c r="I981" s="33">
        <f>ABS(Table2[[#This Row],[Raw_maintenance_Cost_MTBF]])</f>
        <v>588.42881500426199</v>
      </c>
      <c r="J981" s="33">
        <v>-588.42881500426199</v>
      </c>
      <c r="K981" s="37">
        <v>0.25</v>
      </c>
      <c r="L981" s="3">
        <f t="shared" si="61"/>
        <v>8</v>
      </c>
      <c r="M981" s="17" t="s">
        <v>187</v>
      </c>
      <c r="N981" s="2" t="s">
        <v>138</v>
      </c>
      <c r="O981" s="2" t="s">
        <v>170</v>
      </c>
      <c r="P981" s="33">
        <f>_xlfn.XLOOKUP(C981, Financial_Variance!B:B, Financial_Variance!H:H, 0)</f>
        <v>0</v>
      </c>
      <c r="Q981" s="33">
        <f t="shared" si="62"/>
        <v>-596.520886615515</v>
      </c>
      <c r="R981" s="2" t="str">
        <f t="shared" si="63"/>
        <v>Critical</v>
      </c>
    </row>
    <row r="982" spans="1:18" ht="16.350000000000001" customHeight="1" x14ac:dyDescent="0.45">
      <c r="A982" s="4">
        <f t="shared" si="64"/>
        <v>46037</v>
      </c>
      <c r="B982" s="2" t="s">
        <v>7</v>
      </c>
      <c r="C982" s="2" t="s">
        <v>616</v>
      </c>
      <c r="D982" s="2" t="s">
        <v>164</v>
      </c>
      <c r="E982" s="2" t="s">
        <v>181</v>
      </c>
      <c r="F982" s="33">
        <v>20.034176835951801</v>
      </c>
      <c r="G982" s="33">
        <f>ABS(Table2[[#This Row],[Raw_revenu_per_Hr]])</f>
        <v>515.13357081963204</v>
      </c>
      <c r="H982" s="33">
        <v>-515.13357081963204</v>
      </c>
      <c r="I982" s="33">
        <f>ABS(Table2[[#This Row],[Raw_maintenance_Cost_MTBF]])</f>
        <v>590.45183290707598</v>
      </c>
      <c r="J982" s="33">
        <v>-590.45183290707598</v>
      </c>
      <c r="K982" s="37">
        <v>0.86</v>
      </c>
      <c r="L982" s="3">
        <f t="shared" si="61"/>
        <v>1</v>
      </c>
      <c r="M982" s="17" t="s">
        <v>187</v>
      </c>
      <c r="N982" s="2" t="s">
        <v>104</v>
      </c>
      <c r="O982" s="2" t="s">
        <v>179</v>
      </c>
      <c r="P982" s="33">
        <f>_xlfn.XLOOKUP(C982, Financial_Variance!B:B, Financial_Variance!H:H, 0)</f>
        <v>0</v>
      </c>
      <c r="Q982" s="33">
        <f t="shared" si="62"/>
        <v>-598.54390451832899</v>
      </c>
      <c r="R982" s="2" t="str">
        <f t="shared" si="63"/>
        <v>Low</v>
      </c>
    </row>
    <row r="983" spans="1:18" ht="16.350000000000001" customHeight="1" x14ac:dyDescent="0.45">
      <c r="A983" s="4">
        <f t="shared" si="64"/>
        <v>46037</v>
      </c>
      <c r="B983" s="2" t="s">
        <v>7</v>
      </c>
      <c r="C983" s="2" t="s">
        <v>617</v>
      </c>
      <c r="D983" s="2" t="s">
        <v>164</v>
      </c>
      <c r="E983" s="2" t="s">
        <v>181</v>
      </c>
      <c r="F983" s="33">
        <v>20.053596638655499</v>
      </c>
      <c r="G983" s="33">
        <f>ABS(Table2[[#This Row],[Raw_revenu_per_Hr]])</f>
        <v>516.86800633296798</v>
      </c>
      <c r="H983" s="33">
        <v>-516.86800633296798</v>
      </c>
      <c r="I983" s="33">
        <f>ABS(Table2[[#This Row],[Raw_maintenance_Cost_MTBF]])</f>
        <v>592.47485080988804</v>
      </c>
      <c r="J983" s="33">
        <v>-592.47485080988804</v>
      </c>
      <c r="K983" s="37">
        <v>0.87</v>
      </c>
      <c r="L983" s="3">
        <f t="shared" si="61"/>
        <v>1</v>
      </c>
      <c r="M983" s="17" t="s">
        <v>187</v>
      </c>
      <c r="N983" s="2" t="s">
        <v>119</v>
      </c>
      <c r="O983" s="2" t="s">
        <v>172</v>
      </c>
      <c r="P983" s="33">
        <f>_xlfn.XLOOKUP(C983, Financial_Variance!B:B, Financial_Variance!H:H, 0)</f>
        <v>0</v>
      </c>
      <c r="Q983" s="33">
        <f t="shared" si="62"/>
        <v>-600.56692242114298</v>
      </c>
      <c r="R983" s="2" t="str">
        <f t="shared" si="63"/>
        <v>Low</v>
      </c>
    </row>
    <row r="984" spans="1:18" ht="16.350000000000001" customHeight="1" x14ac:dyDescent="0.45">
      <c r="A984" s="4">
        <f t="shared" si="64"/>
        <v>46037</v>
      </c>
      <c r="B984" s="2" t="s">
        <v>7</v>
      </c>
      <c r="C984" s="2" t="s">
        <v>618</v>
      </c>
      <c r="D984" s="2" t="s">
        <v>164</v>
      </c>
      <c r="E984" s="2" t="s">
        <v>181</v>
      </c>
      <c r="F984" s="33">
        <v>20.073016441359201</v>
      </c>
      <c r="G984" s="33">
        <f>ABS(Table2[[#This Row],[Raw_revenu_per_Hr]])</f>
        <v>518.60244184630403</v>
      </c>
      <c r="H984" s="33">
        <v>-518.60244184630403</v>
      </c>
      <c r="I984" s="33">
        <f>ABS(Table2[[#This Row],[Raw_maintenance_Cost_MTBF]])</f>
        <v>594.49786871270203</v>
      </c>
      <c r="J984" s="33">
        <v>-594.49786871270203</v>
      </c>
      <c r="K984" s="37">
        <v>0.77</v>
      </c>
      <c r="L984" s="3">
        <f t="shared" si="61"/>
        <v>2</v>
      </c>
      <c r="M984" s="17" t="s">
        <v>187</v>
      </c>
      <c r="N984" s="2" t="s">
        <v>137</v>
      </c>
      <c r="O984" s="2" t="s">
        <v>169</v>
      </c>
      <c r="P984" s="33">
        <f>_xlfn.XLOOKUP(C984, Financial_Variance!B:B, Financial_Variance!H:H, 0)</f>
        <v>0</v>
      </c>
      <c r="Q984" s="33">
        <f t="shared" si="62"/>
        <v>-602.58994032395503</v>
      </c>
      <c r="R984" s="2" t="str">
        <f t="shared" si="63"/>
        <v>Low</v>
      </c>
    </row>
    <row r="985" spans="1:18" ht="16.350000000000001" customHeight="1" x14ac:dyDescent="0.45">
      <c r="A985" s="4">
        <f t="shared" si="64"/>
        <v>46037</v>
      </c>
      <c r="B985" s="2" t="s">
        <v>7</v>
      </c>
      <c r="C985" s="2" t="s">
        <v>619</v>
      </c>
      <c r="D985" s="2" t="s">
        <v>164</v>
      </c>
      <c r="E985" s="2" t="s">
        <v>181</v>
      </c>
      <c r="F985" s="33">
        <v>20.092436244062799</v>
      </c>
      <c r="G985" s="33">
        <f>ABS(Table2[[#This Row],[Raw_revenu_per_Hr]])</f>
        <v>520.33687735963997</v>
      </c>
      <c r="H985" s="33">
        <v>-520.33687735963997</v>
      </c>
      <c r="I985" s="33">
        <f>ABS(Table2[[#This Row],[Raw_maintenance_Cost_MTBF]])</f>
        <v>596.520886615515</v>
      </c>
      <c r="J985" s="33">
        <v>-596.520886615515</v>
      </c>
      <c r="K985" s="37">
        <v>0.68</v>
      </c>
      <c r="L985" s="3">
        <f t="shared" si="61"/>
        <v>3</v>
      </c>
      <c r="M985" s="17" t="s">
        <v>187</v>
      </c>
      <c r="N985" s="2" t="s">
        <v>103</v>
      </c>
      <c r="O985" s="2" t="s">
        <v>175</v>
      </c>
      <c r="P985" s="33">
        <f>_xlfn.XLOOKUP(C985, Financial_Variance!B:B, Financial_Variance!H:H, 0)</f>
        <v>0</v>
      </c>
      <c r="Q985" s="33">
        <f t="shared" si="62"/>
        <v>-604.612958226768</v>
      </c>
      <c r="R985" s="2" t="str">
        <f t="shared" si="63"/>
        <v>Medium</v>
      </c>
    </row>
    <row r="986" spans="1:18" ht="16.350000000000001" customHeight="1" x14ac:dyDescent="0.45">
      <c r="A986" s="4">
        <f t="shared" si="64"/>
        <v>46037</v>
      </c>
      <c r="B986" s="2" t="s">
        <v>7</v>
      </c>
      <c r="C986" s="2" t="s">
        <v>620</v>
      </c>
      <c r="D986" s="2" t="s">
        <v>164</v>
      </c>
      <c r="E986" s="2" t="s">
        <v>181</v>
      </c>
      <c r="F986" s="33">
        <v>20.111856046766501</v>
      </c>
      <c r="G986" s="33">
        <f>ABS(Table2[[#This Row],[Raw_revenu_per_Hr]])</f>
        <v>522.07131287297602</v>
      </c>
      <c r="H986" s="33">
        <v>-522.07131287297602</v>
      </c>
      <c r="I986" s="33">
        <f>ABS(Table2[[#This Row],[Raw_maintenance_Cost_MTBF]])</f>
        <v>598.54390451832899</v>
      </c>
      <c r="J986" s="33">
        <v>-598.54390451832899</v>
      </c>
      <c r="K986" s="37">
        <v>0.73</v>
      </c>
      <c r="L986" s="3">
        <f t="shared" si="61"/>
        <v>3</v>
      </c>
      <c r="M986" s="17" t="s">
        <v>187</v>
      </c>
      <c r="N986" s="2" t="s">
        <v>118</v>
      </c>
      <c r="O986" s="2" t="s">
        <v>171</v>
      </c>
      <c r="P986" s="33">
        <f>_xlfn.XLOOKUP(C986, Financial_Variance!B:B, Financial_Variance!H:H, 0)</f>
        <v>0</v>
      </c>
      <c r="Q986" s="33">
        <f t="shared" si="62"/>
        <v>-606.63597612958199</v>
      </c>
      <c r="R986" s="2" t="str">
        <f t="shared" si="63"/>
        <v>Medium</v>
      </c>
    </row>
    <row r="987" spans="1:18" ht="16.350000000000001" customHeight="1" x14ac:dyDescent="0.45">
      <c r="A987" s="4">
        <f t="shared" si="64"/>
        <v>46037</v>
      </c>
      <c r="B987" s="2" t="s">
        <v>7</v>
      </c>
      <c r="C987" s="2" t="s">
        <v>621</v>
      </c>
      <c r="D987" s="2" t="s">
        <v>164</v>
      </c>
      <c r="E987" s="2" t="s">
        <v>181</v>
      </c>
      <c r="F987" s="33">
        <v>20.1312758494702</v>
      </c>
      <c r="G987" s="33">
        <f>ABS(Table2[[#This Row],[Raw_revenu_per_Hr]])</f>
        <v>523.80574838631105</v>
      </c>
      <c r="H987" s="33">
        <v>-523.80574838631105</v>
      </c>
      <c r="I987" s="33">
        <f>ABS(Table2[[#This Row],[Raw_maintenance_Cost_MTBF]])</f>
        <v>600.56692242114298</v>
      </c>
      <c r="J987" s="33">
        <v>-600.56692242114298</v>
      </c>
      <c r="K987" s="37">
        <v>0.68</v>
      </c>
      <c r="L987" s="3">
        <f t="shared" si="61"/>
        <v>3</v>
      </c>
      <c r="M987" s="17" t="s">
        <v>187</v>
      </c>
      <c r="N987" s="2" t="s">
        <v>136</v>
      </c>
      <c r="O987" s="2" t="s">
        <v>168</v>
      </c>
      <c r="P987" s="33">
        <f>_xlfn.XLOOKUP(C987, Financial_Variance!B:B, Financial_Variance!H:H, 0)</f>
        <v>0</v>
      </c>
      <c r="Q987" s="33">
        <f t="shared" si="62"/>
        <v>-608.65899403239598</v>
      </c>
      <c r="R987" s="2" t="str">
        <f t="shared" si="63"/>
        <v>Medium</v>
      </c>
    </row>
    <row r="988" spans="1:18" ht="16.350000000000001" customHeight="1" x14ac:dyDescent="0.45">
      <c r="A988" s="4">
        <f t="shared" si="64"/>
        <v>46037</v>
      </c>
      <c r="B988" s="2" t="s">
        <v>7</v>
      </c>
      <c r="C988" s="2" t="s">
        <v>622</v>
      </c>
      <c r="D988" s="2" t="s">
        <v>164</v>
      </c>
      <c r="E988" s="2" t="s">
        <v>181</v>
      </c>
      <c r="F988" s="33">
        <v>20.150695652173901</v>
      </c>
      <c r="G988" s="33">
        <f>ABS(Table2[[#This Row],[Raw_revenu_per_Hr]])</f>
        <v>525.54018389964699</v>
      </c>
      <c r="H988" s="33">
        <v>-525.54018389964699</v>
      </c>
      <c r="I988" s="33">
        <f>ABS(Table2[[#This Row],[Raw_maintenance_Cost_MTBF]])</f>
        <v>602.58994032395503</v>
      </c>
      <c r="J988" s="33">
        <v>-602.58994032395503</v>
      </c>
      <c r="K988" s="37">
        <v>0.62</v>
      </c>
      <c r="L988" s="3">
        <f t="shared" si="61"/>
        <v>4</v>
      </c>
      <c r="M988" s="17" t="s">
        <v>187</v>
      </c>
      <c r="N988" s="2" t="s">
        <v>102</v>
      </c>
      <c r="O988" s="2" t="s">
        <v>173</v>
      </c>
      <c r="P988" s="33">
        <f>_xlfn.XLOOKUP(C988, Financial_Variance!B:B, Financial_Variance!H:H, 0)</f>
        <v>0</v>
      </c>
      <c r="Q988" s="33">
        <f t="shared" si="62"/>
        <v>-610.68201193520804</v>
      </c>
      <c r="R988" s="2" t="str">
        <f t="shared" si="63"/>
        <v>Medium</v>
      </c>
    </row>
    <row r="989" spans="1:18" ht="16.350000000000001" customHeight="1" x14ac:dyDescent="0.45">
      <c r="A989" s="4">
        <f t="shared" si="64"/>
        <v>46037</v>
      </c>
      <c r="B989" s="2" t="s">
        <v>7</v>
      </c>
      <c r="C989" s="2" t="s">
        <v>623</v>
      </c>
      <c r="D989" s="2" t="s">
        <v>165</v>
      </c>
      <c r="E989" s="2" t="s">
        <v>19</v>
      </c>
      <c r="F989" s="33">
        <v>20.1701154548776</v>
      </c>
      <c r="G989" s="33">
        <f>ABS(Table2[[#This Row],[Raw_revenu_per_Hr]])</f>
        <v>527.27461941298304</v>
      </c>
      <c r="H989" s="33">
        <v>-527.27461941298304</v>
      </c>
      <c r="I989" s="33">
        <f>ABS(Table2[[#This Row],[Raw_maintenance_Cost_MTBF]])</f>
        <v>604.612958226768</v>
      </c>
      <c r="J989" s="33">
        <v>-604.612958226768</v>
      </c>
      <c r="K989" s="37">
        <v>0.66</v>
      </c>
      <c r="L989" s="3">
        <f t="shared" si="61"/>
        <v>3</v>
      </c>
      <c r="M989" s="17" t="s">
        <v>188</v>
      </c>
      <c r="N989" s="2" t="s">
        <v>117</v>
      </c>
      <c r="O989" s="2" t="s">
        <v>170</v>
      </c>
      <c r="P989" s="33">
        <f>_xlfn.XLOOKUP(C989, Financial_Variance!B:B, Financial_Variance!H:H, 0)</f>
        <v>0</v>
      </c>
      <c r="Q989" s="33">
        <f t="shared" si="62"/>
        <v>-612.70502983802101</v>
      </c>
      <c r="R989" s="2" t="str">
        <f t="shared" si="63"/>
        <v>Medium</v>
      </c>
    </row>
    <row r="990" spans="1:18" ht="16.350000000000001" customHeight="1" x14ac:dyDescent="0.45">
      <c r="A990" s="4">
        <f t="shared" si="64"/>
        <v>46037</v>
      </c>
      <c r="B990" s="2" t="s">
        <v>7</v>
      </c>
      <c r="C990" s="2" t="s">
        <v>624</v>
      </c>
      <c r="D990" s="2" t="s">
        <v>165</v>
      </c>
      <c r="E990" s="2" t="s">
        <v>19</v>
      </c>
      <c r="F990" s="33">
        <v>20.189535257581301</v>
      </c>
      <c r="G990" s="33">
        <f>ABS(Table2[[#This Row],[Raw_revenu_per_Hr]])</f>
        <v>529.00905492631898</v>
      </c>
      <c r="H990" s="33">
        <v>-529.00905492631898</v>
      </c>
      <c r="I990" s="33">
        <f>ABS(Table2[[#This Row],[Raw_maintenance_Cost_MTBF]])</f>
        <v>606.63597612958199</v>
      </c>
      <c r="J990" s="33">
        <v>-606.63597612958199</v>
      </c>
      <c r="K990" s="37">
        <v>0.59</v>
      </c>
      <c r="L990" s="3">
        <f t="shared" si="61"/>
        <v>4</v>
      </c>
      <c r="M990" s="17" t="s">
        <v>188</v>
      </c>
      <c r="N990" s="2" t="s">
        <v>135</v>
      </c>
      <c r="O990" s="2" t="s">
        <v>179</v>
      </c>
      <c r="P990" s="33">
        <f>_xlfn.XLOOKUP(C990, Financial_Variance!B:B, Financial_Variance!H:H, 0)</f>
        <v>0</v>
      </c>
      <c r="Q990" s="33">
        <f t="shared" si="62"/>
        <v>-614.728047740835</v>
      </c>
      <c r="R990" s="2" t="str">
        <f t="shared" si="63"/>
        <v>Medium</v>
      </c>
    </row>
    <row r="991" spans="1:18" ht="16.350000000000001" customHeight="1" x14ac:dyDescent="0.45">
      <c r="A991" s="4">
        <f t="shared" si="64"/>
        <v>46037</v>
      </c>
      <c r="B991" s="2" t="s">
        <v>7</v>
      </c>
      <c r="C991" s="2" t="s">
        <v>625</v>
      </c>
      <c r="D991" s="2" t="s">
        <v>165</v>
      </c>
      <c r="E991" s="2" t="s">
        <v>19</v>
      </c>
      <c r="F991" s="33">
        <v>20.208955060285</v>
      </c>
      <c r="G991" s="33">
        <f>ABS(Table2[[#This Row],[Raw_revenu_per_Hr]])</f>
        <v>530.74349043965401</v>
      </c>
      <c r="H991" s="33">
        <v>-530.74349043965401</v>
      </c>
      <c r="I991" s="33">
        <f>ABS(Table2[[#This Row],[Raw_maintenance_Cost_MTBF]])</f>
        <v>608.65899403239598</v>
      </c>
      <c r="J991" s="33">
        <v>-608.65899403239598</v>
      </c>
      <c r="K991" s="37">
        <v>0.53</v>
      </c>
      <c r="L991" s="3">
        <f t="shared" si="61"/>
        <v>5</v>
      </c>
      <c r="M991" s="17" t="s">
        <v>189</v>
      </c>
      <c r="N991" s="2" t="s">
        <v>101</v>
      </c>
      <c r="O991" s="2" t="s">
        <v>172</v>
      </c>
      <c r="P991" s="33">
        <f>_xlfn.XLOOKUP(C991, Financial_Variance!B:B, Financial_Variance!H:H, 0)</f>
        <v>0</v>
      </c>
      <c r="Q991" s="33">
        <f t="shared" si="62"/>
        <v>-616.75106564364899</v>
      </c>
      <c r="R991" s="2" t="str">
        <f t="shared" si="63"/>
        <v>High</v>
      </c>
    </row>
    <row r="992" spans="1:18" ht="16.350000000000001" customHeight="1" x14ac:dyDescent="0.45">
      <c r="A992" s="4">
        <f t="shared" si="64"/>
        <v>46037</v>
      </c>
      <c r="B992" s="2" t="s">
        <v>7</v>
      </c>
      <c r="C992" s="2" t="s">
        <v>626</v>
      </c>
      <c r="D992" s="2" t="s">
        <v>165</v>
      </c>
      <c r="E992" s="2" t="s">
        <v>19</v>
      </c>
      <c r="F992" s="33">
        <v>20.228374862988701</v>
      </c>
      <c r="G992" s="33">
        <f>ABS(Table2[[#This Row],[Raw_revenu_per_Hr]])</f>
        <v>532.47792595298995</v>
      </c>
      <c r="H992" s="33">
        <v>-532.47792595298995</v>
      </c>
      <c r="I992" s="33">
        <f>ABS(Table2[[#This Row],[Raw_maintenance_Cost_MTBF]])</f>
        <v>610.68201193520804</v>
      </c>
      <c r="J992" s="33">
        <v>-610.68201193520804</v>
      </c>
      <c r="K992" s="37">
        <v>0.49</v>
      </c>
      <c r="L992" s="3">
        <f t="shared" si="61"/>
        <v>5</v>
      </c>
      <c r="M992" s="17" t="s">
        <v>189</v>
      </c>
      <c r="N992" s="2" t="s">
        <v>116</v>
      </c>
      <c r="O992" s="2" t="s">
        <v>169</v>
      </c>
      <c r="P992" s="33">
        <f>_xlfn.XLOOKUP(C992, Financial_Variance!B:B, Financial_Variance!H:H, 0)</f>
        <v>0</v>
      </c>
      <c r="Q992" s="33">
        <f t="shared" si="62"/>
        <v>-618.77408354646104</v>
      </c>
      <c r="R992" s="2" t="str">
        <f t="shared" si="63"/>
        <v>High</v>
      </c>
    </row>
    <row r="993" spans="1:18" ht="16.350000000000001" customHeight="1" x14ac:dyDescent="0.45">
      <c r="A993" s="4">
        <f t="shared" si="64"/>
        <v>46037</v>
      </c>
      <c r="B993" s="2" t="s">
        <v>7</v>
      </c>
      <c r="C993" s="2" t="s">
        <v>627</v>
      </c>
      <c r="D993" s="2" t="s">
        <v>165</v>
      </c>
      <c r="E993" s="2" t="s">
        <v>19</v>
      </c>
      <c r="F993" s="33">
        <v>20.2477946656924</v>
      </c>
      <c r="G993" s="33">
        <f>ABS(Table2[[#This Row],[Raw_revenu_per_Hr]])</f>
        <v>534.212361466326</v>
      </c>
      <c r="H993" s="33">
        <v>-534.212361466326</v>
      </c>
      <c r="I993" s="33">
        <f>ABS(Table2[[#This Row],[Raw_maintenance_Cost_MTBF]])</f>
        <v>612.70502983802101</v>
      </c>
      <c r="J993" s="33">
        <v>-612.70502983802101</v>
      </c>
      <c r="K993" s="37">
        <v>0.52</v>
      </c>
      <c r="L993" s="3">
        <f t="shared" si="61"/>
        <v>5</v>
      </c>
      <c r="M993" s="17" t="s">
        <v>189</v>
      </c>
      <c r="N993" s="2" t="s">
        <v>134</v>
      </c>
      <c r="O993" s="2" t="s">
        <v>175</v>
      </c>
      <c r="P993" s="33">
        <f>_xlfn.XLOOKUP(C993, Financial_Variance!B:B, Financial_Variance!H:H, 0)</f>
        <v>0</v>
      </c>
      <c r="Q993" s="33">
        <f t="shared" si="62"/>
        <v>-620.79710144927503</v>
      </c>
      <c r="R993" s="2" t="str">
        <f t="shared" si="63"/>
        <v>High</v>
      </c>
    </row>
    <row r="994" spans="1:18" ht="16.350000000000001" customHeight="1" x14ac:dyDescent="0.45">
      <c r="A994" s="4">
        <f t="shared" si="64"/>
        <v>46037</v>
      </c>
      <c r="B994" s="2" t="s">
        <v>7</v>
      </c>
      <c r="C994" s="2" t="s">
        <v>628</v>
      </c>
      <c r="D994" s="2" t="s">
        <v>165</v>
      </c>
      <c r="E994" s="2" t="s">
        <v>19</v>
      </c>
      <c r="F994" s="33">
        <v>20.267214468396102</v>
      </c>
      <c r="G994" s="33">
        <f>ABS(Table2[[#This Row],[Raw_revenu_per_Hr]])</f>
        <v>535.94679697966205</v>
      </c>
      <c r="H994" s="33">
        <v>-535.94679697966205</v>
      </c>
      <c r="I994" s="33">
        <f>ABS(Table2[[#This Row],[Raw_maintenance_Cost_MTBF]])</f>
        <v>614.728047740835</v>
      </c>
      <c r="J994" s="33">
        <v>-614.728047740835</v>
      </c>
      <c r="K994" s="37">
        <v>0.47</v>
      </c>
      <c r="L994" s="3">
        <f t="shared" si="61"/>
        <v>5</v>
      </c>
      <c r="M994" s="17" t="s">
        <v>189</v>
      </c>
      <c r="N994" s="2" t="s">
        <v>100</v>
      </c>
      <c r="O994" s="2" t="s">
        <v>171</v>
      </c>
      <c r="P994" s="33">
        <f>_xlfn.XLOOKUP(C994, Financial_Variance!B:B, Financial_Variance!H:H, 0)</f>
        <v>0</v>
      </c>
      <c r="Q994" s="33">
        <f t="shared" si="62"/>
        <v>-622.820119352088</v>
      </c>
      <c r="R994" s="2" t="str">
        <f t="shared" si="63"/>
        <v>High</v>
      </c>
    </row>
    <row r="995" spans="1:18" ht="16.350000000000001" customHeight="1" x14ac:dyDescent="0.45">
      <c r="A995" s="4">
        <f t="shared" si="64"/>
        <v>46037</v>
      </c>
      <c r="B995" s="2" t="s">
        <v>7</v>
      </c>
      <c r="C995" s="2" t="s">
        <v>629</v>
      </c>
      <c r="D995" s="2" t="s">
        <v>165</v>
      </c>
      <c r="E995" s="2" t="s">
        <v>19</v>
      </c>
      <c r="F995" s="33">
        <v>20.2866342710997</v>
      </c>
      <c r="G995" s="33">
        <f>ABS(Table2[[#This Row],[Raw_revenu_per_Hr]])</f>
        <v>537.68123249299799</v>
      </c>
      <c r="H995" s="33">
        <v>-537.68123249299799</v>
      </c>
      <c r="I995" s="33">
        <f>ABS(Table2[[#This Row],[Raw_maintenance_Cost_MTBF]])</f>
        <v>616.75106564364899</v>
      </c>
      <c r="J995" s="33">
        <v>-616.75106564364899</v>
      </c>
      <c r="K995" s="37">
        <v>0.42</v>
      </c>
      <c r="L995" s="3">
        <f t="shared" si="61"/>
        <v>6</v>
      </c>
      <c r="M995" s="17" t="s">
        <v>189</v>
      </c>
      <c r="N995" s="2" t="s">
        <v>112</v>
      </c>
      <c r="O995" s="2" t="s">
        <v>168</v>
      </c>
      <c r="P995" s="33">
        <f>_xlfn.XLOOKUP(C995, Financial_Variance!B:B, Financial_Variance!H:H, 0)</f>
        <v>0</v>
      </c>
      <c r="Q995" s="33">
        <f t="shared" si="62"/>
        <v>-624.84313725490199</v>
      </c>
      <c r="R995" s="2" t="str">
        <f t="shared" si="63"/>
        <v>High</v>
      </c>
    </row>
    <row r="996" spans="1:18" ht="16.350000000000001" customHeight="1" x14ac:dyDescent="0.45">
      <c r="A996" s="4">
        <f t="shared" si="64"/>
        <v>46037</v>
      </c>
      <c r="B996" s="2" t="s">
        <v>7</v>
      </c>
      <c r="C996" s="2" t="s">
        <v>630</v>
      </c>
      <c r="D996" s="2" t="s">
        <v>165</v>
      </c>
      <c r="E996" s="2" t="s">
        <v>19</v>
      </c>
      <c r="F996" s="33">
        <v>20.306054073803399</v>
      </c>
      <c r="G996" s="33">
        <f>ABS(Table2[[#This Row],[Raw_revenu_per_Hr]])</f>
        <v>539.41566800633302</v>
      </c>
      <c r="H996" s="33">
        <v>-539.41566800633302</v>
      </c>
      <c r="I996" s="33">
        <f>ABS(Table2[[#This Row],[Raw_maintenance_Cost_MTBF]])</f>
        <v>618.77408354646104</v>
      </c>
      <c r="J996" s="33">
        <v>-618.77408354646104</v>
      </c>
      <c r="K996" s="37">
        <v>0.48</v>
      </c>
      <c r="L996" s="3">
        <f t="shared" si="61"/>
        <v>5</v>
      </c>
      <c r="M996" s="17" t="s">
        <v>189</v>
      </c>
      <c r="N996" s="2" t="s">
        <v>133</v>
      </c>
      <c r="O996" s="2" t="s">
        <v>173</v>
      </c>
      <c r="P996" s="33">
        <f>_xlfn.XLOOKUP(C996, Financial_Variance!B:B, Financial_Variance!H:H, 0)</f>
        <v>0</v>
      </c>
      <c r="Q996" s="33">
        <f t="shared" si="62"/>
        <v>-626.86615515771496</v>
      </c>
      <c r="R996" s="2" t="str">
        <f t="shared" si="63"/>
        <v>High</v>
      </c>
    </row>
    <row r="997" spans="1:18" ht="16.350000000000001" customHeight="1" x14ac:dyDescent="0.45">
      <c r="A997" s="4">
        <f t="shared" si="64"/>
        <v>46037</v>
      </c>
      <c r="B997" s="2" t="s">
        <v>7</v>
      </c>
      <c r="C997" s="2" t="s">
        <v>631</v>
      </c>
      <c r="D997" s="2" t="s">
        <v>165</v>
      </c>
      <c r="E997" s="2" t="s">
        <v>19</v>
      </c>
      <c r="F997" s="33">
        <v>20.3254738765071</v>
      </c>
      <c r="G997" s="33">
        <f>ABS(Table2[[#This Row],[Raw_revenu_per_Hr]])</f>
        <v>541.15010351966896</v>
      </c>
      <c r="H997" s="33">
        <v>-541.15010351966896</v>
      </c>
      <c r="I997" s="33">
        <f>ABS(Table2[[#This Row],[Raw_maintenance_Cost_MTBF]])</f>
        <v>620.79710144927503</v>
      </c>
      <c r="J997" s="33">
        <v>-620.79710144927503</v>
      </c>
      <c r="K997" s="37">
        <v>0.4</v>
      </c>
      <c r="L997" s="3">
        <f t="shared" si="61"/>
        <v>6</v>
      </c>
      <c r="M997" s="17" t="s">
        <v>189</v>
      </c>
      <c r="N997" s="2" t="s">
        <v>99</v>
      </c>
      <c r="O997" s="2" t="s">
        <v>170</v>
      </c>
      <c r="P997" s="33">
        <f>_xlfn.XLOOKUP(C997, Financial_Variance!B:B, Financial_Variance!H:H, 0)</f>
        <v>0</v>
      </c>
      <c r="Q997" s="33">
        <f t="shared" si="62"/>
        <v>-628.88917306052804</v>
      </c>
      <c r="R997" s="2" t="str">
        <f t="shared" si="63"/>
        <v>High</v>
      </c>
    </row>
    <row r="998" spans="1:18" ht="16.350000000000001" customHeight="1" x14ac:dyDescent="0.45">
      <c r="A998" s="4">
        <f t="shared" si="64"/>
        <v>46037</v>
      </c>
      <c r="B998" s="2" t="s">
        <v>7</v>
      </c>
      <c r="C998" s="2" t="s">
        <v>632</v>
      </c>
      <c r="D998" s="2" t="s">
        <v>165</v>
      </c>
      <c r="E998" s="2" t="s">
        <v>19</v>
      </c>
      <c r="F998" s="33">
        <v>20.344893679210799</v>
      </c>
      <c r="G998" s="33">
        <f>ABS(Table2[[#This Row],[Raw_revenu_per_Hr]])</f>
        <v>542.88453903300501</v>
      </c>
      <c r="H998" s="33">
        <v>-542.88453903300501</v>
      </c>
      <c r="I998" s="33">
        <f>ABS(Table2[[#This Row],[Raw_maintenance_Cost_MTBF]])</f>
        <v>622.820119352088</v>
      </c>
      <c r="J998" s="33">
        <v>-622.820119352088</v>
      </c>
      <c r="K998" s="37">
        <v>0.35</v>
      </c>
      <c r="L998" s="3">
        <f t="shared" si="61"/>
        <v>7</v>
      </c>
      <c r="M998" s="17" t="s">
        <v>189</v>
      </c>
      <c r="N998" s="2" t="s">
        <v>110</v>
      </c>
      <c r="O998" s="2" t="s">
        <v>179</v>
      </c>
      <c r="P998" s="33">
        <f>_xlfn.XLOOKUP(C998, Financial_Variance!B:B, Financial_Variance!H:H, 0)</f>
        <v>0</v>
      </c>
      <c r="Q998" s="33">
        <f t="shared" si="62"/>
        <v>-630.912190963341</v>
      </c>
      <c r="R998" s="2" t="str">
        <f t="shared" si="63"/>
        <v>High</v>
      </c>
    </row>
    <row r="999" spans="1:18" ht="16.350000000000001" customHeight="1" x14ac:dyDescent="0.45">
      <c r="A999" s="4">
        <f t="shared" si="64"/>
        <v>46037</v>
      </c>
      <c r="B999" s="2" t="s">
        <v>7</v>
      </c>
      <c r="C999" s="2" t="s">
        <v>633</v>
      </c>
      <c r="D999" s="2" t="s">
        <v>166</v>
      </c>
      <c r="E999" s="2" t="s">
        <v>19</v>
      </c>
      <c r="F999" s="33">
        <v>20.3643134819145</v>
      </c>
      <c r="G999" s="33">
        <f>ABS(Table2[[#This Row],[Raw_revenu_per_Hr]])</f>
        <v>544.61897454634095</v>
      </c>
      <c r="H999" s="33">
        <v>-544.61897454634095</v>
      </c>
      <c r="I999" s="33">
        <f>ABS(Table2[[#This Row],[Raw_maintenance_Cost_MTBF]])</f>
        <v>624.84313725490199</v>
      </c>
      <c r="J999" s="33">
        <v>-624.84313725490199</v>
      </c>
      <c r="K999" s="37">
        <v>0.39</v>
      </c>
      <c r="L999" s="3">
        <f t="shared" si="61"/>
        <v>6</v>
      </c>
      <c r="M999" s="17" t="s">
        <v>189</v>
      </c>
      <c r="N999" s="2" t="s">
        <v>127</v>
      </c>
      <c r="O999" s="2" t="s">
        <v>172</v>
      </c>
      <c r="P999" s="33">
        <f>_xlfn.XLOOKUP(C999, Financial_Variance!B:B, Financial_Variance!H:H, 0)</f>
        <v>0</v>
      </c>
      <c r="Q999" s="33">
        <f t="shared" si="62"/>
        <v>-632.93520886615499</v>
      </c>
      <c r="R999" s="2" t="str">
        <f t="shared" si="63"/>
        <v>High</v>
      </c>
    </row>
    <row r="1000" spans="1:18" ht="16.350000000000001" customHeight="1" x14ac:dyDescent="0.45">
      <c r="A1000" s="4">
        <f t="shared" si="64"/>
        <v>46037</v>
      </c>
      <c r="B1000" s="2" t="s">
        <v>7</v>
      </c>
      <c r="C1000" s="2" t="s">
        <v>634</v>
      </c>
      <c r="D1000" s="2" t="s">
        <v>166</v>
      </c>
      <c r="E1000" s="2" t="s">
        <v>19</v>
      </c>
      <c r="F1000" s="33">
        <v>20.383733284618199</v>
      </c>
      <c r="G1000" s="33">
        <f>ABS(Table2[[#This Row],[Raw_revenu_per_Hr]])</f>
        <v>546.35341005967598</v>
      </c>
      <c r="H1000" s="33">
        <v>-546.35341005967598</v>
      </c>
      <c r="I1000" s="33">
        <f>ABS(Table2[[#This Row],[Raw_maintenance_Cost_MTBF]])</f>
        <v>626.86615515771496</v>
      </c>
      <c r="J1000" s="33">
        <v>-626.86615515771496</v>
      </c>
      <c r="K1000" s="37">
        <v>0.31</v>
      </c>
      <c r="L1000" s="3">
        <f t="shared" si="61"/>
        <v>7</v>
      </c>
      <c r="M1000" s="17" t="s">
        <v>190</v>
      </c>
      <c r="N1000" s="2" t="s">
        <v>98</v>
      </c>
      <c r="O1000" s="2" t="s">
        <v>169</v>
      </c>
      <c r="P1000" s="33">
        <f>_xlfn.XLOOKUP(C1000, Financial_Variance!B:B, Financial_Variance!H:H, 0)</f>
        <v>0</v>
      </c>
      <c r="Q1000" s="33">
        <f t="shared" si="62"/>
        <v>-634.95822676896898</v>
      </c>
      <c r="R1000" s="2" t="str">
        <f t="shared" si="63"/>
        <v>High</v>
      </c>
    </row>
    <row r="1001" spans="1:18" ht="16.350000000000001" customHeight="1" x14ac:dyDescent="0.45">
      <c r="A1001" s="4">
        <f t="shared" si="64"/>
        <v>46037</v>
      </c>
      <c r="B1001" s="2" t="s">
        <v>7</v>
      </c>
      <c r="C1001" s="2" t="s">
        <v>635</v>
      </c>
      <c r="D1001" s="2" t="s">
        <v>166</v>
      </c>
      <c r="E1001" s="2" t="s">
        <v>19</v>
      </c>
      <c r="F1001" s="33">
        <v>20.4031530873219</v>
      </c>
      <c r="G1001" s="33">
        <f>ABS(Table2[[#This Row],[Raw_revenu_per_Hr]])</f>
        <v>548.08784557301203</v>
      </c>
      <c r="H1001" s="33">
        <v>-548.08784557301203</v>
      </c>
      <c r="I1001" s="33">
        <f>ABS(Table2[[#This Row],[Raw_maintenance_Cost_MTBF]])</f>
        <v>628.88917306052804</v>
      </c>
      <c r="J1001" s="33">
        <v>-628.88917306052804</v>
      </c>
      <c r="K1001" s="37">
        <v>0.25</v>
      </c>
      <c r="L1001" s="3">
        <f t="shared" si="61"/>
        <v>8</v>
      </c>
      <c r="M1001" s="17" t="s">
        <v>190</v>
      </c>
      <c r="N1001" s="2" t="s">
        <v>109</v>
      </c>
      <c r="O1001" s="2" t="s">
        <v>175</v>
      </c>
      <c r="P1001" s="33">
        <f>_xlfn.XLOOKUP(C1001, Financial_Variance!B:B, Financial_Variance!H:H, 0)</f>
        <v>0</v>
      </c>
      <c r="Q1001" s="33">
        <f t="shared" si="62"/>
        <v>-636.98124467178104</v>
      </c>
      <c r="R1001" s="2" t="str">
        <f t="shared" si="63"/>
        <v>Critical</v>
      </c>
    </row>
    <row r="1002" spans="1:18" ht="16.350000000000001" customHeight="1" x14ac:dyDescent="0.45">
      <c r="A1002" s="4">
        <f t="shared" si="64"/>
        <v>46037</v>
      </c>
      <c r="B1002" s="2" t="s">
        <v>7</v>
      </c>
      <c r="C1002" s="2" t="s">
        <v>636</v>
      </c>
      <c r="D1002" s="2" t="s">
        <v>166</v>
      </c>
      <c r="E1002" s="2" t="s">
        <v>19</v>
      </c>
      <c r="F1002" s="33">
        <v>20.422572890025599</v>
      </c>
      <c r="G1002" s="33">
        <f>ABS(Table2[[#This Row],[Raw_revenu_per_Hr]])</f>
        <v>549.82228108634797</v>
      </c>
      <c r="H1002" s="33">
        <v>-549.82228108634797</v>
      </c>
      <c r="I1002" s="33">
        <f>ABS(Table2[[#This Row],[Raw_maintenance_Cost_MTBF]])</f>
        <v>630.912190963341</v>
      </c>
      <c r="J1002" s="33">
        <v>-630.912190963341</v>
      </c>
      <c r="K1002" s="37">
        <v>0.86</v>
      </c>
      <c r="L1002" s="3">
        <f t="shared" si="61"/>
        <v>1</v>
      </c>
      <c r="M1002" s="17" t="s">
        <v>190</v>
      </c>
      <c r="N1002" s="2" t="s">
        <v>126</v>
      </c>
      <c r="O1002" s="2" t="s">
        <v>171</v>
      </c>
      <c r="P1002" s="33">
        <f>_xlfn.XLOOKUP(C1002, Financial_Variance!B:B, Financial_Variance!H:H, 0)</f>
        <v>0</v>
      </c>
      <c r="Q1002" s="33">
        <f t="shared" si="62"/>
        <v>-639.00426257459401</v>
      </c>
      <c r="R1002" s="2" t="str">
        <f t="shared" si="63"/>
        <v>Low</v>
      </c>
    </row>
    <row r="1003" spans="1:18" ht="16.350000000000001" customHeight="1" x14ac:dyDescent="0.45">
      <c r="A1003" s="4">
        <f t="shared" si="64"/>
        <v>46037</v>
      </c>
      <c r="B1003" s="2" t="s">
        <v>7</v>
      </c>
      <c r="C1003" s="2" t="s">
        <v>637</v>
      </c>
      <c r="D1003" s="2" t="s">
        <v>166</v>
      </c>
      <c r="E1003" s="2" t="s">
        <v>19</v>
      </c>
      <c r="F1003" s="33">
        <v>20.441992692729301</v>
      </c>
      <c r="G1003" s="33">
        <f>ABS(Table2[[#This Row],[Raw_revenu_per_Hr]])</f>
        <v>551.55671659968402</v>
      </c>
      <c r="H1003" s="33">
        <v>-551.55671659968402</v>
      </c>
      <c r="I1003" s="33">
        <f>ABS(Table2[[#This Row],[Raw_maintenance_Cost_MTBF]])</f>
        <v>632.93520886615499</v>
      </c>
      <c r="J1003" s="33">
        <v>-632.93520886615499</v>
      </c>
      <c r="K1003" s="37">
        <v>0.87</v>
      </c>
      <c r="L1003" s="3">
        <f t="shared" si="61"/>
        <v>1</v>
      </c>
      <c r="M1003" s="17" t="s">
        <v>190</v>
      </c>
      <c r="N1003" s="2" t="s">
        <v>97</v>
      </c>
      <c r="O1003" s="2" t="s">
        <v>168</v>
      </c>
      <c r="P1003" s="33">
        <f>_xlfn.XLOOKUP(C1003, Financial_Variance!B:B, Financial_Variance!H:H, 0)</f>
        <v>0</v>
      </c>
      <c r="Q1003" s="33">
        <f t="shared" si="62"/>
        <v>-641.027280477408</v>
      </c>
      <c r="R1003" s="2" t="str">
        <f t="shared" si="63"/>
        <v>Low</v>
      </c>
    </row>
    <row r="1004" spans="1:18" ht="16.350000000000001" customHeight="1" x14ac:dyDescent="0.45">
      <c r="A1004" s="4">
        <f t="shared" si="64"/>
        <v>46037</v>
      </c>
      <c r="B1004" s="2" t="s">
        <v>7</v>
      </c>
      <c r="C1004" s="2" t="s">
        <v>638</v>
      </c>
      <c r="D1004" s="2" t="s">
        <v>166</v>
      </c>
      <c r="E1004" s="2" t="s">
        <v>19</v>
      </c>
      <c r="F1004" s="33">
        <v>20.461412495432999</v>
      </c>
      <c r="G1004" s="33">
        <f>ABS(Table2[[#This Row],[Raw_revenu_per_Hr]])</f>
        <v>553.29115211301905</v>
      </c>
      <c r="H1004" s="33">
        <v>-553.29115211301905</v>
      </c>
      <c r="I1004" s="33">
        <f>ABS(Table2[[#This Row],[Raw_maintenance_Cost_MTBF]])</f>
        <v>634.95822676896898</v>
      </c>
      <c r="J1004" s="33">
        <v>-634.95822676896898</v>
      </c>
      <c r="K1004" s="37">
        <v>0.77</v>
      </c>
      <c r="L1004" s="3">
        <f t="shared" si="61"/>
        <v>2</v>
      </c>
      <c r="M1004" s="17" t="s">
        <v>190</v>
      </c>
      <c r="N1004" s="2" t="s">
        <v>108</v>
      </c>
      <c r="O1004" s="2" t="s">
        <v>173</v>
      </c>
      <c r="P1004" s="33">
        <f>_xlfn.XLOOKUP(C1004, Financial_Variance!B:B, Financial_Variance!H:H, 0)</f>
        <v>0</v>
      </c>
      <c r="Q1004" s="33">
        <f t="shared" si="62"/>
        <v>-643.05029838022199</v>
      </c>
      <c r="R1004" s="2" t="str">
        <f t="shared" si="63"/>
        <v>Low</v>
      </c>
    </row>
    <row r="1005" spans="1:18" ht="16.350000000000001" customHeight="1" x14ac:dyDescent="0.45">
      <c r="A1005" s="4">
        <f t="shared" si="64"/>
        <v>46037</v>
      </c>
      <c r="B1005" s="2" t="s">
        <v>7</v>
      </c>
      <c r="C1005" s="2" t="s">
        <v>639</v>
      </c>
      <c r="D1005" s="2" t="s">
        <v>166</v>
      </c>
      <c r="E1005" s="2" t="s">
        <v>19</v>
      </c>
      <c r="F1005" s="33">
        <v>20.480832298136701</v>
      </c>
      <c r="G1005" s="33">
        <f>ABS(Table2[[#This Row],[Raw_revenu_per_Hr]])</f>
        <v>555.02558762635499</v>
      </c>
      <c r="H1005" s="33">
        <v>-555.02558762635499</v>
      </c>
      <c r="I1005" s="33">
        <f>ABS(Table2[[#This Row],[Raw_maintenance_Cost_MTBF]])</f>
        <v>636.98124467178104</v>
      </c>
      <c r="J1005" s="33">
        <v>-636.98124467178104</v>
      </c>
      <c r="K1005" s="37">
        <v>0.68</v>
      </c>
      <c r="L1005" s="3">
        <f t="shared" si="61"/>
        <v>3</v>
      </c>
      <c r="M1005" s="17" t="s">
        <v>190</v>
      </c>
      <c r="N1005" s="2" t="s">
        <v>125</v>
      </c>
      <c r="O1005" s="2" t="s">
        <v>170</v>
      </c>
      <c r="P1005" s="33">
        <f>_xlfn.XLOOKUP(C1005, Financial_Variance!B:B, Financial_Variance!H:H, 0)</f>
        <v>0</v>
      </c>
      <c r="Q1005" s="33">
        <f t="shared" si="62"/>
        <v>-645.07331628303496</v>
      </c>
      <c r="R1005" s="2" t="str">
        <f t="shared" si="63"/>
        <v>Medium</v>
      </c>
    </row>
    <row r="1006" spans="1:18" ht="16.350000000000001" customHeight="1" x14ac:dyDescent="0.45">
      <c r="A1006" s="4">
        <f t="shared" si="64"/>
        <v>46037</v>
      </c>
      <c r="B1006" s="2" t="s">
        <v>7</v>
      </c>
      <c r="C1006" s="2" t="s">
        <v>640</v>
      </c>
      <c r="D1006" s="2" t="s">
        <v>166</v>
      </c>
      <c r="E1006" s="2" t="s">
        <v>19</v>
      </c>
      <c r="F1006" s="33">
        <v>20.500252100840299</v>
      </c>
      <c r="G1006" s="33">
        <f>ABS(Table2[[#This Row],[Raw_revenu_per_Hr]])</f>
        <v>556.76002313969104</v>
      </c>
      <c r="H1006" s="33">
        <v>-556.76002313969104</v>
      </c>
      <c r="I1006" s="33">
        <f>ABS(Table2[[#This Row],[Raw_maintenance_Cost_MTBF]])</f>
        <v>639.00426257459401</v>
      </c>
      <c r="J1006" s="33">
        <v>-639.00426257459401</v>
      </c>
      <c r="K1006" s="37">
        <v>0.73</v>
      </c>
      <c r="L1006" s="3">
        <f t="shared" si="61"/>
        <v>3</v>
      </c>
      <c r="M1006" s="17" t="s">
        <v>191</v>
      </c>
      <c r="N1006" s="2" t="s">
        <v>96</v>
      </c>
      <c r="O1006" s="2" t="s">
        <v>179</v>
      </c>
      <c r="P1006" s="33">
        <f>_xlfn.XLOOKUP(C1006, Financial_Variance!B:B, Financial_Variance!H:H, 0)</f>
        <v>0</v>
      </c>
      <c r="Q1006" s="33">
        <f t="shared" si="62"/>
        <v>-647.09633418584701</v>
      </c>
      <c r="R1006" s="2" t="str">
        <f t="shared" si="63"/>
        <v>Medium</v>
      </c>
    </row>
    <row r="1007" spans="1:18" ht="16.350000000000001" customHeight="1" x14ac:dyDescent="0.45">
      <c r="A1007" s="4">
        <f t="shared" si="64"/>
        <v>46037</v>
      </c>
      <c r="B1007" s="2" t="s">
        <v>7</v>
      </c>
      <c r="C1007" s="2" t="s">
        <v>641</v>
      </c>
      <c r="D1007" s="2" t="s">
        <v>166</v>
      </c>
      <c r="E1007" s="2" t="s">
        <v>19</v>
      </c>
      <c r="F1007" s="33">
        <v>20.519671903544001</v>
      </c>
      <c r="G1007" s="33">
        <f>ABS(Table2[[#This Row],[Raw_revenu_per_Hr]])</f>
        <v>558.49445865302698</v>
      </c>
      <c r="H1007" s="33">
        <v>-558.49445865302698</v>
      </c>
      <c r="I1007" s="33">
        <f>ABS(Table2[[#This Row],[Raw_maintenance_Cost_MTBF]])</f>
        <v>641.027280477408</v>
      </c>
      <c r="J1007" s="33">
        <v>-641.027280477408</v>
      </c>
      <c r="K1007" s="37">
        <v>0.68</v>
      </c>
      <c r="L1007" s="3">
        <f t="shared" si="61"/>
        <v>3</v>
      </c>
      <c r="M1007" s="17" t="s">
        <v>191</v>
      </c>
      <c r="N1007" s="2" t="s">
        <v>107</v>
      </c>
      <c r="O1007" s="2" t="s">
        <v>172</v>
      </c>
      <c r="P1007" s="33">
        <f>_xlfn.XLOOKUP(C1007, Financial_Variance!B:B, Financial_Variance!H:H, 0)</f>
        <v>0</v>
      </c>
      <c r="Q1007" s="33">
        <f t="shared" si="62"/>
        <v>-649.119352088661</v>
      </c>
      <c r="R1007" s="2" t="str">
        <f t="shared" si="63"/>
        <v>Medium</v>
      </c>
    </row>
    <row r="1008" spans="1:18" ht="16.350000000000001" customHeight="1" x14ac:dyDescent="0.45">
      <c r="A1008" s="4">
        <f t="shared" si="64"/>
        <v>46037</v>
      </c>
      <c r="B1008" s="2" t="s">
        <v>7</v>
      </c>
      <c r="C1008" s="2" t="s">
        <v>642</v>
      </c>
      <c r="D1008" s="2" t="s">
        <v>166</v>
      </c>
      <c r="E1008" s="2" t="s">
        <v>19</v>
      </c>
      <c r="F1008" s="33">
        <v>20.539091706247699</v>
      </c>
      <c r="G1008" s="33">
        <f>ABS(Table2[[#This Row],[Raw_revenu_per_Hr]])</f>
        <v>560.22889416636201</v>
      </c>
      <c r="H1008" s="33">
        <v>-560.22889416636201</v>
      </c>
      <c r="I1008" s="33">
        <f>ABS(Table2[[#This Row],[Raw_maintenance_Cost_MTBF]])</f>
        <v>643.05029838022199</v>
      </c>
      <c r="J1008" s="33">
        <v>-643.05029838022199</v>
      </c>
      <c r="K1008" s="37">
        <v>0.62</v>
      </c>
      <c r="L1008" s="3">
        <f t="shared" si="61"/>
        <v>4</v>
      </c>
      <c r="M1008" s="17" t="s">
        <v>191</v>
      </c>
      <c r="N1008" s="2" t="s">
        <v>124</v>
      </c>
      <c r="O1008" s="2" t="s">
        <v>169</v>
      </c>
      <c r="P1008" s="33">
        <f>_xlfn.XLOOKUP(C1008, Financial_Variance!B:B, Financial_Variance!H:H, 0)</f>
        <v>0</v>
      </c>
      <c r="Q1008" s="33">
        <f t="shared" si="62"/>
        <v>-651.14236999147499</v>
      </c>
      <c r="R1008" s="2" t="str">
        <f t="shared" si="63"/>
        <v>Medium</v>
      </c>
    </row>
    <row r="1009" spans="1:18" ht="16.350000000000001" customHeight="1" x14ac:dyDescent="0.45">
      <c r="A1009" s="4">
        <f t="shared" si="64"/>
        <v>46037</v>
      </c>
      <c r="B1009" s="2" t="s">
        <v>7</v>
      </c>
      <c r="C1009" s="2" t="s">
        <v>643</v>
      </c>
      <c r="D1009" s="2" t="s">
        <v>166</v>
      </c>
      <c r="E1009" s="2" t="s">
        <v>19</v>
      </c>
      <c r="F1009" s="33">
        <v>20.558511508951401</v>
      </c>
      <c r="G1009" s="33">
        <f>ABS(Table2[[#This Row],[Raw_revenu_per_Hr]])</f>
        <v>561.96332967969795</v>
      </c>
      <c r="H1009" s="33">
        <v>-561.96332967969795</v>
      </c>
      <c r="I1009" s="33">
        <f>ABS(Table2[[#This Row],[Raw_maintenance_Cost_MTBF]])</f>
        <v>645.07331628303496</v>
      </c>
      <c r="J1009" s="33">
        <v>-645.07331628303496</v>
      </c>
      <c r="K1009" s="37">
        <v>0.66</v>
      </c>
      <c r="L1009" s="3">
        <f t="shared" si="61"/>
        <v>3</v>
      </c>
      <c r="M1009" s="17" t="s">
        <v>191</v>
      </c>
      <c r="N1009" s="2" t="s">
        <v>95</v>
      </c>
      <c r="O1009" s="2" t="s">
        <v>175</v>
      </c>
      <c r="P1009" s="33">
        <f>_xlfn.XLOOKUP(C1009, Financial_Variance!B:B, Financial_Variance!H:H, 0)</f>
        <v>0</v>
      </c>
      <c r="Q1009" s="33">
        <f t="shared" si="62"/>
        <v>-653.16538789428796</v>
      </c>
      <c r="R1009" s="2" t="str">
        <f t="shared" si="63"/>
        <v>Medium</v>
      </c>
    </row>
    <row r="1010" spans="1:18" ht="16.350000000000001" customHeight="1" x14ac:dyDescent="0.45">
      <c r="A1010" s="4">
        <f t="shared" si="64"/>
        <v>46037</v>
      </c>
      <c r="B1010" s="2" t="s">
        <v>7</v>
      </c>
      <c r="C1010" s="2" t="s">
        <v>644</v>
      </c>
      <c r="D1010" s="2" t="s">
        <v>166</v>
      </c>
      <c r="E1010" s="2" t="s">
        <v>19</v>
      </c>
      <c r="F1010" s="33">
        <v>20.577931311655099</v>
      </c>
      <c r="G1010" s="33">
        <f>ABS(Table2[[#This Row],[Raw_revenu_per_Hr]])</f>
        <v>563.697765193034</v>
      </c>
      <c r="H1010" s="33">
        <v>-563.697765193034</v>
      </c>
      <c r="I1010" s="33">
        <f>ABS(Table2[[#This Row],[Raw_maintenance_Cost_MTBF]])</f>
        <v>647.09633418584701</v>
      </c>
      <c r="J1010" s="33">
        <v>-647.09633418584701</v>
      </c>
      <c r="K1010" s="37">
        <v>0.59</v>
      </c>
      <c r="L1010" s="3">
        <f t="shared" si="61"/>
        <v>4</v>
      </c>
      <c r="M1010" s="17" t="s">
        <v>191</v>
      </c>
      <c r="N1010" s="2" t="s">
        <v>106</v>
      </c>
      <c r="O1010" s="2" t="s">
        <v>171</v>
      </c>
      <c r="P1010" s="33">
        <f>_xlfn.XLOOKUP(C1010, Financial_Variance!B:B, Financial_Variance!H:H, 0)</f>
        <v>0</v>
      </c>
      <c r="Q1010" s="33">
        <f t="shared" si="62"/>
        <v>-655.18840579710104</v>
      </c>
      <c r="R1010" s="2" t="str">
        <f t="shared" si="63"/>
        <v>Medium</v>
      </c>
    </row>
    <row r="1011" spans="1:18" ht="16.350000000000001" customHeight="1" x14ac:dyDescent="0.45">
      <c r="A1011" s="4">
        <f t="shared" si="64"/>
        <v>46037</v>
      </c>
      <c r="B1011" s="2" t="s">
        <v>7</v>
      </c>
      <c r="C1011" s="2" t="s">
        <v>645</v>
      </c>
      <c r="D1011" s="2" t="s">
        <v>166</v>
      </c>
      <c r="E1011" s="2" t="s">
        <v>19</v>
      </c>
      <c r="F1011" s="33">
        <v>20.597351114358801</v>
      </c>
      <c r="G1011" s="33">
        <f>ABS(Table2[[#This Row],[Raw_revenu_per_Hr]])</f>
        <v>565.43220070637005</v>
      </c>
      <c r="H1011" s="33">
        <v>-565.43220070637005</v>
      </c>
      <c r="I1011" s="33">
        <f>ABS(Table2[[#This Row],[Raw_maintenance_Cost_MTBF]])</f>
        <v>649.119352088661</v>
      </c>
      <c r="J1011" s="33">
        <v>-649.119352088661</v>
      </c>
      <c r="K1011" s="37">
        <v>0.53</v>
      </c>
      <c r="L1011" s="3">
        <f t="shared" si="61"/>
        <v>5</v>
      </c>
      <c r="M1011" s="17" t="s">
        <v>191</v>
      </c>
      <c r="N1011" s="2" t="s">
        <v>122</v>
      </c>
      <c r="O1011" s="2" t="s">
        <v>168</v>
      </c>
      <c r="P1011" s="33">
        <f>_xlfn.XLOOKUP(C1011, Financial_Variance!B:B, Financial_Variance!H:H, 0)</f>
        <v>0</v>
      </c>
      <c r="Q1011" s="33">
        <f t="shared" si="62"/>
        <v>-657.21142369991401</v>
      </c>
      <c r="R1011" s="2" t="str">
        <f t="shared" si="63"/>
        <v>High</v>
      </c>
    </row>
    <row r="1012" spans="1:18" ht="16.350000000000001" customHeight="1" x14ac:dyDescent="0.45">
      <c r="A1012" s="4">
        <f t="shared" si="64"/>
        <v>46037</v>
      </c>
      <c r="B1012" s="2" t="s">
        <v>7</v>
      </c>
      <c r="C1012" s="2" t="s">
        <v>646</v>
      </c>
      <c r="D1012" s="2" t="s">
        <v>166</v>
      </c>
      <c r="E1012" s="2" t="s">
        <v>19</v>
      </c>
      <c r="F1012" s="33">
        <v>20.6167709170625</v>
      </c>
      <c r="G1012" s="33">
        <f>ABS(Table2[[#This Row],[Raw_revenu_per_Hr]])</f>
        <v>567.16663621970599</v>
      </c>
      <c r="H1012" s="33">
        <v>-567.16663621970599</v>
      </c>
      <c r="I1012" s="33">
        <f>ABS(Table2[[#This Row],[Raw_maintenance_Cost_MTBF]])</f>
        <v>651.14236999147499</v>
      </c>
      <c r="J1012" s="33">
        <v>-651.14236999147499</v>
      </c>
      <c r="K1012" s="37">
        <v>0.49</v>
      </c>
      <c r="L1012" s="3">
        <f t="shared" si="61"/>
        <v>5</v>
      </c>
      <c r="M1012" s="17" t="s">
        <v>191</v>
      </c>
      <c r="N1012" s="2" t="s">
        <v>140</v>
      </c>
      <c r="O1012" s="2" t="s">
        <v>173</v>
      </c>
      <c r="P1012" s="33">
        <f>_xlfn.XLOOKUP(C1012, Financial_Variance!B:B, Financial_Variance!H:H, 0)</f>
        <v>0</v>
      </c>
      <c r="Q1012" s="33">
        <f t="shared" si="62"/>
        <v>-659.234441602728</v>
      </c>
      <c r="R1012" s="2" t="str">
        <f t="shared" si="63"/>
        <v>High</v>
      </c>
    </row>
    <row r="1013" spans="1:18" ht="16.350000000000001" customHeight="1" x14ac:dyDescent="0.45">
      <c r="A1013" s="4">
        <f t="shared" si="64"/>
        <v>46037</v>
      </c>
      <c r="B1013" s="2" t="s">
        <v>8</v>
      </c>
      <c r="C1013" s="2" t="s">
        <v>647</v>
      </c>
      <c r="D1013" s="2" t="s">
        <v>167</v>
      </c>
      <c r="E1013" s="2" t="s">
        <v>182</v>
      </c>
      <c r="F1013" s="33">
        <v>20.636190719766201</v>
      </c>
      <c r="G1013" s="33">
        <f>ABS(Table2[[#This Row],[Raw_revenu_per_Hr]])</f>
        <v>568.90107173304102</v>
      </c>
      <c r="H1013" s="33">
        <v>-568.90107173304102</v>
      </c>
      <c r="I1013" s="33">
        <f>ABS(Table2[[#This Row],[Raw_maintenance_Cost_MTBF]])</f>
        <v>653.16538789428796</v>
      </c>
      <c r="J1013" s="33">
        <v>-653.16538789428796</v>
      </c>
      <c r="K1013" s="37">
        <v>0.52</v>
      </c>
      <c r="L1013" s="3">
        <f t="shared" si="61"/>
        <v>5</v>
      </c>
      <c r="M1013" s="17" t="s">
        <v>187</v>
      </c>
      <c r="N1013" s="2" t="s">
        <v>105</v>
      </c>
      <c r="O1013" s="2" t="s">
        <v>170</v>
      </c>
      <c r="P1013" s="33">
        <f>_xlfn.XLOOKUP(C1013, Financial_Variance!B:B, Financial_Variance!H:H, 0)</f>
        <v>0</v>
      </c>
      <c r="Q1013" s="33">
        <f t="shared" si="62"/>
        <v>-661.25745950554096</v>
      </c>
      <c r="R1013" s="2" t="str">
        <f t="shared" si="63"/>
        <v>High</v>
      </c>
    </row>
    <row r="1014" spans="1:18" ht="16.350000000000001" customHeight="1" x14ac:dyDescent="0.45">
      <c r="A1014" s="4">
        <f t="shared" si="64"/>
        <v>46037</v>
      </c>
      <c r="B1014" s="2" t="s">
        <v>8</v>
      </c>
      <c r="C1014" s="2" t="s">
        <v>648</v>
      </c>
      <c r="D1014" s="2" t="s">
        <v>167</v>
      </c>
      <c r="E1014" s="2" t="s">
        <v>183</v>
      </c>
      <c r="F1014" s="33">
        <v>20.6556105224699</v>
      </c>
      <c r="G1014" s="33">
        <f>ABS(Table2[[#This Row],[Raw_revenu_per_Hr]])</f>
        <v>570.63550724637696</v>
      </c>
      <c r="H1014" s="33">
        <v>-570.63550724637696</v>
      </c>
      <c r="I1014" s="33">
        <f>ABS(Table2[[#This Row],[Raw_maintenance_Cost_MTBF]])</f>
        <v>655.18840579710104</v>
      </c>
      <c r="J1014" s="33">
        <v>-655.18840579710104</v>
      </c>
      <c r="K1014" s="37">
        <v>0.47</v>
      </c>
      <c r="L1014" s="3">
        <f t="shared" si="61"/>
        <v>5</v>
      </c>
      <c r="M1014" s="17" t="s">
        <v>187</v>
      </c>
      <c r="N1014" s="2" t="s">
        <v>120</v>
      </c>
      <c r="O1014" s="2" t="s">
        <v>179</v>
      </c>
      <c r="P1014" s="33">
        <f>_xlfn.XLOOKUP(C1014, Financial_Variance!B:B, Financial_Variance!H:H, 0)</f>
        <v>0</v>
      </c>
      <c r="Q1014" s="33">
        <f t="shared" si="62"/>
        <v>-663.28047740835405</v>
      </c>
      <c r="R1014" s="2" t="str">
        <f t="shared" si="63"/>
        <v>High</v>
      </c>
    </row>
    <row r="1015" spans="1:18" ht="16.350000000000001" customHeight="1" x14ac:dyDescent="0.45">
      <c r="A1015" s="4">
        <f t="shared" si="64"/>
        <v>46037</v>
      </c>
      <c r="B1015" s="2" t="s">
        <v>8</v>
      </c>
      <c r="C1015" s="2" t="s">
        <v>649</v>
      </c>
      <c r="D1015" s="2" t="s">
        <v>167</v>
      </c>
      <c r="E1015" s="2" t="s">
        <v>183</v>
      </c>
      <c r="F1015" s="33">
        <v>20.675030325173601</v>
      </c>
      <c r="G1015" s="33">
        <f>ABS(Table2[[#This Row],[Raw_revenu_per_Hr]])</f>
        <v>572.36994275971301</v>
      </c>
      <c r="H1015" s="33">
        <v>-572.36994275971301</v>
      </c>
      <c r="I1015" s="33">
        <f>ABS(Table2[[#This Row],[Raw_maintenance_Cost_MTBF]])</f>
        <v>657.21142369991401</v>
      </c>
      <c r="J1015" s="33">
        <v>-657.21142369991401</v>
      </c>
      <c r="K1015" s="37">
        <v>0.42</v>
      </c>
      <c r="L1015" s="3">
        <f t="shared" si="61"/>
        <v>6</v>
      </c>
      <c r="M1015" s="17" t="s">
        <v>187</v>
      </c>
      <c r="N1015" s="2" t="s">
        <v>138</v>
      </c>
      <c r="O1015" s="2" t="s">
        <v>172</v>
      </c>
      <c r="P1015" s="33">
        <f>_xlfn.XLOOKUP(C1015, Financial_Variance!B:B, Financial_Variance!H:H, 0)</f>
        <v>0</v>
      </c>
      <c r="Q1015" s="33">
        <f t="shared" si="62"/>
        <v>-665.30349531116701</v>
      </c>
      <c r="R1015" s="2" t="str">
        <f t="shared" si="63"/>
        <v>High</v>
      </c>
    </row>
    <row r="1016" spans="1:18" ht="16.350000000000001" customHeight="1" x14ac:dyDescent="0.45">
      <c r="A1016" s="4">
        <f t="shared" si="64"/>
        <v>46037</v>
      </c>
      <c r="B1016" s="2" t="s">
        <v>8</v>
      </c>
      <c r="C1016" s="2" t="s">
        <v>650</v>
      </c>
      <c r="D1016" s="2" t="s">
        <v>167</v>
      </c>
      <c r="E1016" s="2" t="s">
        <v>184</v>
      </c>
      <c r="F1016" s="33">
        <v>20.6944501278772</v>
      </c>
      <c r="G1016" s="33">
        <f>ABS(Table2[[#This Row],[Raw_revenu_per_Hr]])</f>
        <v>574.10437827304895</v>
      </c>
      <c r="H1016" s="33">
        <v>-574.10437827304895</v>
      </c>
      <c r="I1016" s="33">
        <f>ABS(Table2[[#This Row],[Raw_maintenance_Cost_MTBF]])</f>
        <v>659.234441602728</v>
      </c>
      <c r="J1016" s="33">
        <v>-659.234441602728</v>
      </c>
      <c r="K1016" s="37">
        <v>0.48</v>
      </c>
      <c r="L1016" s="3">
        <f t="shared" si="61"/>
        <v>5</v>
      </c>
      <c r="M1016" s="17" t="s">
        <v>187</v>
      </c>
      <c r="N1016" s="2" t="s">
        <v>104</v>
      </c>
      <c r="O1016" s="2" t="s">
        <v>169</v>
      </c>
      <c r="P1016" s="33">
        <f>_xlfn.XLOOKUP(C1016, Financial_Variance!B:B, Financial_Variance!H:H, 0)</f>
        <v>0</v>
      </c>
      <c r="Q1016" s="33">
        <f t="shared" si="62"/>
        <v>-667.326513213981</v>
      </c>
      <c r="R1016" s="2" t="str">
        <f t="shared" si="63"/>
        <v>High</v>
      </c>
    </row>
    <row r="1017" spans="1:18" ht="16.350000000000001" customHeight="1" x14ac:dyDescent="0.45">
      <c r="A1017" s="4">
        <f t="shared" si="64"/>
        <v>46037</v>
      </c>
      <c r="B1017" s="2" t="s">
        <v>8</v>
      </c>
      <c r="C1017" s="2" t="s">
        <v>651</v>
      </c>
      <c r="D1017" s="2" t="s">
        <v>167</v>
      </c>
      <c r="E1017" s="2" t="s">
        <v>185</v>
      </c>
      <c r="F1017" s="33">
        <v>20.713869930580898</v>
      </c>
      <c r="G1017" s="33">
        <f>ABS(Table2[[#This Row],[Raw_revenu_per_Hr]])</f>
        <v>575.83881378638398</v>
      </c>
      <c r="H1017" s="33">
        <v>-575.83881378638398</v>
      </c>
      <c r="I1017" s="33">
        <f>ABS(Table2[[#This Row],[Raw_maintenance_Cost_MTBF]])</f>
        <v>661.25745950554096</v>
      </c>
      <c r="J1017" s="33">
        <v>-661.25745950554096</v>
      </c>
      <c r="K1017" s="37">
        <v>0.4</v>
      </c>
      <c r="L1017" s="3">
        <f t="shared" si="61"/>
        <v>6</v>
      </c>
      <c r="M1017" s="17" t="s">
        <v>187</v>
      </c>
      <c r="N1017" s="2" t="s">
        <v>119</v>
      </c>
      <c r="O1017" s="2" t="s">
        <v>175</v>
      </c>
      <c r="P1017" s="33">
        <f>_xlfn.XLOOKUP(C1017, Financial_Variance!B:B, Financial_Variance!H:H, 0)</f>
        <v>0</v>
      </c>
      <c r="Q1017" s="33">
        <f t="shared" si="62"/>
        <v>-669.34953111679499</v>
      </c>
      <c r="R1017" s="2" t="str">
        <f t="shared" si="63"/>
        <v>High</v>
      </c>
    </row>
    <row r="1018" spans="1:18" ht="16.350000000000001" customHeight="1" x14ac:dyDescent="0.45">
      <c r="A1018" s="4">
        <f t="shared" si="64"/>
        <v>46037</v>
      </c>
      <c r="B1018" s="2" t="s">
        <v>8</v>
      </c>
      <c r="C1018" s="2" t="s">
        <v>652</v>
      </c>
      <c r="D1018" s="2" t="s">
        <v>167</v>
      </c>
      <c r="E1018" s="2" t="s">
        <v>183</v>
      </c>
      <c r="F1018" s="33">
        <v>20.7332897332846</v>
      </c>
      <c r="G1018" s="33">
        <f>ABS(Table2[[#This Row],[Raw_revenu_per_Hr]])</f>
        <v>577.57324929972003</v>
      </c>
      <c r="H1018" s="33">
        <v>-577.57324929972003</v>
      </c>
      <c r="I1018" s="33">
        <f>ABS(Table2[[#This Row],[Raw_maintenance_Cost_MTBF]])</f>
        <v>663.28047740835405</v>
      </c>
      <c r="J1018" s="33">
        <v>-663.28047740835405</v>
      </c>
      <c r="K1018" s="37">
        <v>0.35</v>
      </c>
      <c r="L1018" s="3">
        <f t="shared" si="61"/>
        <v>7</v>
      </c>
      <c r="M1018" s="17" t="s">
        <v>187</v>
      </c>
      <c r="N1018" s="2" t="s">
        <v>137</v>
      </c>
      <c r="O1018" s="2" t="s">
        <v>171</v>
      </c>
      <c r="P1018" s="33">
        <f>_xlfn.XLOOKUP(C1018, Financial_Variance!B:B, Financial_Variance!H:H, 0)</f>
        <v>0</v>
      </c>
      <c r="Q1018" s="33">
        <f t="shared" si="62"/>
        <v>-671.37254901960796</v>
      </c>
      <c r="R1018" s="2" t="str">
        <f t="shared" si="63"/>
        <v>High</v>
      </c>
    </row>
    <row r="1019" spans="1:18" ht="16.350000000000001" customHeight="1" x14ac:dyDescent="0.45">
      <c r="A1019" s="4">
        <f t="shared" si="64"/>
        <v>46037</v>
      </c>
      <c r="B1019" s="2" t="s">
        <v>8</v>
      </c>
      <c r="C1019" s="2" t="s">
        <v>653</v>
      </c>
      <c r="D1019" s="2" t="s">
        <v>167</v>
      </c>
      <c r="E1019" s="2" t="s">
        <v>183</v>
      </c>
      <c r="F1019" s="33">
        <v>20.752709535988298</v>
      </c>
      <c r="G1019" s="33">
        <f>ABS(Table2[[#This Row],[Raw_revenu_per_Hr]])</f>
        <v>579.30768481305597</v>
      </c>
      <c r="H1019" s="33">
        <v>-579.30768481305597</v>
      </c>
      <c r="I1019" s="33">
        <f>ABS(Table2[[#This Row],[Raw_maintenance_Cost_MTBF]])</f>
        <v>665.30349531116701</v>
      </c>
      <c r="J1019" s="33">
        <v>-665.30349531116701</v>
      </c>
      <c r="K1019" s="37">
        <v>0.39</v>
      </c>
      <c r="L1019" s="3">
        <f t="shared" si="61"/>
        <v>6</v>
      </c>
      <c r="M1019" s="17" t="s">
        <v>187</v>
      </c>
      <c r="N1019" s="2" t="s">
        <v>103</v>
      </c>
      <c r="O1019" s="2" t="s">
        <v>168</v>
      </c>
      <c r="P1019" s="33">
        <f>_xlfn.XLOOKUP(C1019, Financial_Variance!B:B, Financial_Variance!H:H, 0)</f>
        <v>0</v>
      </c>
      <c r="Q1019" s="33">
        <f t="shared" si="62"/>
        <v>-673.39556692242002</v>
      </c>
      <c r="R1019" s="2" t="str">
        <f t="shared" si="63"/>
        <v>High</v>
      </c>
    </row>
    <row r="1020" spans="1:18" ht="16.350000000000001" customHeight="1" x14ac:dyDescent="0.45">
      <c r="A1020" s="4">
        <f t="shared" si="64"/>
        <v>46037</v>
      </c>
      <c r="B1020" s="2" t="s">
        <v>8</v>
      </c>
      <c r="C1020" s="2" t="s">
        <v>654</v>
      </c>
      <c r="D1020" s="2" t="s">
        <v>167</v>
      </c>
      <c r="E1020" s="2" t="s">
        <v>186</v>
      </c>
      <c r="F1020" s="33">
        <v>20.772129338692</v>
      </c>
      <c r="G1020" s="33">
        <f>ABS(Table2[[#This Row],[Raw_revenu_per_Hr]])</f>
        <v>581.04212032639202</v>
      </c>
      <c r="H1020" s="33">
        <v>-581.04212032639202</v>
      </c>
      <c r="I1020" s="33">
        <f>ABS(Table2[[#This Row],[Raw_maintenance_Cost_MTBF]])</f>
        <v>667.326513213981</v>
      </c>
      <c r="J1020" s="33">
        <v>-667.326513213981</v>
      </c>
      <c r="K1020" s="37">
        <v>0.31</v>
      </c>
      <c r="L1020" s="3">
        <f t="shared" si="61"/>
        <v>7</v>
      </c>
      <c r="M1020" s="17" t="s">
        <v>187</v>
      </c>
      <c r="N1020" s="2" t="s">
        <v>118</v>
      </c>
      <c r="O1020" s="2" t="s">
        <v>173</v>
      </c>
      <c r="P1020" s="33">
        <f>_xlfn.XLOOKUP(C1020, Financial_Variance!B:B, Financial_Variance!H:H, 0)</f>
        <v>0</v>
      </c>
      <c r="Q1020" s="33">
        <f t="shared" si="62"/>
        <v>-675.41858482523401</v>
      </c>
      <c r="R1020" s="2" t="str">
        <f t="shared" si="63"/>
        <v>High</v>
      </c>
    </row>
    <row r="1021" spans="1:18" ht="16.350000000000001" customHeight="1" x14ac:dyDescent="0.45">
      <c r="A1021" s="4">
        <f t="shared" si="64"/>
        <v>46037</v>
      </c>
      <c r="B1021" s="2" t="s">
        <v>8</v>
      </c>
      <c r="C1021" s="2" t="s">
        <v>655</v>
      </c>
      <c r="D1021" s="2" t="s">
        <v>167</v>
      </c>
      <c r="E1021" s="2" t="s">
        <v>183</v>
      </c>
      <c r="F1021" s="33">
        <v>20.791549141395699</v>
      </c>
      <c r="G1021" s="33">
        <f>ABS(Table2[[#This Row],[Raw_revenu_per_Hr]])</f>
        <v>582.77655583972705</v>
      </c>
      <c r="H1021" s="33">
        <v>-582.77655583972705</v>
      </c>
      <c r="I1021" s="33">
        <f>ABS(Table2[[#This Row],[Raw_maintenance_Cost_MTBF]])</f>
        <v>669.34953111679499</v>
      </c>
      <c r="J1021" s="33">
        <v>-669.34953111679499</v>
      </c>
      <c r="K1021" s="37">
        <v>0.25</v>
      </c>
      <c r="L1021" s="3">
        <f t="shared" si="61"/>
        <v>8</v>
      </c>
      <c r="M1021" s="17" t="s">
        <v>187</v>
      </c>
      <c r="N1021" s="2" t="s">
        <v>136</v>
      </c>
      <c r="O1021" s="2" t="s">
        <v>170</v>
      </c>
      <c r="P1021" s="33">
        <f>_xlfn.XLOOKUP(C1021, Financial_Variance!B:B, Financial_Variance!H:H, 0)</f>
        <v>0</v>
      </c>
      <c r="Q1021" s="33">
        <f t="shared" si="62"/>
        <v>-677.441602728048</v>
      </c>
      <c r="R1021" s="2" t="str">
        <f t="shared" si="63"/>
        <v>Critical</v>
      </c>
    </row>
    <row r="1022" spans="1:18" ht="16.350000000000001" customHeight="1" x14ac:dyDescent="0.45">
      <c r="A1022" s="4">
        <f t="shared" si="64"/>
        <v>46037</v>
      </c>
      <c r="B1022" s="2" t="s">
        <v>8</v>
      </c>
      <c r="C1022" s="2" t="s">
        <v>656</v>
      </c>
      <c r="D1022" s="2" t="s">
        <v>167</v>
      </c>
      <c r="E1022" s="2" t="s">
        <v>183</v>
      </c>
      <c r="F1022" s="33">
        <v>20.8109689440994</v>
      </c>
      <c r="G1022" s="33">
        <f>ABS(Table2[[#This Row],[Raw_revenu_per_Hr]])</f>
        <v>584.51099135306299</v>
      </c>
      <c r="H1022" s="33">
        <v>-584.51099135306299</v>
      </c>
      <c r="I1022" s="33">
        <f>ABS(Table2[[#This Row],[Raw_maintenance_Cost_MTBF]])</f>
        <v>671.37254901960796</v>
      </c>
      <c r="J1022" s="33">
        <v>-671.37254901960796</v>
      </c>
      <c r="K1022" s="37">
        <v>0.86</v>
      </c>
      <c r="L1022" s="3">
        <f t="shared" si="61"/>
        <v>1</v>
      </c>
      <c r="M1022" s="17" t="s">
        <v>187</v>
      </c>
      <c r="N1022" s="2" t="s">
        <v>102</v>
      </c>
      <c r="O1022" s="2" t="s">
        <v>179</v>
      </c>
      <c r="P1022" s="33">
        <f>_xlfn.XLOOKUP(C1022, Financial_Variance!B:B, Financial_Variance!H:H, 0)</f>
        <v>0</v>
      </c>
      <c r="Q1022" s="33">
        <f t="shared" si="62"/>
        <v>-679.46462063086096</v>
      </c>
      <c r="R1022" s="2" t="str">
        <f t="shared" si="63"/>
        <v>Low</v>
      </c>
    </row>
    <row r="1023" spans="1:18" ht="16.350000000000001" customHeight="1" x14ac:dyDescent="0.45">
      <c r="A1023" s="4">
        <f t="shared" si="64"/>
        <v>46037</v>
      </c>
      <c r="B1023" s="2" t="s">
        <v>9</v>
      </c>
      <c r="C1023" s="2" t="s">
        <v>657</v>
      </c>
      <c r="D1023" s="2" t="s">
        <v>15</v>
      </c>
      <c r="E1023" s="2" t="s">
        <v>20</v>
      </c>
      <c r="F1023" s="33">
        <v>20.830388746803099</v>
      </c>
      <c r="G1023" s="33">
        <f>ABS(Table2[[#This Row],[Raw_revenu_per_Hr]])</f>
        <v>586.24542686639904</v>
      </c>
      <c r="H1023" s="33">
        <v>-586.24542686639904</v>
      </c>
      <c r="I1023" s="33">
        <f>ABS(Table2[[#This Row],[Raw_maintenance_Cost_MTBF]])</f>
        <v>673.39556692242002</v>
      </c>
      <c r="J1023" s="33">
        <v>-673.39556692242002</v>
      </c>
      <c r="K1023" s="37">
        <v>0.87</v>
      </c>
      <c r="L1023" s="3">
        <f t="shared" si="61"/>
        <v>1</v>
      </c>
      <c r="M1023" s="17" t="s">
        <v>187</v>
      </c>
      <c r="N1023" s="2" t="s">
        <v>117</v>
      </c>
      <c r="O1023" s="2" t="s">
        <v>172</v>
      </c>
      <c r="P1023" s="33">
        <f>_xlfn.XLOOKUP(C1023, Financial_Variance!B:B, Financial_Variance!H:H, 0)</f>
        <v>0</v>
      </c>
      <c r="Q1023" s="33">
        <f t="shared" si="62"/>
        <v>-681.48763853367302</v>
      </c>
      <c r="R1023" s="2" t="str">
        <f t="shared" si="63"/>
        <v>Low</v>
      </c>
    </row>
    <row r="1024" spans="1:18" ht="16.350000000000001" customHeight="1" x14ac:dyDescent="0.45">
      <c r="A1024" s="4">
        <f t="shared" si="64"/>
        <v>46037</v>
      </c>
      <c r="B1024" s="2" t="s">
        <v>10</v>
      </c>
      <c r="C1024" s="2" t="s">
        <v>658</v>
      </c>
      <c r="D1024" s="2" t="s">
        <v>16</v>
      </c>
      <c r="E1024" s="2" t="s">
        <v>21</v>
      </c>
      <c r="F1024" s="33">
        <v>20.8498085495068</v>
      </c>
      <c r="G1024" s="33">
        <f>ABS(Table2[[#This Row],[Raw_revenu_per_Hr]])</f>
        <v>587.97986237973498</v>
      </c>
      <c r="H1024" s="33">
        <v>-587.97986237973498</v>
      </c>
      <c r="I1024" s="33">
        <f>ABS(Table2[[#This Row],[Raw_maintenance_Cost_MTBF]])</f>
        <v>675.41858482523401</v>
      </c>
      <c r="J1024" s="33">
        <v>-675.41858482523401</v>
      </c>
      <c r="K1024" s="37">
        <v>0.77</v>
      </c>
      <c r="L1024" s="3">
        <f t="shared" si="61"/>
        <v>2</v>
      </c>
      <c r="M1024" s="17" t="s">
        <v>187</v>
      </c>
      <c r="N1024" s="2" t="s">
        <v>135</v>
      </c>
      <c r="O1024" s="2" t="s">
        <v>169</v>
      </c>
      <c r="P1024" s="33">
        <f>_xlfn.XLOOKUP(C1024, Financial_Variance!B:B, Financial_Variance!H:H, 0)</f>
        <v>0</v>
      </c>
      <c r="Q1024" s="33">
        <f t="shared" si="62"/>
        <v>-683.51065643648701</v>
      </c>
      <c r="R1024" s="2" t="str">
        <f t="shared" si="63"/>
        <v>Low</v>
      </c>
    </row>
    <row r="1025" spans="1:18" ht="16.350000000000001" customHeight="1" x14ac:dyDescent="0.45">
      <c r="A1025" s="4">
        <f t="shared" si="64"/>
        <v>46037</v>
      </c>
      <c r="B1025" s="2" t="s">
        <v>11</v>
      </c>
      <c r="C1025" s="2" t="s">
        <v>659</v>
      </c>
      <c r="D1025" s="2" t="s">
        <v>17</v>
      </c>
      <c r="E1025" s="2" t="s">
        <v>22</v>
      </c>
      <c r="F1025" s="33">
        <v>20.869228352210499</v>
      </c>
      <c r="G1025" s="33">
        <f>ABS(Table2[[#This Row],[Raw_revenu_per_Hr]])</f>
        <v>589.71429789307103</v>
      </c>
      <c r="H1025" s="33">
        <v>-589.71429789307103</v>
      </c>
      <c r="I1025" s="33">
        <f>ABS(Table2[[#This Row],[Raw_maintenance_Cost_MTBF]])</f>
        <v>677.441602728048</v>
      </c>
      <c r="J1025" s="33">
        <v>-677.441602728048</v>
      </c>
      <c r="K1025" s="37">
        <v>0.68</v>
      </c>
      <c r="L1025" s="3">
        <f t="shared" si="61"/>
        <v>3</v>
      </c>
      <c r="M1025" s="17" t="s">
        <v>189</v>
      </c>
      <c r="N1025" s="2" t="s">
        <v>101</v>
      </c>
      <c r="O1025" s="2" t="s">
        <v>175</v>
      </c>
      <c r="P1025" s="33">
        <f>_xlfn.XLOOKUP(C1025, Financial_Variance!B:B, Financial_Variance!H:H, 0)</f>
        <v>0</v>
      </c>
      <c r="Q1025" s="33">
        <f t="shared" si="62"/>
        <v>-685.533674339301</v>
      </c>
      <c r="R1025" s="2" t="str">
        <f t="shared" si="63"/>
        <v>Medium</v>
      </c>
    </row>
    <row r="1026" spans="1:18" ht="16.350000000000001" customHeight="1" x14ac:dyDescent="0.45">
      <c r="A1026" s="4">
        <f t="shared" si="64"/>
        <v>46037</v>
      </c>
      <c r="B1026" s="2" t="s">
        <v>11</v>
      </c>
      <c r="C1026" s="2" t="s">
        <v>660</v>
      </c>
      <c r="D1026" s="2" t="s">
        <v>17</v>
      </c>
      <c r="E1026" s="2" t="s">
        <v>183</v>
      </c>
      <c r="F1026" s="33">
        <v>20.888648154914101</v>
      </c>
      <c r="G1026" s="33">
        <f>ABS(Table2[[#This Row],[Raw_revenu_per_Hr]])</f>
        <v>591.44873340640595</v>
      </c>
      <c r="H1026" s="33">
        <v>-591.44873340640595</v>
      </c>
      <c r="I1026" s="33">
        <f>ABS(Table2[[#This Row],[Raw_maintenance_Cost_MTBF]])</f>
        <v>679.46462063086096</v>
      </c>
      <c r="J1026" s="33">
        <v>-679.46462063086096</v>
      </c>
      <c r="K1026" s="37">
        <v>0.73</v>
      </c>
      <c r="L1026" s="3">
        <f t="shared" ref="L1026:L1089" si="65">MAX(1,MIN(10,ROUND(10-(K1026*10),0)))</f>
        <v>3</v>
      </c>
      <c r="M1026" s="17" t="s">
        <v>189</v>
      </c>
      <c r="N1026" s="2" t="s">
        <v>116</v>
      </c>
      <c r="O1026" s="2" t="s">
        <v>171</v>
      </c>
      <c r="P1026" s="33">
        <f>_xlfn.XLOOKUP(C1026, Financial_Variance!B:B, Financial_Variance!H:H, 0)</f>
        <v>0</v>
      </c>
      <c r="Q1026" s="33">
        <f t="shared" ref="Q1026:Q1089" si="66">P1041-I1030</f>
        <v>-687.55669224211397</v>
      </c>
      <c r="R1026" s="2" t="str">
        <f t="shared" ref="R1026:R1089" si="67">IF(L1026&lt;=2,"Low",IF(L1026&lt;=4,"Medium",IF(L1026&lt;=7,"High","Critical")))</f>
        <v>Medium</v>
      </c>
    </row>
    <row r="1027" spans="1:18" ht="16.350000000000001" customHeight="1" x14ac:dyDescent="0.45">
      <c r="A1027" s="4">
        <f t="shared" ref="A1027:A1090" si="68">DATE(2026,1,1)+INT((ROW()-2)/70)</f>
        <v>46037</v>
      </c>
      <c r="B1027" s="2" t="s">
        <v>11</v>
      </c>
      <c r="C1027" s="2" t="s">
        <v>661</v>
      </c>
      <c r="D1027" s="2" t="s">
        <v>17</v>
      </c>
      <c r="E1027" s="2" t="s">
        <v>183</v>
      </c>
      <c r="F1027" s="33">
        <v>20.908067957617799</v>
      </c>
      <c r="G1027" s="33">
        <f>ABS(Table2[[#This Row],[Raw_revenu_per_Hr]])</f>
        <v>593.183168919742</v>
      </c>
      <c r="H1027" s="33">
        <v>-593.183168919742</v>
      </c>
      <c r="I1027" s="33">
        <f>ABS(Table2[[#This Row],[Raw_maintenance_Cost_MTBF]])</f>
        <v>681.48763853367302</v>
      </c>
      <c r="J1027" s="33">
        <v>-681.48763853367302</v>
      </c>
      <c r="K1027" s="37">
        <v>0.68</v>
      </c>
      <c r="L1027" s="3">
        <f t="shared" si="65"/>
        <v>3</v>
      </c>
      <c r="M1027" s="17" t="s">
        <v>188</v>
      </c>
      <c r="N1027" s="2" t="s">
        <v>134</v>
      </c>
      <c r="O1027" s="2" t="s">
        <v>168</v>
      </c>
      <c r="P1027" s="33">
        <f>_xlfn.XLOOKUP(C1027, Financial_Variance!B:B, Financial_Variance!H:H, 0)</f>
        <v>0</v>
      </c>
      <c r="Q1027" s="33">
        <f t="shared" si="66"/>
        <v>-689.57971014492796</v>
      </c>
      <c r="R1027" s="2" t="str">
        <f t="shared" si="67"/>
        <v>Medium</v>
      </c>
    </row>
    <row r="1028" spans="1:18" ht="16.350000000000001" customHeight="1" x14ac:dyDescent="0.45">
      <c r="A1028" s="4">
        <f t="shared" si="68"/>
        <v>46037</v>
      </c>
      <c r="B1028" s="2" t="s">
        <v>11</v>
      </c>
      <c r="C1028" s="2" t="s">
        <v>662</v>
      </c>
      <c r="D1028" s="2" t="s">
        <v>17</v>
      </c>
      <c r="E1028" s="2" t="s">
        <v>184</v>
      </c>
      <c r="F1028" s="33">
        <v>20.927487760321501</v>
      </c>
      <c r="G1028" s="33">
        <f>ABS(Table2[[#This Row],[Raw_revenu_per_Hr]])</f>
        <v>594.91760443307805</v>
      </c>
      <c r="H1028" s="33">
        <v>-594.91760443307805</v>
      </c>
      <c r="I1028" s="33">
        <f>ABS(Table2[[#This Row],[Raw_maintenance_Cost_MTBF]])</f>
        <v>683.51065643648701</v>
      </c>
      <c r="J1028" s="33">
        <v>-683.51065643648701</v>
      </c>
      <c r="K1028" s="37">
        <v>0.62</v>
      </c>
      <c r="L1028" s="3">
        <f t="shared" si="65"/>
        <v>4</v>
      </c>
      <c r="M1028" s="17" t="s">
        <v>189</v>
      </c>
      <c r="N1028" s="2" t="s">
        <v>100</v>
      </c>
      <c r="O1028" s="2" t="s">
        <v>173</v>
      </c>
      <c r="P1028" s="33">
        <f>_xlfn.XLOOKUP(C1028, Financial_Variance!B:B, Financial_Variance!H:H, 0)</f>
        <v>0</v>
      </c>
      <c r="Q1028" s="33">
        <f t="shared" si="66"/>
        <v>-691.60272804774002</v>
      </c>
      <c r="R1028" s="2" t="str">
        <f t="shared" si="67"/>
        <v>Medium</v>
      </c>
    </row>
    <row r="1029" spans="1:18" ht="16.350000000000001" customHeight="1" x14ac:dyDescent="0.45">
      <c r="A1029" s="4">
        <f t="shared" si="68"/>
        <v>46037</v>
      </c>
      <c r="B1029" s="2" t="s">
        <v>11</v>
      </c>
      <c r="C1029" s="2" t="s">
        <v>663</v>
      </c>
      <c r="D1029" s="2" t="s">
        <v>17</v>
      </c>
      <c r="E1029" s="2" t="s">
        <v>185</v>
      </c>
      <c r="F1029" s="33">
        <v>20.946907563025199</v>
      </c>
      <c r="G1029" s="33">
        <f>ABS(Table2[[#This Row],[Raw_revenu_per_Hr]])</f>
        <v>596.65203994641399</v>
      </c>
      <c r="H1029" s="33">
        <v>-596.65203994641399</v>
      </c>
      <c r="I1029" s="33">
        <f>ABS(Table2[[#This Row],[Raw_maintenance_Cost_MTBF]])</f>
        <v>685.533674339301</v>
      </c>
      <c r="J1029" s="33">
        <v>-685.533674339301</v>
      </c>
      <c r="K1029" s="37">
        <v>0.66</v>
      </c>
      <c r="L1029" s="3">
        <f t="shared" si="65"/>
        <v>3</v>
      </c>
      <c r="M1029" s="17" t="s">
        <v>188</v>
      </c>
      <c r="N1029" s="2" t="s">
        <v>112</v>
      </c>
      <c r="O1029" s="2" t="s">
        <v>170</v>
      </c>
      <c r="P1029" s="33">
        <f>_xlfn.XLOOKUP(C1029, Financial_Variance!B:B, Financial_Variance!H:H, 0)</f>
        <v>0</v>
      </c>
      <c r="Q1029" s="33">
        <f t="shared" si="66"/>
        <v>-693.62574595055401</v>
      </c>
      <c r="R1029" s="2" t="str">
        <f t="shared" si="67"/>
        <v>Medium</v>
      </c>
    </row>
    <row r="1030" spans="1:18" ht="16.350000000000001" customHeight="1" x14ac:dyDescent="0.45">
      <c r="A1030" s="4">
        <f t="shared" si="68"/>
        <v>46037</v>
      </c>
      <c r="B1030" s="2" t="s">
        <v>11</v>
      </c>
      <c r="C1030" s="2" t="s">
        <v>664</v>
      </c>
      <c r="D1030" s="2" t="s">
        <v>17</v>
      </c>
      <c r="E1030" s="2" t="s">
        <v>186</v>
      </c>
      <c r="F1030" s="33">
        <v>20.966327365728901</v>
      </c>
      <c r="G1030" s="33">
        <f>ABS(Table2[[#This Row],[Raw_revenu_per_Hr]])</f>
        <v>598.38647545974902</v>
      </c>
      <c r="H1030" s="33">
        <v>-598.38647545974902</v>
      </c>
      <c r="I1030" s="33">
        <f>ABS(Table2[[#This Row],[Raw_maintenance_Cost_MTBF]])</f>
        <v>687.55669224211397</v>
      </c>
      <c r="J1030" s="33">
        <v>-687.55669224211397</v>
      </c>
      <c r="K1030" s="37">
        <v>0.59</v>
      </c>
      <c r="L1030" s="3">
        <f t="shared" si="65"/>
        <v>4</v>
      </c>
      <c r="M1030" s="17" t="s">
        <v>188</v>
      </c>
      <c r="N1030" s="2" t="s">
        <v>133</v>
      </c>
      <c r="O1030" s="2" t="s">
        <v>179</v>
      </c>
      <c r="P1030" s="33">
        <f>_xlfn.XLOOKUP(C1030, Financial_Variance!B:B, Financial_Variance!H:H, 0)</f>
        <v>0</v>
      </c>
      <c r="Q1030" s="33">
        <f t="shared" si="66"/>
        <v>-695.648763853368</v>
      </c>
      <c r="R1030" s="2" t="str">
        <f t="shared" si="67"/>
        <v>Medium</v>
      </c>
    </row>
    <row r="1031" spans="1:18" ht="16.350000000000001" customHeight="1" x14ac:dyDescent="0.45">
      <c r="A1031" s="4">
        <f t="shared" si="68"/>
        <v>46037</v>
      </c>
      <c r="B1031" s="2" t="s">
        <v>11</v>
      </c>
      <c r="C1031" s="2" t="s">
        <v>665</v>
      </c>
      <c r="D1031" s="2" t="s">
        <v>17</v>
      </c>
      <c r="E1031" s="2" t="s">
        <v>183</v>
      </c>
      <c r="F1031" s="33">
        <v>20.985747168432599</v>
      </c>
      <c r="G1031" s="33">
        <f>ABS(Table2[[#This Row],[Raw_revenu_per_Hr]])</f>
        <v>600.12091097308496</v>
      </c>
      <c r="H1031" s="33">
        <v>-600.12091097308496</v>
      </c>
      <c r="I1031" s="33">
        <f>ABS(Table2[[#This Row],[Raw_maintenance_Cost_MTBF]])</f>
        <v>689.57971014492796</v>
      </c>
      <c r="J1031" s="33">
        <v>-689.57971014492796</v>
      </c>
      <c r="K1031" s="37">
        <v>0.53</v>
      </c>
      <c r="L1031" s="3">
        <f t="shared" si="65"/>
        <v>5</v>
      </c>
      <c r="M1031" s="17" t="s">
        <v>190</v>
      </c>
      <c r="N1031" s="2" t="s">
        <v>99</v>
      </c>
      <c r="O1031" s="2" t="s">
        <v>172</v>
      </c>
      <c r="P1031" s="33">
        <f>_xlfn.XLOOKUP(C1031, Financial_Variance!B:B, Financial_Variance!H:H, 0)</f>
        <v>0</v>
      </c>
      <c r="Q1031" s="33">
        <f t="shared" si="66"/>
        <v>-697.67178175618096</v>
      </c>
      <c r="R1031" s="2" t="str">
        <f t="shared" si="67"/>
        <v>High</v>
      </c>
    </row>
    <row r="1032" spans="1:18" ht="16.350000000000001" customHeight="1" x14ac:dyDescent="0.45">
      <c r="A1032" s="4">
        <f t="shared" si="68"/>
        <v>46037</v>
      </c>
      <c r="B1032" s="2" t="s">
        <v>11</v>
      </c>
      <c r="C1032" s="2" t="s">
        <v>666</v>
      </c>
      <c r="D1032" s="2" t="s">
        <v>17</v>
      </c>
      <c r="E1032" s="2" t="s">
        <v>183</v>
      </c>
      <c r="F1032" s="33">
        <v>21.005166971136301</v>
      </c>
      <c r="G1032" s="33">
        <f>ABS(Table2[[#This Row],[Raw_revenu_per_Hr]])</f>
        <v>601.85534648642101</v>
      </c>
      <c r="H1032" s="33">
        <v>-601.85534648642101</v>
      </c>
      <c r="I1032" s="33">
        <f>ABS(Table2[[#This Row],[Raw_maintenance_Cost_MTBF]])</f>
        <v>691.60272804774002</v>
      </c>
      <c r="J1032" s="33">
        <v>-691.60272804774002</v>
      </c>
      <c r="K1032" s="37">
        <v>0.49</v>
      </c>
      <c r="L1032" s="3">
        <f t="shared" si="65"/>
        <v>5</v>
      </c>
      <c r="M1032" s="17" t="s">
        <v>188</v>
      </c>
      <c r="N1032" s="2" t="s">
        <v>110</v>
      </c>
      <c r="O1032" s="2" t="s">
        <v>169</v>
      </c>
      <c r="P1032" s="33">
        <f>_xlfn.XLOOKUP(C1032, Financial_Variance!B:B, Financial_Variance!H:H, 0)</f>
        <v>0</v>
      </c>
      <c r="Q1032" s="33">
        <f t="shared" si="66"/>
        <v>-699.69479965899302</v>
      </c>
      <c r="R1032" s="2" t="str">
        <f t="shared" si="67"/>
        <v>High</v>
      </c>
    </row>
    <row r="1033" spans="1:18" ht="16.350000000000001" customHeight="1" x14ac:dyDescent="0.45">
      <c r="A1033" s="4">
        <f t="shared" si="68"/>
        <v>46037</v>
      </c>
      <c r="B1033" s="2" t="s">
        <v>11</v>
      </c>
      <c r="C1033" s="2" t="s">
        <v>667</v>
      </c>
      <c r="D1033" s="2" t="s">
        <v>17</v>
      </c>
      <c r="E1033" s="2" t="s">
        <v>22</v>
      </c>
      <c r="F1033" s="33">
        <v>21.024586773839999</v>
      </c>
      <c r="G1033" s="33">
        <f>ABS(Table2[[#This Row],[Raw_revenu_per_Hr]])</f>
        <v>603.58978199975695</v>
      </c>
      <c r="H1033" s="33">
        <v>-603.58978199975695</v>
      </c>
      <c r="I1033" s="33">
        <f>ABS(Table2[[#This Row],[Raw_maintenance_Cost_MTBF]])</f>
        <v>693.62574595055401</v>
      </c>
      <c r="J1033" s="33">
        <v>-693.62574595055401</v>
      </c>
      <c r="K1033" s="37">
        <v>0.52</v>
      </c>
      <c r="L1033" s="3">
        <f t="shared" si="65"/>
        <v>5</v>
      </c>
      <c r="M1033" s="17" t="s">
        <v>188</v>
      </c>
      <c r="N1033" s="2" t="s">
        <v>127</v>
      </c>
      <c r="O1033" s="2" t="s">
        <v>175</v>
      </c>
      <c r="P1033" s="33">
        <f>_xlfn.XLOOKUP(C1033, Financial_Variance!B:B, Financial_Variance!H:H, 0)</f>
        <v>0</v>
      </c>
      <c r="Q1033" s="33">
        <f t="shared" si="66"/>
        <v>-701.71781756180599</v>
      </c>
      <c r="R1033" s="2" t="str">
        <f t="shared" si="67"/>
        <v>High</v>
      </c>
    </row>
    <row r="1034" spans="1:18" ht="16.350000000000001" customHeight="1" x14ac:dyDescent="0.45">
      <c r="A1034" s="4">
        <f t="shared" si="68"/>
        <v>46037</v>
      </c>
      <c r="B1034" s="2" t="s">
        <v>12</v>
      </c>
      <c r="C1034" s="2" t="s">
        <v>668</v>
      </c>
      <c r="D1034" s="2" t="s">
        <v>18</v>
      </c>
      <c r="E1034" s="2" t="s">
        <v>23</v>
      </c>
      <c r="F1034" s="33">
        <v>21.044006576543701</v>
      </c>
      <c r="G1034" s="33">
        <f>ABS(Table2[[#This Row],[Raw_revenu_per_Hr]])</f>
        <v>605.324217513093</v>
      </c>
      <c r="H1034" s="33">
        <v>-605.324217513093</v>
      </c>
      <c r="I1034" s="33">
        <f>ABS(Table2[[#This Row],[Raw_maintenance_Cost_MTBF]])</f>
        <v>695.648763853368</v>
      </c>
      <c r="J1034" s="33">
        <v>-695.648763853368</v>
      </c>
      <c r="K1034" s="37">
        <v>0.47</v>
      </c>
      <c r="L1034" s="3">
        <f t="shared" si="65"/>
        <v>5</v>
      </c>
      <c r="M1034" s="17" t="s">
        <v>191</v>
      </c>
      <c r="N1034" s="2" t="s">
        <v>98</v>
      </c>
      <c r="O1034" s="2" t="s">
        <v>171</v>
      </c>
      <c r="P1034" s="33">
        <f>_xlfn.XLOOKUP(C1034, Financial_Variance!B:B, Financial_Variance!H:H, 0)</f>
        <v>0</v>
      </c>
      <c r="Q1034" s="33">
        <f t="shared" si="66"/>
        <v>-703.740835464621</v>
      </c>
      <c r="R1034" s="2" t="str">
        <f t="shared" si="67"/>
        <v>High</v>
      </c>
    </row>
    <row r="1035" spans="1:18" ht="16.350000000000001" customHeight="1" x14ac:dyDescent="0.45">
      <c r="A1035" s="4">
        <f t="shared" si="68"/>
        <v>46037</v>
      </c>
      <c r="B1035" s="2" t="s">
        <v>12</v>
      </c>
      <c r="C1035" s="2" t="s">
        <v>669</v>
      </c>
      <c r="D1035" s="2" t="s">
        <v>18</v>
      </c>
      <c r="E1035" s="2" t="s">
        <v>23</v>
      </c>
      <c r="F1035" s="33">
        <v>21.063426379247399</v>
      </c>
      <c r="G1035" s="33">
        <f>ABS(Table2[[#This Row],[Raw_revenu_per_Hr]])</f>
        <v>607.05865302642803</v>
      </c>
      <c r="H1035" s="33">
        <v>-607.05865302642803</v>
      </c>
      <c r="I1035" s="33">
        <f>ABS(Table2[[#This Row],[Raw_maintenance_Cost_MTBF]])</f>
        <v>697.67178175618096</v>
      </c>
      <c r="J1035" s="33">
        <v>-697.67178175618096</v>
      </c>
      <c r="K1035" s="37">
        <v>0.42</v>
      </c>
      <c r="L1035" s="3">
        <f t="shared" si="65"/>
        <v>6</v>
      </c>
      <c r="M1035" s="17" t="s">
        <v>187</v>
      </c>
      <c r="N1035" s="2" t="s">
        <v>109</v>
      </c>
      <c r="O1035" s="2" t="s">
        <v>168</v>
      </c>
      <c r="P1035" s="33">
        <f>_xlfn.XLOOKUP(C1035, Financial_Variance!B:B, Financial_Variance!H:H, 0)</f>
        <v>0</v>
      </c>
      <c r="Q1035" s="33">
        <f t="shared" si="66"/>
        <v>-705.76385336743397</v>
      </c>
      <c r="R1035" s="2" t="str">
        <f t="shared" si="67"/>
        <v>High</v>
      </c>
    </row>
    <row r="1036" spans="1:18" ht="16.350000000000001" customHeight="1" x14ac:dyDescent="0.45">
      <c r="A1036" s="4">
        <f t="shared" si="68"/>
        <v>46037</v>
      </c>
      <c r="B1036" s="2" t="s">
        <v>12</v>
      </c>
      <c r="C1036" s="2" t="s">
        <v>670</v>
      </c>
      <c r="D1036" s="2" t="s">
        <v>18</v>
      </c>
      <c r="E1036" s="2" t="s">
        <v>23</v>
      </c>
      <c r="F1036" s="33">
        <v>21.082846181950998</v>
      </c>
      <c r="G1036" s="33">
        <f>ABS(Table2[[#This Row],[Raw_revenu_per_Hr]])</f>
        <v>608.79308853976397</v>
      </c>
      <c r="H1036" s="33">
        <v>-608.79308853976397</v>
      </c>
      <c r="I1036" s="33">
        <f>ABS(Table2[[#This Row],[Raw_maintenance_Cost_MTBF]])</f>
        <v>699.69479965899302</v>
      </c>
      <c r="J1036" s="33">
        <v>-699.69479965899302</v>
      </c>
      <c r="K1036" s="37">
        <v>0.48</v>
      </c>
      <c r="L1036" s="3">
        <f t="shared" si="65"/>
        <v>5</v>
      </c>
      <c r="M1036" s="17" t="s">
        <v>187</v>
      </c>
      <c r="N1036" s="2" t="s">
        <v>126</v>
      </c>
      <c r="O1036" s="2" t="s">
        <v>173</v>
      </c>
      <c r="P1036" s="33">
        <f>_xlfn.XLOOKUP(C1036, Financial_Variance!B:B, Financial_Variance!H:H, 0)</f>
        <v>0</v>
      </c>
      <c r="Q1036" s="33">
        <f t="shared" si="66"/>
        <v>-707.78687127024602</v>
      </c>
      <c r="R1036" s="2" t="str">
        <f t="shared" si="67"/>
        <v>High</v>
      </c>
    </row>
    <row r="1037" spans="1:18" ht="16.350000000000001" customHeight="1" x14ac:dyDescent="0.45">
      <c r="A1037" s="4">
        <f t="shared" si="68"/>
        <v>46037</v>
      </c>
      <c r="B1037" s="2" t="s">
        <v>7</v>
      </c>
      <c r="C1037" s="2" t="s">
        <v>671</v>
      </c>
      <c r="D1037" s="2" t="s">
        <v>14</v>
      </c>
      <c r="E1037" s="2" t="s">
        <v>181</v>
      </c>
      <c r="F1037" s="33">
        <v>21.1022659846547</v>
      </c>
      <c r="G1037" s="33">
        <f>ABS(Table2[[#This Row],[Raw_revenu_per_Hr]])</f>
        <v>610.52752405310002</v>
      </c>
      <c r="H1037" s="33">
        <v>-610.52752405310002</v>
      </c>
      <c r="I1037" s="33">
        <f>ABS(Table2[[#This Row],[Raw_maintenance_Cost_MTBF]])</f>
        <v>701.71781756180599</v>
      </c>
      <c r="J1037" s="33">
        <v>-701.71781756180599</v>
      </c>
      <c r="K1037" s="37">
        <v>0.4</v>
      </c>
      <c r="L1037" s="3">
        <f t="shared" si="65"/>
        <v>6</v>
      </c>
      <c r="M1037" s="17" t="s">
        <v>187</v>
      </c>
      <c r="N1037" s="2" t="s">
        <v>97</v>
      </c>
      <c r="O1037" s="2" t="s">
        <v>170</v>
      </c>
      <c r="P1037" s="33">
        <f>_xlfn.XLOOKUP(C1037, Financial_Variance!B:B, Financial_Variance!H:H, 0)</f>
        <v>0</v>
      </c>
      <c r="Q1037" s="33">
        <f t="shared" si="66"/>
        <v>-709.80988917306001</v>
      </c>
      <c r="R1037" s="2" t="str">
        <f t="shared" si="67"/>
        <v>High</v>
      </c>
    </row>
    <row r="1038" spans="1:18" ht="16.350000000000001" customHeight="1" x14ac:dyDescent="0.45">
      <c r="A1038" s="4">
        <f t="shared" si="68"/>
        <v>46037</v>
      </c>
      <c r="B1038" s="2" t="s">
        <v>7</v>
      </c>
      <c r="C1038" s="2" t="s">
        <v>672</v>
      </c>
      <c r="D1038" s="2" t="s">
        <v>14</v>
      </c>
      <c r="E1038" s="2" t="s">
        <v>181</v>
      </c>
      <c r="F1038" s="33">
        <v>21.121685787358398</v>
      </c>
      <c r="G1038" s="33">
        <f>ABS(Table2[[#This Row],[Raw_revenu_per_Hr]])</f>
        <v>612.26195956643596</v>
      </c>
      <c r="H1038" s="33">
        <v>-612.26195956643596</v>
      </c>
      <c r="I1038" s="33">
        <f>ABS(Table2[[#This Row],[Raw_maintenance_Cost_MTBF]])</f>
        <v>703.740835464621</v>
      </c>
      <c r="J1038" s="33">
        <v>-703.740835464621</v>
      </c>
      <c r="K1038" s="37">
        <v>0.35</v>
      </c>
      <c r="L1038" s="3">
        <f t="shared" si="65"/>
        <v>7</v>
      </c>
      <c r="M1038" s="17" t="s">
        <v>187</v>
      </c>
      <c r="N1038" s="2" t="s">
        <v>108</v>
      </c>
      <c r="O1038" s="2" t="s">
        <v>179</v>
      </c>
      <c r="P1038" s="33">
        <f>_xlfn.XLOOKUP(C1038, Financial_Variance!B:B, Financial_Variance!H:H, 0)</f>
        <v>0</v>
      </c>
      <c r="Q1038" s="33">
        <f t="shared" si="66"/>
        <v>-711.832907075874</v>
      </c>
      <c r="R1038" s="2" t="str">
        <f t="shared" si="67"/>
        <v>High</v>
      </c>
    </row>
    <row r="1039" spans="1:18" ht="16.350000000000001" customHeight="1" x14ac:dyDescent="0.45">
      <c r="A1039" s="4">
        <f t="shared" si="68"/>
        <v>46037</v>
      </c>
      <c r="B1039" s="2" t="s">
        <v>7</v>
      </c>
      <c r="C1039" s="2" t="s">
        <v>673</v>
      </c>
      <c r="D1039" s="2" t="s">
        <v>14</v>
      </c>
      <c r="E1039" s="2" t="s">
        <v>181</v>
      </c>
      <c r="F1039" s="33">
        <v>21.1411055900621</v>
      </c>
      <c r="G1039" s="33">
        <f>ABS(Table2[[#This Row],[Raw_revenu_per_Hr]])</f>
        <v>613.99639507977099</v>
      </c>
      <c r="H1039" s="33">
        <v>-613.99639507977099</v>
      </c>
      <c r="I1039" s="33">
        <f>ABS(Table2[[#This Row],[Raw_maintenance_Cost_MTBF]])</f>
        <v>705.76385336743397</v>
      </c>
      <c r="J1039" s="33">
        <v>-705.76385336743397</v>
      </c>
      <c r="K1039" s="37">
        <v>0.39</v>
      </c>
      <c r="L1039" s="3">
        <f t="shared" si="65"/>
        <v>6</v>
      </c>
      <c r="M1039" s="17" t="s">
        <v>187</v>
      </c>
      <c r="N1039" s="2" t="s">
        <v>125</v>
      </c>
      <c r="O1039" s="2" t="s">
        <v>172</v>
      </c>
      <c r="P1039" s="33">
        <f>_xlfn.XLOOKUP(C1039, Financial_Variance!B:B, Financial_Variance!H:H, 0)</f>
        <v>0</v>
      </c>
      <c r="Q1039" s="33">
        <f t="shared" si="66"/>
        <v>-713.85592497868697</v>
      </c>
      <c r="R1039" s="2" t="str">
        <f t="shared" si="67"/>
        <v>High</v>
      </c>
    </row>
    <row r="1040" spans="1:18" ht="16.350000000000001" customHeight="1" x14ac:dyDescent="0.45">
      <c r="A1040" s="4">
        <f t="shared" si="68"/>
        <v>46037</v>
      </c>
      <c r="B1040" s="2" t="s">
        <v>7</v>
      </c>
      <c r="C1040" s="2" t="s">
        <v>674</v>
      </c>
      <c r="D1040" s="2" t="s">
        <v>14</v>
      </c>
      <c r="E1040" s="2" t="s">
        <v>181</v>
      </c>
      <c r="F1040" s="33">
        <v>21.160525392765798</v>
      </c>
      <c r="G1040" s="33">
        <f>ABS(Table2[[#This Row],[Raw_revenu_per_Hr]])</f>
        <v>615.73083059310704</v>
      </c>
      <c r="H1040" s="33">
        <v>-615.73083059310704</v>
      </c>
      <c r="I1040" s="33">
        <f>ABS(Table2[[#This Row],[Raw_maintenance_Cost_MTBF]])</f>
        <v>707.78687127024602</v>
      </c>
      <c r="J1040" s="33">
        <v>-707.78687127024602</v>
      </c>
      <c r="K1040" s="37">
        <v>0.31</v>
      </c>
      <c r="L1040" s="3">
        <f t="shared" si="65"/>
        <v>7</v>
      </c>
      <c r="M1040" s="17" t="s">
        <v>187</v>
      </c>
      <c r="N1040" s="2" t="s">
        <v>96</v>
      </c>
      <c r="O1040" s="2" t="s">
        <v>169</v>
      </c>
      <c r="P1040" s="33">
        <f>_xlfn.XLOOKUP(C1040, Financial_Variance!B:B, Financial_Variance!H:H, 0)</f>
        <v>0</v>
      </c>
      <c r="Q1040" s="33">
        <f t="shared" si="66"/>
        <v>-715.87894288150096</v>
      </c>
      <c r="R1040" s="2" t="str">
        <f t="shared" si="67"/>
        <v>High</v>
      </c>
    </row>
    <row r="1041" spans="1:18" ht="16.350000000000001" customHeight="1" x14ac:dyDescent="0.45">
      <c r="A1041" s="4">
        <f t="shared" si="68"/>
        <v>46037</v>
      </c>
      <c r="B1041" s="2" t="s">
        <v>7</v>
      </c>
      <c r="C1041" s="2" t="s">
        <v>675</v>
      </c>
      <c r="D1041" s="2" t="s">
        <v>14</v>
      </c>
      <c r="E1041" s="2" t="s">
        <v>181</v>
      </c>
      <c r="F1041" s="33">
        <v>21.1799451954695</v>
      </c>
      <c r="G1041" s="33">
        <f>ABS(Table2[[#This Row],[Raw_revenu_per_Hr]])</f>
        <v>617.46526610644298</v>
      </c>
      <c r="H1041" s="33">
        <v>-617.46526610644298</v>
      </c>
      <c r="I1041" s="33">
        <f>ABS(Table2[[#This Row],[Raw_maintenance_Cost_MTBF]])</f>
        <v>709.80988917306001</v>
      </c>
      <c r="J1041" s="33">
        <v>-709.80988917306001</v>
      </c>
      <c r="K1041" s="37">
        <v>0.25</v>
      </c>
      <c r="L1041" s="3">
        <f t="shared" si="65"/>
        <v>8</v>
      </c>
      <c r="M1041" s="17" t="s">
        <v>187</v>
      </c>
      <c r="N1041" s="2" t="s">
        <v>107</v>
      </c>
      <c r="O1041" s="2" t="s">
        <v>175</v>
      </c>
      <c r="P1041" s="33">
        <f>_xlfn.XLOOKUP(C1041, Financial_Variance!B:B, Financial_Variance!H:H, 0)</f>
        <v>0</v>
      </c>
      <c r="Q1041" s="33">
        <f t="shared" si="66"/>
        <v>-717.90196078431302</v>
      </c>
      <c r="R1041" s="2" t="str">
        <f t="shared" si="67"/>
        <v>Critical</v>
      </c>
    </row>
    <row r="1042" spans="1:18" ht="16.350000000000001" customHeight="1" x14ac:dyDescent="0.45">
      <c r="A1042" s="4">
        <f t="shared" si="68"/>
        <v>46037</v>
      </c>
      <c r="B1042" s="2" t="s">
        <v>7</v>
      </c>
      <c r="C1042" s="2" t="s">
        <v>676</v>
      </c>
      <c r="D1042" s="2" t="s">
        <v>14</v>
      </c>
      <c r="E1042" s="2" t="s">
        <v>181</v>
      </c>
      <c r="F1042" s="33">
        <v>21.199364998173198</v>
      </c>
      <c r="G1042" s="33">
        <f>ABS(Table2[[#This Row],[Raw_revenu_per_Hr]])</f>
        <v>619.19970161977903</v>
      </c>
      <c r="H1042" s="33">
        <v>-619.19970161977903</v>
      </c>
      <c r="I1042" s="33">
        <f>ABS(Table2[[#This Row],[Raw_maintenance_Cost_MTBF]])</f>
        <v>711.832907075874</v>
      </c>
      <c r="J1042" s="33">
        <v>-711.832907075874</v>
      </c>
      <c r="K1042" s="37">
        <v>0.86</v>
      </c>
      <c r="L1042" s="3">
        <f t="shared" si="65"/>
        <v>1</v>
      </c>
      <c r="M1042" s="17" t="s">
        <v>187</v>
      </c>
      <c r="N1042" s="2" t="s">
        <v>124</v>
      </c>
      <c r="O1042" s="2" t="s">
        <v>171</v>
      </c>
      <c r="P1042" s="33">
        <f>_xlfn.XLOOKUP(C1042, Financial_Variance!B:B, Financial_Variance!H:H, 0)</f>
        <v>0</v>
      </c>
      <c r="Q1042" s="33">
        <f t="shared" si="66"/>
        <v>-719.92497868712599</v>
      </c>
      <c r="R1042" s="2" t="str">
        <f t="shared" si="67"/>
        <v>Low</v>
      </c>
    </row>
    <row r="1043" spans="1:18" ht="16.350000000000001" customHeight="1" x14ac:dyDescent="0.45">
      <c r="A1043" s="4">
        <f t="shared" si="68"/>
        <v>46037</v>
      </c>
      <c r="B1043" s="2" t="s">
        <v>7</v>
      </c>
      <c r="C1043" s="2" t="s">
        <v>677</v>
      </c>
      <c r="D1043" s="2" t="s">
        <v>14</v>
      </c>
      <c r="E1043" s="2" t="s">
        <v>181</v>
      </c>
      <c r="F1043" s="33">
        <v>21.2187848008769</v>
      </c>
      <c r="G1043" s="33">
        <f>ABS(Table2[[#This Row],[Raw_revenu_per_Hr]])</f>
        <v>620.93413713311395</v>
      </c>
      <c r="H1043" s="33">
        <v>-620.93413713311395</v>
      </c>
      <c r="I1043" s="33">
        <f>ABS(Table2[[#This Row],[Raw_maintenance_Cost_MTBF]])</f>
        <v>713.85592497868697</v>
      </c>
      <c r="J1043" s="33">
        <v>-713.85592497868697</v>
      </c>
      <c r="K1043" s="37">
        <v>0.87</v>
      </c>
      <c r="L1043" s="3">
        <f t="shared" si="65"/>
        <v>1</v>
      </c>
      <c r="M1043" s="17" t="s">
        <v>187</v>
      </c>
      <c r="N1043" s="2" t="s">
        <v>95</v>
      </c>
      <c r="O1043" s="2" t="s">
        <v>168</v>
      </c>
      <c r="P1043" s="33">
        <f>_xlfn.XLOOKUP(C1043, Financial_Variance!B:B, Financial_Variance!H:H, 0)</f>
        <v>0</v>
      </c>
      <c r="Q1043" s="33">
        <f t="shared" si="66"/>
        <v>-721.94799658993998</v>
      </c>
      <c r="R1043" s="2" t="str">
        <f t="shared" si="67"/>
        <v>Low</v>
      </c>
    </row>
    <row r="1044" spans="1:18" ht="16.350000000000001" customHeight="1" x14ac:dyDescent="0.45">
      <c r="A1044" s="4">
        <f t="shared" si="68"/>
        <v>46037</v>
      </c>
      <c r="B1044" s="2" t="s">
        <v>7</v>
      </c>
      <c r="C1044" s="2" t="s">
        <v>678</v>
      </c>
      <c r="D1044" s="2" t="s">
        <v>14</v>
      </c>
      <c r="E1044" s="2" t="s">
        <v>181</v>
      </c>
      <c r="F1044" s="33">
        <v>21.238204603580598</v>
      </c>
      <c r="G1044" s="33">
        <f>ABS(Table2[[#This Row],[Raw_revenu_per_Hr]])</f>
        <v>622.66857264645</v>
      </c>
      <c r="H1044" s="33">
        <v>-622.66857264645</v>
      </c>
      <c r="I1044" s="33">
        <f>ABS(Table2[[#This Row],[Raw_maintenance_Cost_MTBF]])</f>
        <v>715.87894288150096</v>
      </c>
      <c r="J1044" s="33">
        <v>-715.87894288150096</v>
      </c>
      <c r="K1044" s="37">
        <v>0.77</v>
      </c>
      <c r="L1044" s="3">
        <f t="shared" si="65"/>
        <v>2</v>
      </c>
      <c r="M1044" s="17" t="s">
        <v>187</v>
      </c>
      <c r="N1044" s="2" t="s">
        <v>106</v>
      </c>
      <c r="O1044" s="2" t="s">
        <v>173</v>
      </c>
      <c r="P1044" s="33">
        <f>_xlfn.XLOOKUP(C1044, Financial_Variance!B:B, Financial_Variance!H:H, 0)</f>
        <v>0</v>
      </c>
      <c r="Q1044" s="33">
        <f t="shared" si="66"/>
        <v>-723.97101449275397</v>
      </c>
      <c r="R1044" s="2" t="str">
        <f t="shared" si="67"/>
        <v>Low</v>
      </c>
    </row>
    <row r="1045" spans="1:18" ht="16.350000000000001" customHeight="1" x14ac:dyDescent="0.45">
      <c r="A1045" s="4">
        <f t="shared" si="68"/>
        <v>46037</v>
      </c>
      <c r="B1045" s="2" t="s">
        <v>7</v>
      </c>
      <c r="C1045" s="2" t="s">
        <v>679</v>
      </c>
      <c r="D1045" s="2" t="s">
        <v>14</v>
      </c>
      <c r="E1045" s="2" t="s">
        <v>181</v>
      </c>
      <c r="F1045" s="33">
        <v>21.2576244062843</v>
      </c>
      <c r="G1045" s="33">
        <f>ABS(Table2[[#This Row],[Raw_revenu_per_Hr]])</f>
        <v>624.40300815978605</v>
      </c>
      <c r="H1045" s="33">
        <v>-624.40300815978605</v>
      </c>
      <c r="I1045" s="33">
        <f>ABS(Table2[[#This Row],[Raw_maintenance_Cost_MTBF]])</f>
        <v>717.90196078431302</v>
      </c>
      <c r="J1045" s="33">
        <v>-717.90196078431302</v>
      </c>
      <c r="K1045" s="37">
        <v>0.68</v>
      </c>
      <c r="L1045" s="3">
        <f t="shared" si="65"/>
        <v>3</v>
      </c>
      <c r="M1045" s="17" t="s">
        <v>187</v>
      </c>
      <c r="N1045" s="2" t="s">
        <v>122</v>
      </c>
      <c r="O1045" s="2" t="s">
        <v>170</v>
      </c>
      <c r="P1045" s="33">
        <f>_xlfn.XLOOKUP(C1045, Financial_Variance!B:B, Financial_Variance!H:H, 0)</f>
        <v>0</v>
      </c>
      <c r="Q1045" s="33">
        <f t="shared" si="66"/>
        <v>-725.99403239556602</v>
      </c>
      <c r="R1045" s="2" t="str">
        <f t="shared" si="67"/>
        <v>Medium</v>
      </c>
    </row>
    <row r="1046" spans="1:18" ht="16.350000000000001" customHeight="1" x14ac:dyDescent="0.45">
      <c r="A1046" s="4">
        <f t="shared" si="68"/>
        <v>46037</v>
      </c>
      <c r="B1046" s="2" t="s">
        <v>7</v>
      </c>
      <c r="C1046" s="2" t="s">
        <v>680</v>
      </c>
      <c r="D1046" s="2" t="s">
        <v>14</v>
      </c>
      <c r="E1046" s="2" t="s">
        <v>181</v>
      </c>
      <c r="F1046" s="33">
        <v>21.277044208987999</v>
      </c>
      <c r="G1046" s="33">
        <f>ABS(Table2[[#This Row],[Raw_revenu_per_Hr]])</f>
        <v>626.13744367312199</v>
      </c>
      <c r="H1046" s="33">
        <v>-626.13744367312199</v>
      </c>
      <c r="I1046" s="33">
        <f>ABS(Table2[[#This Row],[Raw_maintenance_Cost_MTBF]])</f>
        <v>719.92497868712599</v>
      </c>
      <c r="J1046" s="33">
        <v>-719.92497868712599</v>
      </c>
      <c r="K1046" s="37">
        <v>0.73</v>
      </c>
      <c r="L1046" s="3">
        <f t="shared" si="65"/>
        <v>3</v>
      </c>
      <c r="M1046" s="17" t="s">
        <v>187</v>
      </c>
      <c r="N1046" s="2" t="s">
        <v>140</v>
      </c>
      <c r="O1046" s="2" t="s">
        <v>179</v>
      </c>
      <c r="P1046" s="33">
        <f>_xlfn.XLOOKUP(C1046, Financial_Variance!B:B, Financial_Variance!H:H, 0)</f>
        <v>0</v>
      </c>
      <c r="Q1046" s="33">
        <f t="shared" si="66"/>
        <v>-728.01705029837899</v>
      </c>
      <c r="R1046" s="2" t="str">
        <f t="shared" si="67"/>
        <v>Medium</v>
      </c>
    </row>
    <row r="1047" spans="1:18" ht="16.350000000000001" customHeight="1" x14ac:dyDescent="0.45">
      <c r="A1047" s="4">
        <f t="shared" si="68"/>
        <v>46037</v>
      </c>
      <c r="B1047" s="2" t="s">
        <v>7</v>
      </c>
      <c r="C1047" s="2" t="s">
        <v>681</v>
      </c>
      <c r="D1047" s="2" t="s">
        <v>164</v>
      </c>
      <c r="E1047" s="2" t="s">
        <v>181</v>
      </c>
      <c r="F1047" s="33">
        <v>21.296464011691601</v>
      </c>
      <c r="G1047" s="33">
        <f>ABS(Table2[[#This Row],[Raw_revenu_per_Hr]])</f>
        <v>627.87187918645702</v>
      </c>
      <c r="H1047" s="33">
        <v>-627.87187918645702</v>
      </c>
      <c r="I1047" s="33">
        <f>ABS(Table2[[#This Row],[Raw_maintenance_Cost_MTBF]])</f>
        <v>721.94799658993998</v>
      </c>
      <c r="J1047" s="33">
        <v>-721.94799658993998</v>
      </c>
      <c r="K1047" s="37">
        <v>0.68</v>
      </c>
      <c r="L1047" s="3">
        <f t="shared" si="65"/>
        <v>3</v>
      </c>
      <c r="M1047" s="17" t="s">
        <v>187</v>
      </c>
      <c r="N1047" s="2" t="s">
        <v>105</v>
      </c>
      <c r="O1047" s="2" t="s">
        <v>172</v>
      </c>
      <c r="P1047" s="33">
        <f>_xlfn.XLOOKUP(C1047, Financial_Variance!B:B, Financial_Variance!H:H, 0)</f>
        <v>0</v>
      </c>
      <c r="Q1047" s="33">
        <f t="shared" si="66"/>
        <v>-730.040068201194</v>
      </c>
      <c r="R1047" s="2" t="str">
        <f t="shared" si="67"/>
        <v>Medium</v>
      </c>
    </row>
    <row r="1048" spans="1:18" ht="16.350000000000001" customHeight="1" x14ac:dyDescent="0.45">
      <c r="A1048" s="4">
        <f t="shared" si="68"/>
        <v>46037</v>
      </c>
      <c r="B1048" s="2" t="s">
        <v>7</v>
      </c>
      <c r="C1048" s="2" t="s">
        <v>682</v>
      </c>
      <c r="D1048" s="2" t="s">
        <v>164</v>
      </c>
      <c r="E1048" s="2" t="s">
        <v>181</v>
      </c>
      <c r="F1048" s="33">
        <v>21.315883814395299</v>
      </c>
      <c r="G1048" s="33">
        <f>ABS(Table2[[#This Row],[Raw_revenu_per_Hr]])</f>
        <v>629.60631469979296</v>
      </c>
      <c r="H1048" s="33">
        <v>-629.60631469979296</v>
      </c>
      <c r="I1048" s="33">
        <f>ABS(Table2[[#This Row],[Raw_maintenance_Cost_MTBF]])</f>
        <v>723.97101449275397</v>
      </c>
      <c r="J1048" s="33">
        <v>-723.97101449275397</v>
      </c>
      <c r="K1048" s="37">
        <v>0.62</v>
      </c>
      <c r="L1048" s="3">
        <f t="shared" si="65"/>
        <v>4</v>
      </c>
      <c r="M1048" s="17" t="s">
        <v>187</v>
      </c>
      <c r="N1048" s="2" t="s">
        <v>120</v>
      </c>
      <c r="O1048" s="2" t="s">
        <v>169</v>
      </c>
      <c r="P1048" s="33">
        <f>_xlfn.XLOOKUP(C1048, Financial_Variance!B:B, Financial_Variance!H:H, 0)</f>
        <v>0</v>
      </c>
      <c r="Q1048" s="33">
        <f t="shared" si="66"/>
        <v>-732.06308610400697</v>
      </c>
      <c r="R1048" s="2" t="str">
        <f t="shared" si="67"/>
        <v>Medium</v>
      </c>
    </row>
    <row r="1049" spans="1:18" ht="16.350000000000001" customHeight="1" x14ac:dyDescent="0.45">
      <c r="A1049" s="4">
        <f t="shared" si="68"/>
        <v>46037</v>
      </c>
      <c r="B1049" s="2" t="s">
        <v>7</v>
      </c>
      <c r="C1049" s="2" t="s">
        <v>683</v>
      </c>
      <c r="D1049" s="2" t="s">
        <v>164</v>
      </c>
      <c r="E1049" s="2" t="s">
        <v>181</v>
      </c>
      <c r="F1049" s="33">
        <v>21.335303617099001</v>
      </c>
      <c r="G1049" s="33">
        <f>ABS(Table2[[#This Row],[Raw_revenu_per_Hr]])</f>
        <v>631.34075021312901</v>
      </c>
      <c r="H1049" s="33">
        <v>-631.34075021312901</v>
      </c>
      <c r="I1049" s="33">
        <f>ABS(Table2[[#This Row],[Raw_maintenance_Cost_MTBF]])</f>
        <v>725.99403239556602</v>
      </c>
      <c r="J1049" s="33">
        <v>-725.99403239556602</v>
      </c>
      <c r="K1049" s="37">
        <v>0.66</v>
      </c>
      <c r="L1049" s="3">
        <f t="shared" si="65"/>
        <v>3</v>
      </c>
      <c r="M1049" s="17" t="s">
        <v>187</v>
      </c>
      <c r="N1049" s="2" t="s">
        <v>138</v>
      </c>
      <c r="O1049" s="2" t="s">
        <v>175</v>
      </c>
      <c r="P1049" s="33">
        <f>_xlfn.XLOOKUP(C1049, Financial_Variance!B:B, Financial_Variance!H:H, 0)</f>
        <v>0</v>
      </c>
      <c r="Q1049" s="33">
        <f t="shared" si="66"/>
        <v>-734.08610400681903</v>
      </c>
      <c r="R1049" s="2" t="str">
        <f t="shared" si="67"/>
        <v>Medium</v>
      </c>
    </row>
    <row r="1050" spans="1:18" ht="16.350000000000001" customHeight="1" x14ac:dyDescent="0.45">
      <c r="A1050" s="4">
        <f t="shared" si="68"/>
        <v>46037</v>
      </c>
      <c r="B1050" s="2" t="s">
        <v>7</v>
      </c>
      <c r="C1050" s="2" t="s">
        <v>684</v>
      </c>
      <c r="D1050" s="2" t="s">
        <v>164</v>
      </c>
      <c r="E1050" s="2" t="s">
        <v>181</v>
      </c>
      <c r="F1050" s="33">
        <v>21.354723419802699</v>
      </c>
      <c r="G1050" s="33">
        <f>ABS(Table2[[#This Row],[Raw_revenu_per_Hr]])</f>
        <v>633.07518572646495</v>
      </c>
      <c r="H1050" s="33">
        <v>-633.07518572646495</v>
      </c>
      <c r="I1050" s="33">
        <f>ABS(Table2[[#This Row],[Raw_maintenance_Cost_MTBF]])</f>
        <v>728.01705029837899</v>
      </c>
      <c r="J1050" s="33">
        <v>-728.01705029837899</v>
      </c>
      <c r="K1050" s="37">
        <v>0.59</v>
      </c>
      <c r="L1050" s="3">
        <f t="shared" si="65"/>
        <v>4</v>
      </c>
      <c r="M1050" s="17" t="s">
        <v>187</v>
      </c>
      <c r="N1050" s="2" t="s">
        <v>104</v>
      </c>
      <c r="O1050" s="2" t="s">
        <v>171</v>
      </c>
      <c r="P1050" s="33">
        <f>_xlfn.XLOOKUP(C1050, Financial_Variance!B:B, Financial_Variance!H:H, 0)</f>
        <v>0</v>
      </c>
      <c r="Q1050" s="33">
        <f t="shared" si="66"/>
        <v>-736.10912190963302</v>
      </c>
      <c r="R1050" s="2" t="str">
        <f t="shared" si="67"/>
        <v>Medium</v>
      </c>
    </row>
    <row r="1051" spans="1:18" ht="16.350000000000001" customHeight="1" x14ac:dyDescent="0.45">
      <c r="A1051" s="4">
        <f t="shared" si="68"/>
        <v>46037</v>
      </c>
      <c r="B1051" s="2" t="s">
        <v>7</v>
      </c>
      <c r="C1051" s="2" t="s">
        <v>685</v>
      </c>
      <c r="D1051" s="2" t="s">
        <v>164</v>
      </c>
      <c r="E1051" s="2" t="s">
        <v>181</v>
      </c>
      <c r="F1051" s="33">
        <v>21.374143222506401</v>
      </c>
      <c r="G1051" s="33">
        <f>ABS(Table2[[#This Row],[Raw_revenu_per_Hr]])</f>
        <v>634.809621239801</v>
      </c>
      <c r="H1051" s="33">
        <v>-634.809621239801</v>
      </c>
      <c r="I1051" s="33">
        <f>ABS(Table2[[#This Row],[Raw_maintenance_Cost_MTBF]])</f>
        <v>730.040068201194</v>
      </c>
      <c r="J1051" s="33">
        <v>-730.040068201194</v>
      </c>
      <c r="K1051" s="37">
        <v>0.53</v>
      </c>
      <c r="L1051" s="3">
        <f t="shared" si="65"/>
        <v>5</v>
      </c>
      <c r="M1051" s="17" t="s">
        <v>187</v>
      </c>
      <c r="N1051" s="2" t="s">
        <v>119</v>
      </c>
      <c r="O1051" s="2" t="s">
        <v>168</v>
      </c>
      <c r="P1051" s="33">
        <f>_xlfn.XLOOKUP(C1051, Financial_Variance!B:B, Financial_Variance!H:H, 0)</f>
        <v>0</v>
      </c>
      <c r="Q1051" s="33">
        <f t="shared" si="66"/>
        <v>-738.13213981244598</v>
      </c>
      <c r="R1051" s="2" t="str">
        <f t="shared" si="67"/>
        <v>High</v>
      </c>
    </row>
    <row r="1052" spans="1:18" ht="16.350000000000001" customHeight="1" x14ac:dyDescent="0.45">
      <c r="A1052" s="4">
        <f t="shared" si="68"/>
        <v>46038</v>
      </c>
      <c r="B1052" s="2" t="s">
        <v>7</v>
      </c>
      <c r="C1052" s="2" t="s">
        <v>686</v>
      </c>
      <c r="D1052" s="2" t="s">
        <v>164</v>
      </c>
      <c r="E1052" s="2" t="s">
        <v>181</v>
      </c>
      <c r="F1052" s="33">
        <v>21.393563025210099</v>
      </c>
      <c r="G1052" s="33">
        <f>ABS(Table2[[#This Row],[Raw_revenu_per_Hr]])</f>
        <v>636.54405675313603</v>
      </c>
      <c r="H1052" s="33">
        <v>-636.54405675313603</v>
      </c>
      <c r="I1052" s="33">
        <f>ABS(Table2[[#This Row],[Raw_maintenance_Cost_MTBF]])</f>
        <v>732.06308610400697</v>
      </c>
      <c r="J1052" s="33">
        <v>-732.06308610400697</v>
      </c>
      <c r="K1052" s="37">
        <v>0.49</v>
      </c>
      <c r="L1052" s="3">
        <f t="shared" si="65"/>
        <v>5</v>
      </c>
      <c r="M1052" s="17" t="s">
        <v>187</v>
      </c>
      <c r="N1052" s="2" t="s">
        <v>137</v>
      </c>
      <c r="O1052" s="2" t="s">
        <v>173</v>
      </c>
      <c r="P1052" s="33">
        <f>_xlfn.XLOOKUP(C1052, Financial_Variance!B:B, Financial_Variance!H:H, 0)</f>
        <v>0</v>
      </c>
      <c r="Q1052" s="33">
        <f t="shared" si="66"/>
        <v>-740.15515771525997</v>
      </c>
      <c r="R1052" s="2" t="str">
        <f t="shared" si="67"/>
        <v>High</v>
      </c>
    </row>
    <row r="1053" spans="1:18" ht="16.350000000000001" customHeight="1" x14ac:dyDescent="0.45">
      <c r="A1053" s="4">
        <f t="shared" si="68"/>
        <v>46038</v>
      </c>
      <c r="B1053" s="2" t="s">
        <v>7</v>
      </c>
      <c r="C1053" s="2" t="s">
        <v>687</v>
      </c>
      <c r="D1053" s="2" t="s">
        <v>164</v>
      </c>
      <c r="E1053" s="2" t="s">
        <v>181</v>
      </c>
      <c r="F1053" s="33">
        <v>21.412982827913801</v>
      </c>
      <c r="G1053" s="33">
        <f>ABS(Table2[[#This Row],[Raw_revenu_per_Hr]])</f>
        <v>638.27849226647197</v>
      </c>
      <c r="H1053" s="33">
        <v>-638.27849226647197</v>
      </c>
      <c r="I1053" s="33">
        <f>ABS(Table2[[#This Row],[Raw_maintenance_Cost_MTBF]])</f>
        <v>734.08610400681903</v>
      </c>
      <c r="J1053" s="33">
        <v>-734.08610400681903</v>
      </c>
      <c r="K1053" s="37">
        <v>0.52</v>
      </c>
      <c r="L1053" s="3">
        <f t="shared" si="65"/>
        <v>5</v>
      </c>
      <c r="M1053" s="17" t="s">
        <v>187</v>
      </c>
      <c r="N1053" s="2" t="s">
        <v>103</v>
      </c>
      <c r="O1053" s="2" t="s">
        <v>170</v>
      </c>
      <c r="P1053" s="33">
        <f>_xlfn.XLOOKUP(C1053, Financial_Variance!B:B, Financial_Variance!H:H, 0)</f>
        <v>0</v>
      </c>
      <c r="Q1053" s="33">
        <f t="shared" si="66"/>
        <v>-742.17817561807203</v>
      </c>
      <c r="R1053" s="2" t="str">
        <f t="shared" si="67"/>
        <v>High</v>
      </c>
    </row>
    <row r="1054" spans="1:18" ht="16.350000000000001" customHeight="1" x14ac:dyDescent="0.45">
      <c r="A1054" s="4">
        <f t="shared" si="68"/>
        <v>46038</v>
      </c>
      <c r="B1054" s="2" t="s">
        <v>7</v>
      </c>
      <c r="C1054" s="2" t="s">
        <v>688</v>
      </c>
      <c r="D1054" s="2" t="s">
        <v>164</v>
      </c>
      <c r="E1054" s="2" t="s">
        <v>181</v>
      </c>
      <c r="F1054" s="33">
        <v>21.432402630617499</v>
      </c>
      <c r="G1054" s="33">
        <f>ABS(Table2[[#This Row],[Raw_revenu_per_Hr]])</f>
        <v>640.01292777980802</v>
      </c>
      <c r="H1054" s="33">
        <v>-640.01292777980802</v>
      </c>
      <c r="I1054" s="33">
        <f>ABS(Table2[[#This Row],[Raw_maintenance_Cost_MTBF]])</f>
        <v>736.10912190963302</v>
      </c>
      <c r="J1054" s="33">
        <v>-736.10912190963302</v>
      </c>
      <c r="K1054" s="37">
        <v>0.47</v>
      </c>
      <c r="L1054" s="3">
        <f t="shared" si="65"/>
        <v>5</v>
      </c>
      <c r="M1054" s="17" t="s">
        <v>187</v>
      </c>
      <c r="N1054" s="2" t="s">
        <v>118</v>
      </c>
      <c r="O1054" s="2" t="s">
        <v>179</v>
      </c>
      <c r="P1054" s="33">
        <f>_xlfn.XLOOKUP(C1054, Financial_Variance!B:B, Financial_Variance!H:H, 0)</f>
        <v>0</v>
      </c>
      <c r="Q1054" s="33">
        <f t="shared" si="66"/>
        <v>-744.20119352088602</v>
      </c>
      <c r="R1054" s="2" t="str">
        <f t="shared" si="67"/>
        <v>High</v>
      </c>
    </row>
    <row r="1055" spans="1:18" ht="16.350000000000001" customHeight="1" x14ac:dyDescent="0.45">
      <c r="A1055" s="4">
        <f t="shared" si="68"/>
        <v>46038</v>
      </c>
      <c r="B1055" s="2" t="s">
        <v>7</v>
      </c>
      <c r="C1055" s="2" t="s">
        <v>689</v>
      </c>
      <c r="D1055" s="2" t="s">
        <v>164</v>
      </c>
      <c r="E1055" s="2" t="s">
        <v>181</v>
      </c>
      <c r="F1055" s="33">
        <v>21.451822433321201</v>
      </c>
      <c r="G1055" s="33">
        <f>ABS(Table2[[#This Row],[Raw_revenu_per_Hr]])</f>
        <v>641.74736329314396</v>
      </c>
      <c r="H1055" s="33">
        <v>-641.74736329314396</v>
      </c>
      <c r="I1055" s="33">
        <f>ABS(Table2[[#This Row],[Raw_maintenance_Cost_MTBF]])</f>
        <v>738.13213981244598</v>
      </c>
      <c r="J1055" s="33">
        <v>-738.13213981244598</v>
      </c>
      <c r="K1055" s="37">
        <v>0.42</v>
      </c>
      <c r="L1055" s="3">
        <f t="shared" si="65"/>
        <v>6</v>
      </c>
      <c r="M1055" s="17" t="s">
        <v>187</v>
      </c>
      <c r="N1055" s="2" t="s">
        <v>136</v>
      </c>
      <c r="O1055" s="2" t="s">
        <v>172</v>
      </c>
      <c r="P1055" s="33">
        <f>_xlfn.XLOOKUP(C1055, Financial_Variance!B:B, Financial_Variance!H:H, 0)</f>
        <v>0</v>
      </c>
      <c r="Q1055" s="33">
        <f t="shared" si="66"/>
        <v>-746.22421142369899</v>
      </c>
      <c r="R1055" s="2" t="str">
        <f t="shared" si="67"/>
        <v>High</v>
      </c>
    </row>
    <row r="1056" spans="1:18" ht="16.350000000000001" customHeight="1" x14ac:dyDescent="0.45">
      <c r="A1056" s="4">
        <f t="shared" si="68"/>
        <v>46038</v>
      </c>
      <c r="B1056" s="2" t="s">
        <v>7</v>
      </c>
      <c r="C1056" s="2" t="s">
        <v>690</v>
      </c>
      <c r="D1056" s="2" t="s">
        <v>164</v>
      </c>
      <c r="E1056" s="2" t="s">
        <v>181</v>
      </c>
      <c r="F1056" s="33">
        <v>21.471242236024899</v>
      </c>
      <c r="G1056" s="33">
        <f>ABS(Table2[[#This Row],[Raw_revenu_per_Hr]])</f>
        <v>643.48179880647899</v>
      </c>
      <c r="H1056" s="33">
        <v>-643.48179880647899</v>
      </c>
      <c r="I1056" s="33">
        <f>ABS(Table2[[#This Row],[Raw_maintenance_Cost_MTBF]])</f>
        <v>740.15515771525997</v>
      </c>
      <c r="J1056" s="33">
        <v>-740.15515771525997</v>
      </c>
      <c r="K1056" s="37">
        <v>0.48</v>
      </c>
      <c r="L1056" s="3">
        <f t="shared" si="65"/>
        <v>5</v>
      </c>
      <c r="M1056" s="17" t="s">
        <v>187</v>
      </c>
      <c r="N1056" s="2" t="s">
        <v>102</v>
      </c>
      <c r="O1056" s="2" t="s">
        <v>169</v>
      </c>
      <c r="P1056" s="33">
        <f>_xlfn.XLOOKUP(C1056, Financial_Variance!B:B, Financial_Variance!H:H, 0)</f>
        <v>0</v>
      </c>
      <c r="Q1056" s="33">
        <f t="shared" si="66"/>
        <v>-748.24722932651298</v>
      </c>
      <c r="R1056" s="2" t="str">
        <f t="shared" si="67"/>
        <v>High</v>
      </c>
    </row>
    <row r="1057" spans="1:18" ht="16.350000000000001" customHeight="1" x14ac:dyDescent="0.45">
      <c r="A1057" s="4">
        <f t="shared" si="68"/>
        <v>46038</v>
      </c>
      <c r="B1057" s="2" t="s">
        <v>7</v>
      </c>
      <c r="C1057" s="2" t="s">
        <v>691</v>
      </c>
      <c r="D1057" s="2" t="s">
        <v>164</v>
      </c>
      <c r="E1057" s="2" t="s">
        <v>181</v>
      </c>
      <c r="F1057" s="33">
        <v>21.490662038728502</v>
      </c>
      <c r="G1057" s="33">
        <f>ABS(Table2[[#This Row],[Raw_revenu_per_Hr]])</f>
        <v>645.21623431981504</v>
      </c>
      <c r="H1057" s="33">
        <v>-645.21623431981504</v>
      </c>
      <c r="I1057" s="33">
        <f>ABS(Table2[[#This Row],[Raw_maintenance_Cost_MTBF]])</f>
        <v>742.17817561807203</v>
      </c>
      <c r="J1057" s="33">
        <v>-742.17817561807203</v>
      </c>
      <c r="K1057" s="37">
        <v>0.4</v>
      </c>
      <c r="L1057" s="3">
        <f t="shared" si="65"/>
        <v>6</v>
      </c>
      <c r="M1057" s="17" t="s">
        <v>187</v>
      </c>
      <c r="N1057" s="2" t="s">
        <v>117</v>
      </c>
      <c r="O1057" s="2" t="s">
        <v>175</v>
      </c>
      <c r="P1057" s="33">
        <f>_xlfn.XLOOKUP(C1057, Financial_Variance!B:B, Financial_Variance!H:H, 0)</f>
        <v>0</v>
      </c>
      <c r="Q1057" s="33">
        <f t="shared" si="66"/>
        <v>-750.27024722932697</v>
      </c>
      <c r="R1057" s="2" t="str">
        <f t="shared" si="67"/>
        <v>High</v>
      </c>
    </row>
    <row r="1058" spans="1:18" ht="16.350000000000001" customHeight="1" x14ac:dyDescent="0.45">
      <c r="A1058" s="4">
        <f t="shared" si="68"/>
        <v>46038</v>
      </c>
      <c r="B1058" s="2" t="s">
        <v>7</v>
      </c>
      <c r="C1058" s="2" t="s">
        <v>692</v>
      </c>
      <c r="D1058" s="2" t="s">
        <v>165</v>
      </c>
      <c r="E1058" s="2" t="s">
        <v>19</v>
      </c>
      <c r="F1058" s="33">
        <v>21.5100818414322</v>
      </c>
      <c r="G1058" s="33">
        <f>ABS(Table2[[#This Row],[Raw_revenu_per_Hr]])</f>
        <v>646.95066983315098</v>
      </c>
      <c r="H1058" s="33">
        <v>-646.95066983315098</v>
      </c>
      <c r="I1058" s="33">
        <f>ABS(Table2[[#This Row],[Raw_maintenance_Cost_MTBF]])</f>
        <v>744.20119352088602</v>
      </c>
      <c r="J1058" s="33">
        <v>-744.20119352088602</v>
      </c>
      <c r="K1058" s="37">
        <v>0.35</v>
      </c>
      <c r="L1058" s="3">
        <f t="shared" si="65"/>
        <v>7</v>
      </c>
      <c r="M1058" s="17" t="s">
        <v>188</v>
      </c>
      <c r="N1058" s="2" t="s">
        <v>135</v>
      </c>
      <c r="O1058" s="2" t="s">
        <v>171</v>
      </c>
      <c r="P1058" s="33">
        <f>_xlfn.XLOOKUP(C1058, Financial_Variance!B:B, Financial_Variance!H:H, 0)</f>
        <v>0</v>
      </c>
      <c r="Q1058" s="33">
        <f t="shared" si="66"/>
        <v>-752.29326513213903</v>
      </c>
      <c r="R1058" s="2" t="str">
        <f t="shared" si="67"/>
        <v>High</v>
      </c>
    </row>
    <row r="1059" spans="1:18" ht="16.350000000000001" customHeight="1" x14ac:dyDescent="0.45">
      <c r="A1059" s="4">
        <f t="shared" si="68"/>
        <v>46038</v>
      </c>
      <c r="B1059" s="2" t="s">
        <v>7</v>
      </c>
      <c r="C1059" s="2" t="s">
        <v>693</v>
      </c>
      <c r="D1059" s="2" t="s">
        <v>165</v>
      </c>
      <c r="E1059" s="2" t="s">
        <v>19</v>
      </c>
      <c r="F1059" s="33">
        <v>21.529501644135902</v>
      </c>
      <c r="G1059" s="33">
        <f>ABS(Table2[[#This Row],[Raw_revenu_per_Hr]])</f>
        <v>648.68510534648703</v>
      </c>
      <c r="H1059" s="33">
        <v>-648.68510534648703</v>
      </c>
      <c r="I1059" s="33">
        <f>ABS(Table2[[#This Row],[Raw_maintenance_Cost_MTBF]])</f>
        <v>746.22421142369899</v>
      </c>
      <c r="J1059" s="33">
        <v>-746.22421142369899</v>
      </c>
      <c r="K1059" s="37">
        <v>0.39</v>
      </c>
      <c r="L1059" s="3">
        <f t="shared" si="65"/>
        <v>6</v>
      </c>
      <c r="M1059" s="17" t="s">
        <v>188</v>
      </c>
      <c r="N1059" s="2" t="s">
        <v>101</v>
      </c>
      <c r="O1059" s="2" t="s">
        <v>168</v>
      </c>
      <c r="P1059" s="33">
        <f>_xlfn.XLOOKUP(C1059, Financial_Variance!B:B, Financial_Variance!H:H, 0)</f>
        <v>0</v>
      </c>
      <c r="Q1059" s="33">
        <f t="shared" si="66"/>
        <v>-754.31628303495199</v>
      </c>
      <c r="R1059" s="2" t="str">
        <f t="shared" si="67"/>
        <v>High</v>
      </c>
    </row>
    <row r="1060" spans="1:18" ht="16.350000000000001" customHeight="1" x14ac:dyDescent="0.45">
      <c r="A1060" s="4">
        <f t="shared" si="68"/>
        <v>46038</v>
      </c>
      <c r="B1060" s="2" t="s">
        <v>7</v>
      </c>
      <c r="C1060" s="2" t="s">
        <v>694</v>
      </c>
      <c r="D1060" s="2" t="s">
        <v>165</v>
      </c>
      <c r="E1060" s="2" t="s">
        <v>19</v>
      </c>
      <c r="F1060" s="33">
        <v>21.5489214468396</v>
      </c>
      <c r="G1060" s="33">
        <f>ABS(Table2[[#This Row],[Raw_revenu_per_Hr]])</f>
        <v>650.41954085982195</v>
      </c>
      <c r="H1060" s="33">
        <v>-650.41954085982195</v>
      </c>
      <c r="I1060" s="33">
        <f>ABS(Table2[[#This Row],[Raw_maintenance_Cost_MTBF]])</f>
        <v>748.24722932651298</v>
      </c>
      <c r="J1060" s="33">
        <v>-748.24722932651298</v>
      </c>
      <c r="K1060" s="37">
        <v>0.31</v>
      </c>
      <c r="L1060" s="3">
        <f t="shared" si="65"/>
        <v>7</v>
      </c>
      <c r="M1060" s="17" t="s">
        <v>189</v>
      </c>
      <c r="N1060" s="2" t="s">
        <v>116</v>
      </c>
      <c r="O1060" s="2" t="s">
        <v>173</v>
      </c>
      <c r="P1060" s="33">
        <f>_xlfn.XLOOKUP(C1060, Financial_Variance!B:B, Financial_Variance!H:H, 0)</f>
        <v>0</v>
      </c>
      <c r="Q1060" s="33">
        <f t="shared" si="66"/>
        <v>-756.33930093776598</v>
      </c>
      <c r="R1060" s="2" t="str">
        <f t="shared" si="67"/>
        <v>High</v>
      </c>
    </row>
    <row r="1061" spans="1:18" ht="16.350000000000001" customHeight="1" x14ac:dyDescent="0.45">
      <c r="A1061" s="4">
        <f t="shared" si="68"/>
        <v>46038</v>
      </c>
      <c r="B1061" s="2" t="s">
        <v>7</v>
      </c>
      <c r="C1061" s="2" t="s">
        <v>695</v>
      </c>
      <c r="D1061" s="2" t="s">
        <v>165</v>
      </c>
      <c r="E1061" s="2" t="s">
        <v>19</v>
      </c>
      <c r="F1061" s="33">
        <v>21.568341249543298</v>
      </c>
      <c r="G1061" s="33">
        <f>ABS(Table2[[#This Row],[Raw_revenu_per_Hr]])</f>
        <v>652.153976373158</v>
      </c>
      <c r="H1061" s="33">
        <v>-652.153976373158</v>
      </c>
      <c r="I1061" s="33">
        <f>ABS(Table2[[#This Row],[Raw_maintenance_Cost_MTBF]])</f>
        <v>750.27024722932697</v>
      </c>
      <c r="J1061" s="33">
        <v>-750.27024722932697</v>
      </c>
      <c r="K1061" s="37">
        <v>0.25</v>
      </c>
      <c r="L1061" s="3">
        <f t="shared" si="65"/>
        <v>8</v>
      </c>
      <c r="M1061" s="17" t="s">
        <v>189</v>
      </c>
      <c r="N1061" s="2" t="s">
        <v>134</v>
      </c>
      <c r="O1061" s="2" t="s">
        <v>170</v>
      </c>
      <c r="P1061" s="33">
        <f>_xlfn.XLOOKUP(C1061, Financial_Variance!B:B, Financial_Variance!H:H, 0)</f>
        <v>0</v>
      </c>
      <c r="Q1061" s="33">
        <f t="shared" si="66"/>
        <v>-758.36231884057997</v>
      </c>
      <c r="R1061" s="2" t="str">
        <f t="shared" si="67"/>
        <v>Critical</v>
      </c>
    </row>
    <row r="1062" spans="1:18" ht="16.350000000000001" customHeight="1" x14ac:dyDescent="0.45">
      <c r="A1062" s="4">
        <f t="shared" si="68"/>
        <v>46038</v>
      </c>
      <c r="B1062" s="2" t="s">
        <v>7</v>
      </c>
      <c r="C1062" s="2" t="s">
        <v>696</v>
      </c>
      <c r="D1062" s="2" t="s">
        <v>165</v>
      </c>
      <c r="E1062" s="2" t="s">
        <v>19</v>
      </c>
      <c r="F1062" s="33">
        <v>21.587761052247</v>
      </c>
      <c r="G1062" s="33">
        <f>ABS(Table2[[#This Row],[Raw_revenu_per_Hr]])</f>
        <v>653.88841188649405</v>
      </c>
      <c r="H1062" s="33">
        <v>-653.88841188649405</v>
      </c>
      <c r="I1062" s="33">
        <f>ABS(Table2[[#This Row],[Raw_maintenance_Cost_MTBF]])</f>
        <v>752.29326513213903</v>
      </c>
      <c r="J1062" s="33">
        <v>-752.29326513213903</v>
      </c>
      <c r="K1062" s="37">
        <v>0.86</v>
      </c>
      <c r="L1062" s="3">
        <f t="shared" si="65"/>
        <v>1</v>
      </c>
      <c r="M1062" s="17" t="s">
        <v>189</v>
      </c>
      <c r="N1062" s="2" t="s">
        <v>100</v>
      </c>
      <c r="O1062" s="2" t="s">
        <v>179</v>
      </c>
      <c r="P1062" s="33">
        <f>_xlfn.XLOOKUP(C1062, Financial_Variance!B:B, Financial_Variance!H:H, 0)</f>
        <v>0</v>
      </c>
      <c r="Q1062" s="33">
        <f t="shared" si="66"/>
        <v>-760.38533674339203</v>
      </c>
      <c r="R1062" s="2" t="str">
        <f t="shared" si="67"/>
        <v>Low</v>
      </c>
    </row>
    <row r="1063" spans="1:18" ht="16.350000000000001" customHeight="1" x14ac:dyDescent="0.45">
      <c r="A1063" s="4">
        <f t="shared" si="68"/>
        <v>46038</v>
      </c>
      <c r="B1063" s="2" t="s">
        <v>7</v>
      </c>
      <c r="C1063" s="2" t="s">
        <v>697</v>
      </c>
      <c r="D1063" s="2" t="s">
        <v>165</v>
      </c>
      <c r="E1063" s="2" t="s">
        <v>19</v>
      </c>
      <c r="F1063" s="33">
        <v>21.607180854950698</v>
      </c>
      <c r="G1063" s="33">
        <f>ABS(Table2[[#This Row],[Raw_revenu_per_Hr]])</f>
        <v>655.62284739982999</v>
      </c>
      <c r="H1063" s="33">
        <v>-655.62284739982999</v>
      </c>
      <c r="I1063" s="33">
        <f>ABS(Table2[[#This Row],[Raw_maintenance_Cost_MTBF]])</f>
        <v>754.31628303495199</v>
      </c>
      <c r="J1063" s="33">
        <v>-754.31628303495199</v>
      </c>
      <c r="K1063" s="37">
        <v>0.87</v>
      </c>
      <c r="L1063" s="3">
        <f t="shared" si="65"/>
        <v>1</v>
      </c>
      <c r="M1063" s="17" t="s">
        <v>189</v>
      </c>
      <c r="N1063" s="2" t="s">
        <v>112</v>
      </c>
      <c r="O1063" s="2" t="s">
        <v>172</v>
      </c>
      <c r="P1063" s="33">
        <f>_xlfn.XLOOKUP(C1063, Financial_Variance!B:B, Financial_Variance!H:H, 0)</f>
        <v>0</v>
      </c>
      <c r="Q1063" s="33">
        <f t="shared" si="66"/>
        <v>-762.408354646205</v>
      </c>
      <c r="R1063" s="2" t="str">
        <f t="shared" si="67"/>
        <v>Low</v>
      </c>
    </row>
    <row r="1064" spans="1:18" ht="16.350000000000001" customHeight="1" x14ac:dyDescent="0.45">
      <c r="A1064" s="4">
        <f t="shared" si="68"/>
        <v>46038</v>
      </c>
      <c r="B1064" s="2" t="s">
        <v>7</v>
      </c>
      <c r="C1064" s="2" t="s">
        <v>698</v>
      </c>
      <c r="D1064" s="2" t="s">
        <v>165</v>
      </c>
      <c r="E1064" s="2" t="s">
        <v>19</v>
      </c>
      <c r="F1064" s="33">
        <v>21.6266006576544</v>
      </c>
      <c r="G1064" s="33">
        <f>ABS(Table2[[#This Row],[Raw_revenu_per_Hr]])</f>
        <v>657.35728291316605</v>
      </c>
      <c r="H1064" s="33">
        <v>-657.35728291316605</v>
      </c>
      <c r="I1064" s="33">
        <f>ABS(Table2[[#This Row],[Raw_maintenance_Cost_MTBF]])</f>
        <v>756.33930093776598</v>
      </c>
      <c r="J1064" s="33">
        <v>-756.33930093776598</v>
      </c>
      <c r="K1064" s="37">
        <v>0.77</v>
      </c>
      <c r="L1064" s="3">
        <f t="shared" si="65"/>
        <v>2</v>
      </c>
      <c r="M1064" s="17" t="s">
        <v>189</v>
      </c>
      <c r="N1064" s="2" t="s">
        <v>133</v>
      </c>
      <c r="O1064" s="2" t="s">
        <v>169</v>
      </c>
      <c r="P1064" s="33">
        <f>_xlfn.XLOOKUP(C1064, Financial_Variance!B:B, Financial_Variance!H:H, 0)</f>
        <v>0</v>
      </c>
      <c r="Q1064" s="33">
        <f t="shared" si="66"/>
        <v>-764.43137254901899</v>
      </c>
      <c r="R1064" s="2" t="str">
        <f t="shared" si="67"/>
        <v>Low</v>
      </c>
    </row>
    <row r="1065" spans="1:18" ht="16.350000000000001" customHeight="1" x14ac:dyDescent="0.45">
      <c r="A1065" s="4">
        <f t="shared" si="68"/>
        <v>46038</v>
      </c>
      <c r="B1065" s="2" t="s">
        <v>7</v>
      </c>
      <c r="C1065" s="2" t="s">
        <v>699</v>
      </c>
      <c r="D1065" s="2" t="s">
        <v>165</v>
      </c>
      <c r="E1065" s="2" t="s">
        <v>19</v>
      </c>
      <c r="F1065" s="33">
        <v>21.646020460358098</v>
      </c>
      <c r="G1065" s="33">
        <f>ABS(Table2[[#This Row],[Raw_revenu_per_Hr]])</f>
        <v>659.09171842650096</v>
      </c>
      <c r="H1065" s="33">
        <v>-659.09171842650096</v>
      </c>
      <c r="I1065" s="33">
        <f>ABS(Table2[[#This Row],[Raw_maintenance_Cost_MTBF]])</f>
        <v>758.36231884057997</v>
      </c>
      <c r="J1065" s="33">
        <v>-758.36231884057997</v>
      </c>
      <c r="K1065" s="37">
        <v>0.68</v>
      </c>
      <c r="L1065" s="3">
        <f t="shared" si="65"/>
        <v>3</v>
      </c>
      <c r="M1065" s="17" t="s">
        <v>189</v>
      </c>
      <c r="N1065" s="2" t="s">
        <v>99</v>
      </c>
      <c r="O1065" s="2" t="s">
        <v>175</v>
      </c>
      <c r="P1065" s="33">
        <f>_xlfn.XLOOKUP(C1065, Financial_Variance!B:B, Financial_Variance!H:H, 0)</f>
        <v>0</v>
      </c>
      <c r="Q1065" s="33">
        <f t="shared" si="66"/>
        <v>-766.45439045183298</v>
      </c>
      <c r="R1065" s="2" t="str">
        <f t="shared" si="67"/>
        <v>Medium</v>
      </c>
    </row>
    <row r="1066" spans="1:18" ht="16.350000000000001" customHeight="1" x14ac:dyDescent="0.45">
      <c r="A1066" s="4">
        <f t="shared" si="68"/>
        <v>46038</v>
      </c>
      <c r="B1066" s="2" t="s">
        <v>7</v>
      </c>
      <c r="C1066" s="2" t="s">
        <v>700</v>
      </c>
      <c r="D1066" s="2" t="s">
        <v>165</v>
      </c>
      <c r="E1066" s="2" t="s">
        <v>19</v>
      </c>
      <c r="F1066" s="33">
        <v>21.6654402630618</v>
      </c>
      <c r="G1066" s="33">
        <f>ABS(Table2[[#This Row],[Raw_revenu_per_Hr]])</f>
        <v>660.82615393983701</v>
      </c>
      <c r="H1066" s="33">
        <v>-660.82615393983701</v>
      </c>
      <c r="I1066" s="33">
        <f>ABS(Table2[[#This Row],[Raw_maintenance_Cost_MTBF]])</f>
        <v>760.38533674339203</v>
      </c>
      <c r="J1066" s="33">
        <v>-760.38533674339203</v>
      </c>
      <c r="K1066" s="37">
        <v>0.73</v>
      </c>
      <c r="L1066" s="3">
        <f t="shared" si="65"/>
        <v>3</v>
      </c>
      <c r="M1066" s="17" t="s">
        <v>189</v>
      </c>
      <c r="N1066" s="2" t="s">
        <v>110</v>
      </c>
      <c r="O1066" s="2" t="s">
        <v>171</v>
      </c>
      <c r="P1066" s="33">
        <f>_xlfn.XLOOKUP(C1066, Financial_Variance!B:B, Financial_Variance!H:H, 0)</f>
        <v>0</v>
      </c>
      <c r="Q1066" s="33">
        <f t="shared" si="66"/>
        <v>-768.47740835464504</v>
      </c>
      <c r="R1066" s="2" t="str">
        <f t="shared" si="67"/>
        <v>Medium</v>
      </c>
    </row>
    <row r="1067" spans="1:18" ht="16.350000000000001" customHeight="1" x14ac:dyDescent="0.45">
      <c r="A1067" s="4">
        <f t="shared" si="68"/>
        <v>46038</v>
      </c>
      <c r="B1067" s="2" t="s">
        <v>7</v>
      </c>
      <c r="C1067" s="2" t="s">
        <v>701</v>
      </c>
      <c r="D1067" s="2" t="s">
        <v>165</v>
      </c>
      <c r="E1067" s="2" t="s">
        <v>19</v>
      </c>
      <c r="F1067" s="33">
        <v>21.684860065765399</v>
      </c>
      <c r="G1067" s="33">
        <f>ABS(Table2[[#This Row],[Raw_revenu_per_Hr]])</f>
        <v>662.56058945317295</v>
      </c>
      <c r="H1067" s="33">
        <v>-662.56058945317295</v>
      </c>
      <c r="I1067" s="33">
        <f>ABS(Table2[[#This Row],[Raw_maintenance_Cost_MTBF]])</f>
        <v>762.408354646205</v>
      </c>
      <c r="J1067" s="33">
        <v>-762.408354646205</v>
      </c>
      <c r="K1067" s="37">
        <v>0.68</v>
      </c>
      <c r="L1067" s="3">
        <f t="shared" si="65"/>
        <v>3</v>
      </c>
      <c r="M1067" s="17" t="s">
        <v>189</v>
      </c>
      <c r="N1067" s="2" t="s">
        <v>127</v>
      </c>
      <c r="O1067" s="2" t="s">
        <v>168</v>
      </c>
      <c r="P1067" s="33">
        <f>_xlfn.XLOOKUP(C1067, Financial_Variance!B:B, Financial_Variance!H:H, 0)</f>
        <v>0</v>
      </c>
      <c r="Q1067" s="33">
        <f t="shared" si="66"/>
        <v>-770.50042625745903</v>
      </c>
      <c r="R1067" s="2" t="str">
        <f t="shared" si="67"/>
        <v>Medium</v>
      </c>
    </row>
    <row r="1068" spans="1:18" ht="16.350000000000001" customHeight="1" x14ac:dyDescent="0.45">
      <c r="A1068" s="4">
        <f t="shared" si="68"/>
        <v>46038</v>
      </c>
      <c r="B1068" s="2" t="s">
        <v>7</v>
      </c>
      <c r="C1068" s="2" t="s">
        <v>702</v>
      </c>
      <c r="D1068" s="2" t="s">
        <v>166</v>
      </c>
      <c r="E1068" s="2" t="s">
        <v>19</v>
      </c>
      <c r="F1068" s="33">
        <v>21.704279868469101</v>
      </c>
      <c r="G1068" s="33">
        <f>ABS(Table2[[#This Row],[Raw_revenu_per_Hr]])</f>
        <v>664.295024966509</v>
      </c>
      <c r="H1068" s="33">
        <v>-664.295024966509</v>
      </c>
      <c r="I1068" s="33">
        <f>ABS(Table2[[#This Row],[Raw_maintenance_Cost_MTBF]])</f>
        <v>764.43137254901899</v>
      </c>
      <c r="J1068" s="33">
        <v>-764.43137254901899</v>
      </c>
      <c r="K1068" s="37">
        <v>0.62</v>
      </c>
      <c r="L1068" s="3">
        <f t="shared" si="65"/>
        <v>4</v>
      </c>
      <c r="M1068" s="17" t="s">
        <v>189</v>
      </c>
      <c r="N1068" s="2" t="s">
        <v>98</v>
      </c>
      <c r="O1068" s="2" t="s">
        <v>173</v>
      </c>
      <c r="P1068" s="33">
        <f>_xlfn.XLOOKUP(C1068, Financial_Variance!B:B, Financial_Variance!H:H, 0)</f>
        <v>0</v>
      </c>
      <c r="Q1068" s="33">
        <f t="shared" si="66"/>
        <v>-772.52344416027199</v>
      </c>
      <c r="R1068" s="2" t="str">
        <f t="shared" si="67"/>
        <v>Medium</v>
      </c>
    </row>
    <row r="1069" spans="1:18" ht="16.350000000000001" customHeight="1" x14ac:dyDescent="0.45">
      <c r="A1069" s="4">
        <f t="shared" si="68"/>
        <v>46038</v>
      </c>
      <c r="B1069" s="2" t="s">
        <v>7</v>
      </c>
      <c r="C1069" s="2" t="s">
        <v>703</v>
      </c>
      <c r="D1069" s="2" t="s">
        <v>166</v>
      </c>
      <c r="E1069" s="2" t="s">
        <v>19</v>
      </c>
      <c r="F1069" s="33">
        <v>21.723699671172799</v>
      </c>
      <c r="G1069" s="33">
        <f>ABS(Table2[[#This Row],[Raw_revenu_per_Hr]])</f>
        <v>666.02946047984403</v>
      </c>
      <c r="H1069" s="33">
        <v>-666.02946047984403</v>
      </c>
      <c r="I1069" s="33">
        <f>ABS(Table2[[#This Row],[Raw_maintenance_Cost_MTBF]])</f>
        <v>766.45439045183298</v>
      </c>
      <c r="J1069" s="33">
        <v>-766.45439045183298</v>
      </c>
      <c r="K1069" s="37">
        <v>0.66</v>
      </c>
      <c r="L1069" s="3">
        <f t="shared" si="65"/>
        <v>3</v>
      </c>
      <c r="M1069" s="17" t="s">
        <v>190</v>
      </c>
      <c r="N1069" s="2" t="s">
        <v>109</v>
      </c>
      <c r="O1069" s="2" t="s">
        <v>170</v>
      </c>
      <c r="P1069" s="33">
        <f>_xlfn.XLOOKUP(C1069, Financial_Variance!B:B, Financial_Variance!H:H, 0)</f>
        <v>0</v>
      </c>
      <c r="Q1069" s="33">
        <f t="shared" si="66"/>
        <v>-774.54646206308598</v>
      </c>
      <c r="R1069" s="2" t="str">
        <f t="shared" si="67"/>
        <v>Medium</v>
      </c>
    </row>
    <row r="1070" spans="1:18" ht="16.350000000000001" customHeight="1" x14ac:dyDescent="0.45">
      <c r="A1070" s="4">
        <f t="shared" si="68"/>
        <v>46038</v>
      </c>
      <c r="B1070" s="2" t="s">
        <v>7</v>
      </c>
      <c r="C1070" s="2" t="s">
        <v>704</v>
      </c>
      <c r="D1070" s="2" t="s">
        <v>166</v>
      </c>
      <c r="E1070" s="2" t="s">
        <v>19</v>
      </c>
      <c r="F1070" s="33">
        <v>21.743119473876501</v>
      </c>
      <c r="G1070" s="33">
        <f>ABS(Table2[[#This Row],[Raw_revenu_per_Hr]])</f>
        <v>667.76389599317997</v>
      </c>
      <c r="H1070" s="33">
        <v>-667.76389599317997</v>
      </c>
      <c r="I1070" s="33">
        <f>ABS(Table2[[#This Row],[Raw_maintenance_Cost_MTBF]])</f>
        <v>768.47740835464504</v>
      </c>
      <c r="J1070" s="33">
        <v>-768.47740835464504</v>
      </c>
      <c r="K1070" s="37">
        <v>0.59</v>
      </c>
      <c r="L1070" s="3">
        <f t="shared" si="65"/>
        <v>4</v>
      </c>
      <c r="M1070" s="17" t="s">
        <v>190</v>
      </c>
      <c r="N1070" s="2" t="s">
        <v>126</v>
      </c>
      <c r="O1070" s="2" t="s">
        <v>179</v>
      </c>
      <c r="P1070" s="33">
        <f>_xlfn.XLOOKUP(C1070, Financial_Variance!B:B, Financial_Variance!H:H, 0)</f>
        <v>0</v>
      </c>
      <c r="Q1070" s="33">
        <f t="shared" si="66"/>
        <v>-776.56947996589804</v>
      </c>
      <c r="R1070" s="2" t="str">
        <f t="shared" si="67"/>
        <v>Medium</v>
      </c>
    </row>
    <row r="1071" spans="1:18" ht="16.350000000000001" customHeight="1" x14ac:dyDescent="0.45">
      <c r="A1071" s="4">
        <f t="shared" si="68"/>
        <v>46038</v>
      </c>
      <c r="B1071" s="2" t="s">
        <v>7</v>
      </c>
      <c r="C1071" s="2" t="s">
        <v>705</v>
      </c>
      <c r="D1071" s="2" t="s">
        <v>166</v>
      </c>
      <c r="E1071" s="2" t="s">
        <v>19</v>
      </c>
      <c r="F1071" s="33">
        <v>21.762539276580199</v>
      </c>
      <c r="G1071" s="33">
        <f>ABS(Table2[[#This Row],[Raw_revenu_per_Hr]])</f>
        <v>669.49833150651602</v>
      </c>
      <c r="H1071" s="33">
        <v>-669.49833150651602</v>
      </c>
      <c r="I1071" s="33">
        <f>ABS(Table2[[#This Row],[Raw_maintenance_Cost_MTBF]])</f>
        <v>770.50042625745903</v>
      </c>
      <c r="J1071" s="33">
        <v>-770.50042625745903</v>
      </c>
      <c r="K1071" s="37">
        <v>0.53</v>
      </c>
      <c r="L1071" s="3">
        <f t="shared" si="65"/>
        <v>5</v>
      </c>
      <c r="M1071" s="17" t="s">
        <v>190</v>
      </c>
      <c r="N1071" s="2" t="s">
        <v>97</v>
      </c>
      <c r="O1071" s="2" t="s">
        <v>172</v>
      </c>
      <c r="P1071" s="33">
        <f>_xlfn.XLOOKUP(C1071, Financial_Variance!B:B, Financial_Variance!H:H, 0)</f>
        <v>0</v>
      </c>
      <c r="Q1071" s="33">
        <f t="shared" si="66"/>
        <v>-778.59249786871203</v>
      </c>
      <c r="R1071" s="2" t="str">
        <f t="shared" si="67"/>
        <v>High</v>
      </c>
    </row>
    <row r="1072" spans="1:18" ht="16.350000000000001" customHeight="1" x14ac:dyDescent="0.45">
      <c r="A1072" s="4">
        <f t="shared" si="68"/>
        <v>46038</v>
      </c>
      <c r="B1072" s="2" t="s">
        <v>7</v>
      </c>
      <c r="C1072" s="2" t="s">
        <v>706</v>
      </c>
      <c r="D1072" s="2" t="s">
        <v>166</v>
      </c>
      <c r="E1072" s="2" t="s">
        <v>19</v>
      </c>
      <c r="F1072" s="33">
        <v>21.781959079283901</v>
      </c>
      <c r="G1072" s="33">
        <f>ABS(Table2[[#This Row],[Raw_revenu_per_Hr]])</f>
        <v>671.23276701985196</v>
      </c>
      <c r="H1072" s="33">
        <v>-671.23276701985196</v>
      </c>
      <c r="I1072" s="33">
        <f>ABS(Table2[[#This Row],[Raw_maintenance_Cost_MTBF]])</f>
        <v>772.52344416027199</v>
      </c>
      <c r="J1072" s="33">
        <v>-772.52344416027199</v>
      </c>
      <c r="K1072" s="37">
        <v>0.49</v>
      </c>
      <c r="L1072" s="3">
        <f t="shared" si="65"/>
        <v>5</v>
      </c>
      <c r="M1072" s="17" t="s">
        <v>190</v>
      </c>
      <c r="N1072" s="2" t="s">
        <v>108</v>
      </c>
      <c r="O1072" s="2" t="s">
        <v>169</v>
      </c>
      <c r="P1072" s="33">
        <f>_xlfn.XLOOKUP(C1072, Financial_Variance!B:B, Financial_Variance!H:H, 0)</f>
        <v>0</v>
      </c>
      <c r="Q1072" s="33">
        <f t="shared" si="66"/>
        <v>-780.615515771525</v>
      </c>
      <c r="R1072" s="2" t="str">
        <f t="shared" si="67"/>
        <v>High</v>
      </c>
    </row>
    <row r="1073" spans="1:18" ht="16.350000000000001" customHeight="1" x14ac:dyDescent="0.45">
      <c r="A1073" s="4">
        <f t="shared" si="68"/>
        <v>46038</v>
      </c>
      <c r="B1073" s="2" t="s">
        <v>7</v>
      </c>
      <c r="C1073" s="2" t="s">
        <v>707</v>
      </c>
      <c r="D1073" s="2" t="s">
        <v>166</v>
      </c>
      <c r="E1073" s="2" t="s">
        <v>19</v>
      </c>
      <c r="F1073" s="33">
        <v>21.801378881987599</v>
      </c>
      <c r="G1073" s="33">
        <f>ABS(Table2[[#This Row],[Raw_revenu_per_Hr]])</f>
        <v>672.96720253318801</v>
      </c>
      <c r="H1073" s="33">
        <v>-672.96720253318801</v>
      </c>
      <c r="I1073" s="33">
        <f>ABS(Table2[[#This Row],[Raw_maintenance_Cost_MTBF]])</f>
        <v>774.54646206308598</v>
      </c>
      <c r="J1073" s="33">
        <v>-774.54646206308598</v>
      </c>
      <c r="K1073" s="37">
        <v>0.52</v>
      </c>
      <c r="L1073" s="3">
        <f t="shared" si="65"/>
        <v>5</v>
      </c>
      <c r="M1073" s="17" t="s">
        <v>190</v>
      </c>
      <c r="N1073" s="2" t="s">
        <v>125</v>
      </c>
      <c r="O1073" s="2" t="s">
        <v>175</v>
      </c>
      <c r="P1073" s="33">
        <f>_xlfn.XLOOKUP(C1073, Financial_Variance!B:B, Financial_Variance!H:H, 0)</f>
        <v>0</v>
      </c>
      <c r="Q1073" s="33">
        <f t="shared" si="66"/>
        <v>-782.63853367433899</v>
      </c>
      <c r="R1073" s="2" t="str">
        <f t="shared" si="67"/>
        <v>High</v>
      </c>
    </row>
    <row r="1074" spans="1:18" ht="16.350000000000001" customHeight="1" x14ac:dyDescent="0.45">
      <c r="A1074" s="4">
        <f t="shared" si="68"/>
        <v>46038</v>
      </c>
      <c r="B1074" s="2" t="s">
        <v>7</v>
      </c>
      <c r="C1074" s="2" t="s">
        <v>708</v>
      </c>
      <c r="D1074" s="2" t="s">
        <v>166</v>
      </c>
      <c r="E1074" s="2" t="s">
        <v>19</v>
      </c>
      <c r="F1074" s="33">
        <v>21.820798684691301</v>
      </c>
      <c r="G1074" s="33">
        <f>ABS(Table2[[#This Row],[Raw_revenu_per_Hr]])</f>
        <v>674.70163804652304</v>
      </c>
      <c r="H1074" s="33">
        <v>-674.70163804652304</v>
      </c>
      <c r="I1074" s="33">
        <f>ABS(Table2[[#This Row],[Raw_maintenance_Cost_MTBF]])</f>
        <v>776.56947996589804</v>
      </c>
      <c r="J1074" s="33">
        <v>-776.56947996589804</v>
      </c>
      <c r="K1074" s="37">
        <v>0.47</v>
      </c>
      <c r="L1074" s="3">
        <f t="shared" si="65"/>
        <v>5</v>
      </c>
      <c r="M1074" s="17" t="s">
        <v>190</v>
      </c>
      <c r="N1074" s="2" t="s">
        <v>96</v>
      </c>
      <c r="O1074" s="2" t="s">
        <v>171</v>
      </c>
      <c r="P1074" s="33">
        <f>_xlfn.XLOOKUP(C1074, Financial_Variance!B:B, Financial_Variance!H:H, 0)</f>
        <v>0</v>
      </c>
      <c r="Q1074" s="33">
        <f t="shared" si="66"/>
        <v>-784.66155157715298</v>
      </c>
      <c r="R1074" s="2" t="str">
        <f t="shared" si="67"/>
        <v>High</v>
      </c>
    </row>
    <row r="1075" spans="1:18" ht="16.350000000000001" customHeight="1" x14ac:dyDescent="0.45">
      <c r="A1075" s="4">
        <f t="shared" si="68"/>
        <v>46038</v>
      </c>
      <c r="B1075" s="2" t="s">
        <v>7</v>
      </c>
      <c r="C1075" s="2" t="s">
        <v>709</v>
      </c>
      <c r="D1075" s="2" t="s">
        <v>166</v>
      </c>
      <c r="E1075" s="2" t="s">
        <v>19</v>
      </c>
      <c r="F1075" s="33">
        <v>21.840218487394999</v>
      </c>
      <c r="G1075" s="33">
        <f>ABS(Table2[[#This Row],[Raw_revenu_per_Hr]])</f>
        <v>676.43607355985898</v>
      </c>
      <c r="H1075" s="33">
        <v>-676.43607355985898</v>
      </c>
      <c r="I1075" s="33">
        <f>ABS(Table2[[#This Row],[Raw_maintenance_Cost_MTBF]])</f>
        <v>778.59249786871203</v>
      </c>
      <c r="J1075" s="33">
        <v>-778.59249786871203</v>
      </c>
      <c r="K1075" s="37">
        <v>0.42</v>
      </c>
      <c r="L1075" s="3">
        <f t="shared" si="65"/>
        <v>6</v>
      </c>
      <c r="M1075" s="17" t="s">
        <v>191</v>
      </c>
      <c r="N1075" s="2" t="s">
        <v>107</v>
      </c>
      <c r="O1075" s="2" t="s">
        <v>168</v>
      </c>
      <c r="P1075" s="33">
        <f>_xlfn.XLOOKUP(C1075, Financial_Variance!B:B, Financial_Variance!H:H, 0)</f>
        <v>0</v>
      </c>
      <c r="Q1075" s="33">
        <f t="shared" si="66"/>
        <v>-786.68456947996503</v>
      </c>
      <c r="R1075" s="2" t="str">
        <f t="shared" si="67"/>
        <v>High</v>
      </c>
    </row>
    <row r="1076" spans="1:18" ht="16.350000000000001" customHeight="1" x14ac:dyDescent="0.45">
      <c r="A1076" s="4">
        <f t="shared" si="68"/>
        <v>46038</v>
      </c>
      <c r="B1076" s="2" t="s">
        <v>7</v>
      </c>
      <c r="C1076" s="2" t="s">
        <v>710</v>
      </c>
      <c r="D1076" s="2" t="s">
        <v>166</v>
      </c>
      <c r="E1076" s="2" t="s">
        <v>19</v>
      </c>
      <c r="F1076" s="33">
        <v>21.859638290098701</v>
      </c>
      <c r="G1076" s="33">
        <f>ABS(Table2[[#This Row],[Raw_revenu_per_Hr]])</f>
        <v>678.17050907319503</v>
      </c>
      <c r="H1076" s="33">
        <v>-678.17050907319503</v>
      </c>
      <c r="I1076" s="33">
        <f>ABS(Table2[[#This Row],[Raw_maintenance_Cost_MTBF]])</f>
        <v>780.615515771525</v>
      </c>
      <c r="J1076" s="33">
        <v>-780.615515771525</v>
      </c>
      <c r="K1076" s="37">
        <v>0.48</v>
      </c>
      <c r="L1076" s="3">
        <f t="shared" si="65"/>
        <v>5</v>
      </c>
      <c r="M1076" s="17" t="s">
        <v>191</v>
      </c>
      <c r="N1076" s="2" t="s">
        <v>124</v>
      </c>
      <c r="O1076" s="2" t="s">
        <v>173</v>
      </c>
      <c r="P1076" s="33">
        <f>_xlfn.XLOOKUP(C1076, Financial_Variance!B:B, Financial_Variance!H:H, 0)</f>
        <v>0</v>
      </c>
      <c r="Q1076" s="33">
        <f t="shared" si="66"/>
        <v>-788.707587382778</v>
      </c>
      <c r="R1076" s="2" t="str">
        <f t="shared" si="67"/>
        <v>High</v>
      </c>
    </row>
    <row r="1077" spans="1:18" ht="16.350000000000001" customHeight="1" x14ac:dyDescent="0.45">
      <c r="A1077" s="4">
        <f t="shared" si="68"/>
        <v>46038</v>
      </c>
      <c r="B1077" s="2" t="s">
        <v>7</v>
      </c>
      <c r="C1077" s="2" t="s">
        <v>711</v>
      </c>
      <c r="D1077" s="2" t="s">
        <v>166</v>
      </c>
      <c r="E1077" s="2" t="s">
        <v>19</v>
      </c>
      <c r="F1077" s="33">
        <v>21.8790580928023</v>
      </c>
      <c r="G1077" s="33">
        <f>ABS(Table2[[#This Row],[Raw_revenu_per_Hr]])</f>
        <v>679.90494458653097</v>
      </c>
      <c r="H1077" s="33">
        <v>-679.90494458653097</v>
      </c>
      <c r="I1077" s="33">
        <f>ABS(Table2[[#This Row],[Raw_maintenance_Cost_MTBF]])</f>
        <v>782.63853367433899</v>
      </c>
      <c r="J1077" s="33">
        <v>-782.63853367433899</v>
      </c>
      <c r="K1077" s="37">
        <v>0.4</v>
      </c>
      <c r="L1077" s="3">
        <f t="shared" si="65"/>
        <v>6</v>
      </c>
      <c r="M1077" s="17" t="s">
        <v>191</v>
      </c>
      <c r="N1077" s="2" t="s">
        <v>95</v>
      </c>
      <c r="O1077" s="2" t="s">
        <v>170</v>
      </c>
      <c r="P1077" s="33">
        <f>_xlfn.XLOOKUP(C1077, Financial_Variance!B:B, Financial_Variance!H:H, 0)</f>
        <v>0</v>
      </c>
      <c r="Q1077" s="33">
        <f t="shared" si="66"/>
        <v>-790.73060528559199</v>
      </c>
      <c r="R1077" s="2" t="str">
        <f t="shared" si="67"/>
        <v>High</v>
      </c>
    </row>
    <row r="1078" spans="1:18" ht="16.350000000000001" customHeight="1" x14ac:dyDescent="0.45">
      <c r="A1078" s="4">
        <f t="shared" si="68"/>
        <v>46038</v>
      </c>
      <c r="B1078" s="2" t="s">
        <v>7</v>
      </c>
      <c r="C1078" s="2" t="s">
        <v>712</v>
      </c>
      <c r="D1078" s="2" t="s">
        <v>166</v>
      </c>
      <c r="E1078" s="2" t="s">
        <v>19</v>
      </c>
      <c r="F1078" s="33">
        <v>21.898477895506002</v>
      </c>
      <c r="G1078" s="33">
        <f>ABS(Table2[[#This Row],[Raw_revenu_per_Hr]])</f>
        <v>681.639380099866</v>
      </c>
      <c r="H1078" s="33">
        <v>-681.639380099866</v>
      </c>
      <c r="I1078" s="33">
        <f>ABS(Table2[[#This Row],[Raw_maintenance_Cost_MTBF]])</f>
        <v>784.66155157715298</v>
      </c>
      <c r="J1078" s="33">
        <v>-784.66155157715298</v>
      </c>
      <c r="K1078" s="37">
        <v>0.35</v>
      </c>
      <c r="L1078" s="3">
        <f t="shared" si="65"/>
        <v>7</v>
      </c>
      <c r="M1078" s="17" t="s">
        <v>191</v>
      </c>
      <c r="N1078" s="2" t="s">
        <v>106</v>
      </c>
      <c r="O1078" s="2" t="s">
        <v>179</v>
      </c>
      <c r="P1078" s="33">
        <f>_xlfn.XLOOKUP(C1078, Financial_Variance!B:B, Financial_Variance!H:H, 0)</f>
        <v>0</v>
      </c>
      <c r="Q1078" s="33">
        <f t="shared" si="66"/>
        <v>-792.75362318840598</v>
      </c>
      <c r="R1078" s="2" t="str">
        <f t="shared" si="67"/>
        <v>High</v>
      </c>
    </row>
    <row r="1079" spans="1:18" ht="16.350000000000001" customHeight="1" x14ac:dyDescent="0.45">
      <c r="A1079" s="4">
        <f t="shared" si="68"/>
        <v>46038</v>
      </c>
      <c r="B1079" s="2" t="s">
        <v>7</v>
      </c>
      <c r="C1079" s="2" t="s">
        <v>713</v>
      </c>
      <c r="D1079" s="2" t="s">
        <v>166</v>
      </c>
      <c r="E1079" s="2" t="s">
        <v>19</v>
      </c>
      <c r="F1079" s="33">
        <v>21.9178976982097</v>
      </c>
      <c r="G1079" s="33">
        <f>ABS(Table2[[#This Row],[Raw_revenu_per_Hr]])</f>
        <v>683.37381561320205</v>
      </c>
      <c r="H1079" s="33">
        <v>-683.37381561320205</v>
      </c>
      <c r="I1079" s="33">
        <f>ABS(Table2[[#This Row],[Raw_maintenance_Cost_MTBF]])</f>
        <v>786.68456947996503</v>
      </c>
      <c r="J1079" s="33">
        <v>-786.68456947996503</v>
      </c>
      <c r="K1079" s="37">
        <v>0.39</v>
      </c>
      <c r="L1079" s="3">
        <f t="shared" si="65"/>
        <v>6</v>
      </c>
      <c r="M1079" s="17" t="s">
        <v>191</v>
      </c>
      <c r="N1079" s="2" t="s">
        <v>122</v>
      </c>
      <c r="O1079" s="2" t="s">
        <v>172</v>
      </c>
      <c r="P1079" s="33">
        <f>_xlfn.XLOOKUP(C1079, Financial_Variance!B:B, Financial_Variance!H:H, 0)</f>
        <v>0</v>
      </c>
      <c r="Q1079" s="33">
        <f t="shared" si="66"/>
        <v>-794.77664109121804</v>
      </c>
      <c r="R1079" s="2" t="str">
        <f t="shared" si="67"/>
        <v>High</v>
      </c>
    </row>
    <row r="1080" spans="1:18" ht="16.350000000000001" customHeight="1" x14ac:dyDescent="0.45">
      <c r="A1080" s="4">
        <f t="shared" si="68"/>
        <v>46038</v>
      </c>
      <c r="B1080" s="2" t="s">
        <v>7</v>
      </c>
      <c r="C1080" s="2" t="s">
        <v>714</v>
      </c>
      <c r="D1080" s="2" t="s">
        <v>166</v>
      </c>
      <c r="E1080" s="2" t="s">
        <v>19</v>
      </c>
      <c r="F1080" s="33">
        <v>21.937317500913402</v>
      </c>
      <c r="G1080" s="33">
        <f>ABS(Table2[[#This Row],[Raw_revenu_per_Hr]])</f>
        <v>685.10825112653799</v>
      </c>
      <c r="H1080" s="33">
        <v>-685.10825112653799</v>
      </c>
      <c r="I1080" s="33">
        <f>ABS(Table2[[#This Row],[Raw_maintenance_Cost_MTBF]])</f>
        <v>788.707587382778</v>
      </c>
      <c r="J1080" s="33">
        <v>-788.707587382778</v>
      </c>
      <c r="K1080" s="37">
        <v>0.31</v>
      </c>
      <c r="L1080" s="3">
        <f t="shared" si="65"/>
        <v>7</v>
      </c>
      <c r="M1080" s="17" t="s">
        <v>191</v>
      </c>
      <c r="N1080" s="2" t="s">
        <v>140</v>
      </c>
      <c r="O1080" s="2" t="s">
        <v>169</v>
      </c>
      <c r="P1080" s="33">
        <f>_xlfn.XLOOKUP(C1080, Financial_Variance!B:B, Financial_Variance!H:H, 0)</f>
        <v>0</v>
      </c>
      <c r="Q1080" s="33">
        <f t="shared" si="66"/>
        <v>-796.79965899403101</v>
      </c>
      <c r="R1080" s="2" t="str">
        <f t="shared" si="67"/>
        <v>High</v>
      </c>
    </row>
    <row r="1081" spans="1:18" ht="16.350000000000001" customHeight="1" x14ac:dyDescent="0.45">
      <c r="A1081" s="4">
        <f t="shared" si="68"/>
        <v>46038</v>
      </c>
      <c r="B1081" s="2" t="s">
        <v>7</v>
      </c>
      <c r="C1081" s="2" t="s">
        <v>715</v>
      </c>
      <c r="D1081" s="2" t="s">
        <v>166</v>
      </c>
      <c r="E1081" s="2" t="s">
        <v>19</v>
      </c>
      <c r="F1081" s="33">
        <v>21.9567373036171</v>
      </c>
      <c r="G1081" s="33">
        <f>ABS(Table2[[#This Row],[Raw_revenu_per_Hr]])</f>
        <v>686.84268663987405</v>
      </c>
      <c r="H1081" s="33">
        <v>-686.84268663987405</v>
      </c>
      <c r="I1081" s="33">
        <f>ABS(Table2[[#This Row],[Raw_maintenance_Cost_MTBF]])</f>
        <v>790.73060528559199</v>
      </c>
      <c r="J1081" s="33">
        <v>-790.73060528559199</v>
      </c>
      <c r="K1081" s="37">
        <v>0.25</v>
      </c>
      <c r="L1081" s="3">
        <f t="shared" si="65"/>
        <v>8</v>
      </c>
      <c r="M1081" s="17" t="s">
        <v>191</v>
      </c>
      <c r="N1081" s="2" t="s">
        <v>105</v>
      </c>
      <c r="O1081" s="2" t="s">
        <v>175</v>
      </c>
      <c r="P1081" s="33">
        <f>_xlfn.XLOOKUP(C1081, Financial_Variance!B:B, Financial_Variance!H:H, 0)</f>
        <v>0</v>
      </c>
      <c r="Q1081" s="33">
        <f t="shared" si="66"/>
        <v>-798.822676896845</v>
      </c>
      <c r="R1081" s="2" t="str">
        <f t="shared" si="67"/>
        <v>Critical</v>
      </c>
    </row>
    <row r="1082" spans="1:18" ht="16.350000000000001" customHeight="1" x14ac:dyDescent="0.45">
      <c r="A1082" s="4">
        <f t="shared" si="68"/>
        <v>46038</v>
      </c>
      <c r="B1082" s="2" t="s">
        <v>8</v>
      </c>
      <c r="C1082" s="2" t="s">
        <v>716</v>
      </c>
      <c r="D1082" s="2" t="s">
        <v>167</v>
      </c>
      <c r="E1082" s="2" t="s">
        <v>182</v>
      </c>
      <c r="F1082" s="33">
        <v>21.976157106320802</v>
      </c>
      <c r="G1082" s="33">
        <f>ABS(Table2[[#This Row],[Raw_revenu_per_Hr]])</f>
        <v>688.57712215320998</v>
      </c>
      <c r="H1082" s="33">
        <v>-688.57712215320998</v>
      </c>
      <c r="I1082" s="33">
        <f>ABS(Table2[[#This Row],[Raw_maintenance_Cost_MTBF]])</f>
        <v>792.75362318840598</v>
      </c>
      <c r="J1082" s="33">
        <v>-792.75362318840598</v>
      </c>
      <c r="K1082" s="37">
        <v>0.86</v>
      </c>
      <c r="L1082" s="3">
        <f t="shared" si="65"/>
        <v>1</v>
      </c>
      <c r="M1082" s="17" t="s">
        <v>187</v>
      </c>
      <c r="N1082" s="2" t="s">
        <v>120</v>
      </c>
      <c r="O1082" s="2" t="s">
        <v>171</v>
      </c>
      <c r="P1082" s="33">
        <f>_xlfn.XLOOKUP(C1082, Financial_Variance!B:B, Financial_Variance!H:H, 0)</f>
        <v>0</v>
      </c>
      <c r="Q1082" s="33">
        <f t="shared" si="66"/>
        <v>-800.84569479965899</v>
      </c>
      <c r="R1082" s="2" t="str">
        <f t="shared" si="67"/>
        <v>Low</v>
      </c>
    </row>
    <row r="1083" spans="1:18" ht="16.350000000000001" customHeight="1" x14ac:dyDescent="0.45">
      <c r="A1083" s="4">
        <f t="shared" si="68"/>
        <v>46038</v>
      </c>
      <c r="B1083" s="2" t="s">
        <v>8</v>
      </c>
      <c r="C1083" s="2" t="s">
        <v>717</v>
      </c>
      <c r="D1083" s="2" t="s">
        <v>167</v>
      </c>
      <c r="E1083" s="2" t="s">
        <v>183</v>
      </c>
      <c r="F1083" s="33">
        <v>21.9955769090245</v>
      </c>
      <c r="G1083" s="33">
        <f>ABS(Table2[[#This Row],[Raw_revenu_per_Hr]])</f>
        <v>690.31155766654501</v>
      </c>
      <c r="H1083" s="33">
        <v>-690.31155766654501</v>
      </c>
      <c r="I1083" s="33">
        <f>ABS(Table2[[#This Row],[Raw_maintenance_Cost_MTBF]])</f>
        <v>794.77664109121804</v>
      </c>
      <c r="J1083" s="33">
        <v>-794.77664109121804</v>
      </c>
      <c r="K1083" s="37">
        <v>0.87</v>
      </c>
      <c r="L1083" s="3">
        <f t="shared" si="65"/>
        <v>1</v>
      </c>
      <c r="M1083" s="17" t="s">
        <v>187</v>
      </c>
      <c r="N1083" s="2" t="s">
        <v>138</v>
      </c>
      <c r="O1083" s="2" t="s">
        <v>168</v>
      </c>
      <c r="P1083" s="33">
        <f>_xlfn.XLOOKUP(C1083, Financial_Variance!B:B, Financial_Variance!H:H, 0)</f>
        <v>0</v>
      </c>
      <c r="Q1083" s="33">
        <f t="shared" si="66"/>
        <v>-802.86871270247104</v>
      </c>
      <c r="R1083" s="2" t="str">
        <f t="shared" si="67"/>
        <v>Low</v>
      </c>
    </row>
    <row r="1084" spans="1:18" ht="16.350000000000001" customHeight="1" x14ac:dyDescent="0.45">
      <c r="A1084" s="4">
        <f t="shared" si="68"/>
        <v>46038</v>
      </c>
      <c r="B1084" s="2" t="s">
        <v>8</v>
      </c>
      <c r="C1084" s="2" t="s">
        <v>718</v>
      </c>
      <c r="D1084" s="2" t="s">
        <v>167</v>
      </c>
      <c r="E1084" s="2" t="s">
        <v>183</v>
      </c>
      <c r="F1084" s="33">
        <v>22.014996711728202</v>
      </c>
      <c r="G1084" s="33">
        <f>ABS(Table2[[#This Row],[Raw_revenu_per_Hr]])</f>
        <v>692.04599317988095</v>
      </c>
      <c r="H1084" s="33">
        <v>-692.04599317988095</v>
      </c>
      <c r="I1084" s="33">
        <f>ABS(Table2[[#This Row],[Raw_maintenance_Cost_MTBF]])</f>
        <v>796.79965899403101</v>
      </c>
      <c r="J1084" s="33">
        <v>-796.79965899403101</v>
      </c>
      <c r="K1084" s="37">
        <v>0.77</v>
      </c>
      <c r="L1084" s="3">
        <f t="shared" si="65"/>
        <v>2</v>
      </c>
      <c r="M1084" s="17" t="s">
        <v>187</v>
      </c>
      <c r="N1084" s="2" t="s">
        <v>104</v>
      </c>
      <c r="O1084" s="2" t="s">
        <v>173</v>
      </c>
      <c r="P1084" s="33">
        <f>_xlfn.XLOOKUP(C1084, Financial_Variance!B:B, Financial_Variance!H:H, 0)</f>
        <v>0</v>
      </c>
      <c r="Q1084" s="33">
        <f t="shared" si="66"/>
        <v>-804.89173060528503</v>
      </c>
      <c r="R1084" s="2" t="str">
        <f t="shared" si="67"/>
        <v>Low</v>
      </c>
    </row>
    <row r="1085" spans="1:18" ht="16.350000000000001" customHeight="1" x14ac:dyDescent="0.45">
      <c r="A1085" s="4">
        <f t="shared" si="68"/>
        <v>46038</v>
      </c>
      <c r="B1085" s="2" t="s">
        <v>8</v>
      </c>
      <c r="C1085" s="2" t="s">
        <v>719</v>
      </c>
      <c r="D1085" s="2" t="s">
        <v>167</v>
      </c>
      <c r="E1085" s="2" t="s">
        <v>184</v>
      </c>
      <c r="F1085" s="33">
        <v>22.0344165144319</v>
      </c>
      <c r="G1085" s="33">
        <f>ABS(Table2[[#This Row],[Raw_revenu_per_Hr]])</f>
        <v>693.780428693217</v>
      </c>
      <c r="H1085" s="33">
        <v>-693.780428693217</v>
      </c>
      <c r="I1085" s="33">
        <f>ABS(Table2[[#This Row],[Raw_maintenance_Cost_MTBF]])</f>
        <v>798.822676896845</v>
      </c>
      <c r="J1085" s="33">
        <v>-798.822676896845</v>
      </c>
      <c r="K1085" s="37">
        <v>0.68</v>
      </c>
      <c r="L1085" s="3">
        <f t="shared" si="65"/>
        <v>3</v>
      </c>
      <c r="M1085" s="17" t="s">
        <v>187</v>
      </c>
      <c r="N1085" s="2" t="s">
        <v>119</v>
      </c>
      <c r="O1085" s="2" t="s">
        <v>170</v>
      </c>
      <c r="P1085" s="33">
        <f>_xlfn.XLOOKUP(C1085, Financial_Variance!B:B, Financial_Variance!H:H, 0)</f>
        <v>0</v>
      </c>
      <c r="Q1085" s="33">
        <f t="shared" si="66"/>
        <v>-806.914748508098</v>
      </c>
      <c r="R1085" s="2" t="str">
        <f t="shared" si="67"/>
        <v>Medium</v>
      </c>
    </row>
    <row r="1086" spans="1:18" ht="16.350000000000001" customHeight="1" x14ac:dyDescent="0.45">
      <c r="A1086" s="4">
        <f t="shared" si="68"/>
        <v>46038</v>
      </c>
      <c r="B1086" s="2" t="s">
        <v>8</v>
      </c>
      <c r="C1086" s="2" t="s">
        <v>720</v>
      </c>
      <c r="D1086" s="2" t="s">
        <v>167</v>
      </c>
      <c r="E1086" s="2" t="s">
        <v>185</v>
      </c>
      <c r="F1086" s="33">
        <v>22.053836317135602</v>
      </c>
      <c r="G1086" s="33">
        <f>ABS(Table2[[#This Row],[Raw_revenu_per_Hr]])</f>
        <v>695.51486420655306</v>
      </c>
      <c r="H1086" s="33">
        <v>-695.51486420655306</v>
      </c>
      <c r="I1086" s="33">
        <f>ABS(Table2[[#This Row],[Raw_maintenance_Cost_MTBF]])</f>
        <v>800.84569479965899</v>
      </c>
      <c r="J1086" s="33">
        <v>-800.84569479965899</v>
      </c>
      <c r="K1086" s="37">
        <v>0.73</v>
      </c>
      <c r="L1086" s="3">
        <f t="shared" si="65"/>
        <v>3</v>
      </c>
      <c r="M1086" s="17" t="s">
        <v>187</v>
      </c>
      <c r="N1086" s="2" t="s">
        <v>137</v>
      </c>
      <c r="O1086" s="2" t="s">
        <v>179</v>
      </c>
      <c r="P1086" s="33">
        <f>_xlfn.XLOOKUP(C1086, Financial_Variance!B:B, Financial_Variance!H:H, 0)</f>
        <v>0</v>
      </c>
      <c r="Q1086" s="33">
        <f t="shared" si="66"/>
        <v>-808.93776641091199</v>
      </c>
      <c r="R1086" s="2" t="str">
        <f t="shared" si="67"/>
        <v>Medium</v>
      </c>
    </row>
    <row r="1087" spans="1:18" ht="16.350000000000001" customHeight="1" x14ac:dyDescent="0.45">
      <c r="A1087" s="4">
        <f t="shared" si="68"/>
        <v>46038</v>
      </c>
      <c r="B1087" s="2" t="s">
        <v>8</v>
      </c>
      <c r="C1087" s="2" t="s">
        <v>721</v>
      </c>
      <c r="D1087" s="2" t="s">
        <v>167</v>
      </c>
      <c r="E1087" s="2" t="s">
        <v>183</v>
      </c>
      <c r="F1087" s="33">
        <v>22.073256119839201</v>
      </c>
      <c r="G1087" s="33">
        <f>ABS(Table2[[#This Row],[Raw_revenu_per_Hr]])</f>
        <v>697.24929971988797</v>
      </c>
      <c r="H1087" s="33">
        <v>-697.24929971988797</v>
      </c>
      <c r="I1087" s="33">
        <f>ABS(Table2[[#This Row],[Raw_maintenance_Cost_MTBF]])</f>
        <v>802.86871270247104</v>
      </c>
      <c r="J1087" s="33">
        <v>-802.86871270247104</v>
      </c>
      <c r="K1087" s="37">
        <v>0.68</v>
      </c>
      <c r="L1087" s="3">
        <f t="shared" si="65"/>
        <v>3</v>
      </c>
      <c r="M1087" s="17" t="s">
        <v>187</v>
      </c>
      <c r="N1087" s="2" t="s">
        <v>103</v>
      </c>
      <c r="O1087" s="2" t="s">
        <v>172</v>
      </c>
      <c r="P1087" s="33">
        <f>_xlfn.XLOOKUP(C1087, Financial_Variance!B:B, Financial_Variance!H:H, 0)</f>
        <v>0</v>
      </c>
      <c r="Q1087" s="33">
        <f t="shared" si="66"/>
        <v>-810.96078431372598</v>
      </c>
      <c r="R1087" s="2" t="str">
        <f t="shared" si="67"/>
        <v>Medium</v>
      </c>
    </row>
    <row r="1088" spans="1:18" ht="16.350000000000001" customHeight="1" x14ac:dyDescent="0.45">
      <c r="A1088" s="4">
        <f t="shared" si="68"/>
        <v>46038</v>
      </c>
      <c r="B1088" s="2" t="s">
        <v>8</v>
      </c>
      <c r="C1088" s="2" t="s">
        <v>722</v>
      </c>
      <c r="D1088" s="2" t="s">
        <v>167</v>
      </c>
      <c r="E1088" s="2" t="s">
        <v>183</v>
      </c>
      <c r="F1088" s="33">
        <v>22.092675922542899</v>
      </c>
      <c r="G1088" s="33">
        <f>ABS(Table2[[#This Row],[Raw_revenu_per_Hr]])</f>
        <v>698.98373523322402</v>
      </c>
      <c r="H1088" s="33">
        <v>-698.98373523322402</v>
      </c>
      <c r="I1088" s="33">
        <f>ABS(Table2[[#This Row],[Raw_maintenance_Cost_MTBF]])</f>
        <v>804.89173060528503</v>
      </c>
      <c r="J1088" s="33">
        <v>-804.89173060528503</v>
      </c>
      <c r="K1088" s="37">
        <v>0.62</v>
      </c>
      <c r="L1088" s="3">
        <f t="shared" si="65"/>
        <v>4</v>
      </c>
      <c r="M1088" s="17" t="s">
        <v>187</v>
      </c>
      <c r="N1088" s="2" t="s">
        <v>118</v>
      </c>
      <c r="O1088" s="2" t="s">
        <v>169</v>
      </c>
      <c r="P1088" s="33">
        <f>_xlfn.XLOOKUP(C1088, Financial_Variance!B:B, Financial_Variance!H:H, 0)</f>
        <v>0</v>
      </c>
      <c r="Q1088" s="33">
        <f t="shared" si="66"/>
        <v>-812.98380221653804</v>
      </c>
      <c r="R1088" s="2" t="str">
        <f t="shared" si="67"/>
        <v>Medium</v>
      </c>
    </row>
    <row r="1089" spans="1:18" ht="16.350000000000001" customHeight="1" x14ac:dyDescent="0.45">
      <c r="A1089" s="4">
        <f t="shared" si="68"/>
        <v>46038</v>
      </c>
      <c r="B1089" s="2" t="s">
        <v>8</v>
      </c>
      <c r="C1089" s="2" t="s">
        <v>723</v>
      </c>
      <c r="D1089" s="2" t="s">
        <v>167</v>
      </c>
      <c r="E1089" s="2" t="s">
        <v>186</v>
      </c>
      <c r="F1089" s="33">
        <v>22.112095725246601</v>
      </c>
      <c r="G1089" s="33">
        <f>ABS(Table2[[#This Row],[Raw_revenu_per_Hr]])</f>
        <v>700.71817074655996</v>
      </c>
      <c r="H1089" s="33">
        <v>-700.71817074655996</v>
      </c>
      <c r="I1089" s="33">
        <f>ABS(Table2[[#This Row],[Raw_maintenance_Cost_MTBF]])</f>
        <v>806.914748508098</v>
      </c>
      <c r="J1089" s="33">
        <v>-806.914748508098</v>
      </c>
      <c r="K1089" s="37">
        <v>0.66</v>
      </c>
      <c r="L1089" s="3">
        <f t="shared" si="65"/>
        <v>3</v>
      </c>
      <c r="M1089" s="17" t="s">
        <v>187</v>
      </c>
      <c r="N1089" s="2" t="s">
        <v>136</v>
      </c>
      <c r="O1089" s="2" t="s">
        <v>175</v>
      </c>
      <c r="P1089" s="33">
        <f>_xlfn.XLOOKUP(C1089, Financial_Variance!B:B, Financial_Variance!H:H, 0)</f>
        <v>0</v>
      </c>
      <c r="Q1089" s="33">
        <f t="shared" si="66"/>
        <v>-815.006820119351</v>
      </c>
      <c r="R1089" s="2" t="str">
        <f t="shared" si="67"/>
        <v>Medium</v>
      </c>
    </row>
    <row r="1090" spans="1:18" ht="16.350000000000001" customHeight="1" x14ac:dyDescent="0.45">
      <c r="A1090" s="4">
        <f t="shared" si="68"/>
        <v>46038</v>
      </c>
      <c r="B1090" s="2" t="s">
        <v>8</v>
      </c>
      <c r="C1090" s="2" t="s">
        <v>724</v>
      </c>
      <c r="D1090" s="2" t="s">
        <v>167</v>
      </c>
      <c r="E1090" s="2" t="s">
        <v>183</v>
      </c>
      <c r="F1090" s="33">
        <v>22.131515527950299</v>
      </c>
      <c r="G1090" s="33">
        <f>ABS(Table2[[#This Row],[Raw_revenu_per_Hr]])</f>
        <v>702.45260625989602</v>
      </c>
      <c r="H1090" s="33">
        <v>-702.45260625989602</v>
      </c>
      <c r="I1090" s="33">
        <f>ABS(Table2[[#This Row],[Raw_maintenance_Cost_MTBF]])</f>
        <v>808.93776641091199</v>
      </c>
      <c r="J1090" s="33">
        <v>-808.93776641091199</v>
      </c>
      <c r="K1090" s="37">
        <v>0.59</v>
      </c>
      <c r="L1090" s="3">
        <f t="shared" ref="L1090:L1153" si="69">MAX(1,MIN(10,ROUND(10-(K1090*10),0)))</f>
        <v>4</v>
      </c>
      <c r="M1090" s="17" t="s">
        <v>187</v>
      </c>
      <c r="N1090" s="2" t="s">
        <v>102</v>
      </c>
      <c r="O1090" s="2" t="s">
        <v>171</v>
      </c>
      <c r="P1090" s="33">
        <f>_xlfn.XLOOKUP(C1090, Financial_Variance!B:B, Financial_Variance!H:H, 0)</f>
        <v>0</v>
      </c>
      <c r="Q1090" s="33">
        <f t="shared" ref="Q1090:Q1105" si="70">P1105-I1094</f>
        <v>-817.02983802216499</v>
      </c>
      <c r="R1090" s="2" t="str">
        <f t="shared" ref="R1090:R1153" si="71">IF(L1090&lt;=2,"Low",IF(L1090&lt;=4,"Medium",IF(L1090&lt;=7,"High","Critical")))</f>
        <v>Medium</v>
      </c>
    </row>
    <row r="1091" spans="1:18" ht="16.350000000000001" customHeight="1" x14ac:dyDescent="0.45">
      <c r="A1091" s="4">
        <f t="shared" ref="A1091:A1105" si="72">DATE(2026,1,1)+INT((ROW()-2)/70)</f>
        <v>46038</v>
      </c>
      <c r="B1091" s="2" t="s">
        <v>8</v>
      </c>
      <c r="C1091" s="2" t="s">
        <v>725</v>
      </c>
      <c r="D1091" s="2" t="s">
        <v>167</v>
      </c>
      <c r="E1091" s="2" t="s">
        <v>183</v>
      </c>
      <c r="F1091" s="33">
        <v>22.150935330654001</v>
      </c>
      <c r="G1091" s="33">
        <f>ABS(Table2[[#This Row],[Raw_revenu_per_Hr]])</f>
        <v>704.18704177323104</v>
      </c>
      <c r="H1091" s="33">
        <v>-704.18704177323104</v>
      </c>
      <c r="I1091" s="33">
        <f>ABS(Table2[[#This Row],[Raw_maintenance_Cost_MTBF]])</f>
        <v>810.96078431372598</v>
      </c>
      <c r="J1091" s="33">
        <v>-810.96078431372598</v>
      </c>
      <c r="K1091" s="37">
        <v>0.53</v>
      </c>
      <c r="L1091" s="3">
        <f t="shared" si="69"/>
        <v>5</v>
      </c>
      <c r="M1091" s="17" t="s">
        <v>187</v>
      </c>
      <c r="N1091" s="2" t="s">
        <v>117</v>
      </c>
      <c r="O1091" s="2" t="s">
        <v>168</v>
      </c>
      <c r="P1091" s="33">
        <f>_xlfn.XLOOKUP(C1091, Financial_Variance!B:B, Financial_Variance!H:H, 0)</f>
        <v>0</v>
      </c>
      <c r="Q1091" s="33">
        <f t="shared" si="70"/>
        <v>-819.05285592497899</v>
      </c>
      <c r="R1091" s="2" t="str">
        <f t="shared" si="71"/>
        <v>High</v>
      </c>
    </row>
    <row r="1092" spans="1:18" ht="16.350000000000001" customHeight="1" x14ac:dyDescent="0.45">
      <c r="A1092" s="4">
        <f t="shared" si="72"/>
        <v>46038</v>
      </c>
      <c r="B1092" s="2" t="s">
        <v>9</v>
      </c>
      <c r="C1092" s="2" t="s">
        <v>726</v>
      </c>
      <c r="D1092" s="2" t="s">
        <v>15</v>
      </c>
      <c r="E1092" s="2" t="s">
        <v>20</v>
      </c>
      <c r="F1092" s="33">
        <v>22.170355133357699</v>
      </c>
      <c r="G1092" s="33">
        <f>ABS(Table2[[#This Row],[Raw_revenu_per_Hr]])</f>
        <v>705.92147728656698</v>
      </c>
      <c r="H1092" s="33">
        <v>-705.92147728656698</v>
      </c>
      <c r="I1092" s="33">
        <f>ABS(Table2[[#This Row],[Raw_maintenance_Cost_MTBF]])</f>
        <v>812.98380221653804</v>
      </c>
      <c r="J1092" s="33">
        <v>-812.98380221653804</v>
      </c>
      <c r="K1092" s="37">
        <v>0.49</v>
      </c>
      <c r="L1092" s="3">
        <f t="shared" si="69"/>
        <v>5</v>
      </c>
      <c r="M1092" s="17" t="s">
        <v>187</v>
      </c>
      <c r="N1092" s="2" t="s">
        <v>135</v>
      </c>
      <c r="O1092" s="2" t="s">
        <v>173</v>
      </c>
      <c r="P1092" s="33">
        <f>_xlfn.XLOOKUP(C1092, Financial_Variance!B:B, Financial_Variance!H:H, 0)</f>
        <v>0</v>
      </c>
      <c r="Q1092" s="33">
        <f t="shared" si="70"/>
        <v>-821.07587382779104</v>
      </c>
      <c r="R1092" s="2" t="str">
        <f t="shared" si="71"/>
        <v>High</v>
      </c>
    </row>
    <row r="1093" spans="1:18" ht="16.350000000000001" customHeight="1" x14ac:dyDescent="0.45">
      <c r="A1093" s="4">
        <f t="shared" si="72"/>
        <v>46038</v>
      </c>
      <c r="B1093" s="2" t="s">
        <v>10</v>
      </c>
      <c r="C1093" s="2" t="s">
        <v>727</v>
      </c>
      <c r="D1093" s="2" t="s">
        <v>16</v>
      </c>
      <c r="E1093" s="2" t="s">
        <v>21</v>
      </c>
      <c r="F1093" s="33">
        <v>22.189774936061401</v>
      </c>
      <c r="G1093" s="33">
        <f>ABS(Table2[[#This Row],[Raw_revenu_per_Hr]])</f>
        <v>707.65591279990304</v>
      </c>
      <c r="H1093" s="33">
        <v>-707.65591279990304</v>
      </c>
      <c r="I1093" s="33">
        <f>ABS(Table2[[#This Row],[Raw_maintenance_Cost_MTBF]])</f>
        <v>815.006820119351</v>
      </c>
      <c r="J1093" s="33">
        <v>-815.006820119351</v>
      </c>
      <c r="K1093" s="37">
        <v>0.52</v>
      </c>
      <c r="L1093" s="3">
        <f t="shared" si="69"/>
        <v>5</v>
      </c>
      <c r="M1093" s="17" t="s">
        <v>187</v>
      </c>
      <c r="N1093" s="2" t="s">
        <v>101</v>
      </c>
      <c r="O1093" s="2" t="s">
        <v>170</v>
      </c>
      <c r="P1093" s="33">
        <f>_xlfn.XLOOKUP(C1093, Financial_Variance!B:B, Financial_Variance!H:H, 0)</f>
        <v>0</v>
      </c>
      <c r="Q1093" s="33">
        <f t="shared" si="70"/>
        <v>-823.09889173060401</v>
      </c>
      <c r="R1093" s="2" t="str">
        <f t="shared" si="71"/>
        <v>High</v>
      </c>
    </row>
    <row r="1094" spans="1:18" ht="16.350000000000001" customHeight="1" x14ac:dyDescent="0.45">
      <c r="A1094" s="4">
        <f t="shared" si="72"/>
        <v>46038</v>
      </c>
      <c r="B1094" s="2" t="s">
        <v>11</v>
      </c>
      <c r="C1094" s="2" t="s">
        <v>728</v>
      </c>
      <c r="D1094" s="2" t="s">
        <v>17</v>
      </c>
      <c r="E1094" s="2" t="s">
        <v>22</v>
      </c>
      <c r="F1094" s="33">
        <v>22.209194738765099</v>
      </c>
      <c r="G1094" s="33">
        <f>ABS(Table2[[#This Row],[Raw_revenu_per_Hr]])</f>
        <v>709.39034831323897</v>
      </c>
      <c r="H1094" s="33">
        <v>-709.39034831323897</v>
      </c>
      <c r="I1094" s="33">
        <f>ABS(Table2[[#This Row],[Raw_maintenance_Cost_MTBF]])</f>
        <v>817.02983802216499</v>
      </c>
      <c r="J1094" s="33">
        <v>-817.02983802216499</v>
      </c>
      <c r="K1094" s="37">
        <v>0.47</v>
      </c>
      <c r="L1094" s="3">
        <f t="shared" si="69"/>
        <v>5</v>
      </c>
      <c r="M1094" s="17" t="s">
        <v>189</v>
      </c>
      <c r="N1094" s="2" t="s">
        <v>116</v>
      </c>
      <c r="O1094" s="2" t="s">
        <v>179</v>
      </c>
      <c r="P1094" s="33">
        <f>_xlfn.XLOOKUP(C1094, Financial_Variance!B:B, Financial_Variance!H:H, 0)</f>
        <v>0</v>
      </c>
      <c r="Q1094" s="33">
        <f t="shared" si="70"/>
        <v>-825.121909633418</v>
      </c>
      <c r="R1094" s="2" t="str">
        <f t="shared" si="71"/>
        <v>High</v>
      </c>
    </row>
    <row r="1095" spans="1:18" ht="16.350000000000001" customHeight="1" x14ac:dyDescent="0.45">
      <c r="A1095" s="4">
        <f t="shared" si="72"/>
        <v>46038</v>
      </c>
      <c r="B1095" s="2" t="s">
        <v>11</v>
      </c>
      <c r="C1095" s="2" t="s">
        <v>729</v>
      </c>
      <c r="D1095" s="2" t="s">
        <v>17</v>
      </c>
      <c r="E1095" s="2" t="s">
        <v>183</v>
      </c>
      <c r="F1095" s="33">
        <v>22.228614541468801</v>
      </c>
      <c r="G1095" s="33">
        <f>ABS(Table2[[#This Row],[Raw_revenu_per_Hr]])</f>
        <v>711.124783826574</v>
      </c>
      <c r="H1095" s="33">
        <v>-711.124783826574</v>
      </c>
      <c r="I1095" s="33">
        <f>ABS(Table2[[#This Row],[Raw_maintenance_Cost_MTBF]])</f>
        <v>819.05285592497899</v>
      </c>
      <c r="J1095" s="33">
        <v>-819.05285592497899</v>
      </c>
      <c r="K1095" s="37">
        <v>0.42</v>
      </c>
      <c r="L1095" s="3">
        <f t="shared" si="69"/>
        <v>6</v>
      </c>
      <c r="M1095" s="17" t="s">
        <v>189</v>
      </c>
      <c r="N1095" s="2" t="s">
        <v>134</v>
      </c>
      <c r="O1095" s="2" t="s">
        <v>172</v>
      </c>
      <c r="P1095" s="33">
        <f>_xlfn.XLOOKUP(C1095, Financial_Variance!B:B, Financial_Variance!H:H, 0)</f>
        <v>0</v>
      </c>
      <c r="Q1095" s="33">
        <f t="shared" si="70"/>
        <v>-827.14492753623199</v>
      </c>
      <c r="R1095" s="2" t="str">
        <f t="shared" si="71"/>
        <v>High</v>
      </c>
    </row>
    <row r="1096" spans="1:18" ht="16.350000000000001" customHeight="1" x14ac:dyDescent="0.45">
      <c r="A1096" s="4">
        <f t="shared" si="72"/>
        <v>46038</v>
      </c>
      <c r="B1096" s="2" t="s">
        <v>11</v>
      </c>
      <c r="C1096" s="2" t="s">
        <v>730</v>
      </c>
      <c r="D1096" s="2" t="s">
        <v>17</v>
      </c>
      <c r="E1096" s="2" t="s">
        <v>183</v>
      </c>
      <c r="F1096" s="33">
        <v>22.248034344172499</v>
      </c>
      <c r="G1096" s="33">
        <f>ABS(Table2[[#This Row],[Raw_revenu_per_Hr]])</f>
        <v>712.85921933991006</v>
      </c>
      <c r="H1096" s="33">
        <v>-712.85921933991006</v>
      </c>
      <c r="I1096" s="33">
        <f>ABS(Table2[[#This Row],[Raw_maintenance_Cost_MTBF]])</f>
        <v>821.07587382779104</v>
      </c>
      <c r="J1096" s="33">
        <v>-821.07587382779104</v>
      </c>
      <c r="K1096" s="37">
        <v>0.48</v>
      </c>
      <c r="L1096" s="3">
        <f t="shared" si="69"/>
        <v>5</v>
      </c>
      <c r="M1096" s="17" t="s">
        <v>188</v>
      </c>
      <c r="N1096" s="2" t="s">
        <v>100</v>
      </c>
      <c r="O1096" s="2" t="s">
        <v>169</v>
      </c>
      <c r="P1096" s="33">
        <f>_xlfn.XLOOKUP(C1096, Financial_Variance!B:B, Financial_Variance!H:H, 0)</f>
        <v>0</v>
      </c>
      <c r="Q1096" s="33">
        <f t="shared" si="70"/>
        <v>-829.16794543904496</v>
      </c>
      <c r="R1096" s="2" t="str">
        <f t="shared" si="71"/>
        <v>High</v>
      </c>
    </row>
    <row r="1097" spans="1:18" ht="16.350000000000001" customHeight="1" x14ac:dyDescent="0.45">
      <c r="A1097" s="4">
        <f t="shared" si="72"/>
        <v>46038</v>
      </c>
      <c r="B1097" s="2" t="s">
        <v>11</v>
      </c>
      <c r="C1097" s="2" t="s">
        <v>731</v>
      </c>
      <c r="D1097" s="2" t="s">
        <v>17</v>
      </c>
      <c r="E1097" s="2" t="s">
        <v>184</v>
      </c>
      <c r="F1097" s="33">
        <v>22.267454146876201</v>
      </c>
      <c r="G1097" s="33">
        <f>ABS(Table2[[#This Row],[Raw_revenu_per_Hr]])</f>
        <v>714.59365485324599</v>
      </c>
      <c r="H1097" s="33">
        <v>-714.59365485324599</v>
      </c>
      <c r="I1097" s="33">
        <f>ABS(Table2[[#This Row],[Raw_maintenance_Cost_MTBF]])</f>
        <v>823.09889173060401</v>
      </c>
      <c r="J1097" s="33">
        <v>-823.09889173060401</v>
      </c>
      <c r="K1097" s="37">
        <v>0.4</v>
      </c>
      <c r="L1097" s="3">
        <f t="shared" si="69"/>
        <v>6</v>
      </c>
      <c r="M1097" s="17" t="s">
        <v>189</v>
      </c>
      <c r="N1097" s="2" t="s">
        <v>112</v>
      </c>
      <c r="O1097" s="2" t="s">
        <v>175</v>
      </c>
      <c r="P1097" s="33">
        <f>_xlfn.XLOOKUP(C1097, Financial_Variance!B:B, Financial_Variance!H:H, 0)</f>
        <v>0</v>
      </c>
      <c r="Q1097" s="33">
        <f t="shared" si="70"/>
        <v>-831.19096334185804</v>
      </c>
      <c r="R1097" s="2" t="str">
        <f t="shared" si="71"/>
        <v>High</v>
      </c>
    </row>
    <row r="1098" spans="1:18" ht="16.350000000000001" customHeight="1" x14ac:dyDescent="0.45">
      <c r="A1098" s="4">
        <f t="shared" si="72"/>
        <v>46038</v>
      </c>
      <c r="B1098" s="2" t="s">
        <v>11</v>
      </c>
      <c r="C1098" s="2" t="s">
        <v>732</v>
      </c>
      <c r="D1098" s="2" t="s">
        <v>17</v>
      </c>
      <c r="E1098" s="2" t="s">
        <v>185</v>
      </c>
      <c r="F1098" s="33">
        <v>22.2868739495798</v>
      </c>
      <c r="G1098" s="33">
        <f>ABS(Table2[[#This Row],[Raw_revenu_per_Hr]])</f>
        <v>716.32809036658205</v>
      </c>
      <c r="H1098" s="33">
        <v>-716.32809036658205</v>
      </c>
      <c r="I1098" s="33">
        <f>ABS(Table2[[#This Row],[Raw_maintenance_Cost_MTBF]])</f>
        <v>825.121909633418</v>
      </c>
      <c r="J1098" s="33">
        <v>-825.121909633418</v>
      </c>
      <c r="K1098" s="37">
        <v>0.35</v>
      </c>
      <c r="L1098" s="3">
        <f t="shared" si="69"/>
        <v>7</v>
      </c>
      <c r="M1098" s="17" t="s">
        <v>188</v>
      </c>
      <c r="N1098" s="2" t="s">
        <v>133</v>
      </c>
      <c r="O1098" s="2" t="s">
        <v>171</v>
      </c>
      <c r="P1098" s="33">
        <f>_xlfn.XLOOKUP(C1098, Financial_Variance!B:B, Financial_Variance!H:H, 0)</f>
        <v>0</v>
      </c>
      <c r="Q1098" s="33">
        <f t="shared" si="70"/>
        <v>-833.213981244671</v>
      </c>
      <c r="R1098" s="2" t="str">
        <f t="shared" si="71"/>
        <v>High</v>
      </c>
    </row>
    <row r="1099" spans="1:18" ht="16.350000000000001" customHeight="1" x14ac:dyDescent="0.45">
      <c r="A1099" s="4">
        <f t="shared" si="72"/>
        <v>46038</v>
      </c>
      <c r="B1099" s="2" t="s">
        <v>11</v>
      </c>
      <c r="C1099" s="2" t="s">
        <v>733</v>
      </c>
      <c r="D1099" s="2" t="s">
        <v>17</v>
      </c>
      <c r="E1099" s="2" t="s">
        <v>186</v>
      </c>
      <c r="F1099" s="33">
        <v>22.306293752283501</v>
      </c>
      <c r="G1099" s="33">
        <f>ABS(Table2[[#This Row],[Raw_revenu_per_Hr]])</f>
        <v>718.06252587991798</v>
      </c>
      <c r="H1099" s="33">
        <v>-718.06252587991798</v>
      </c>
      <c r="I1099" s="33">
        <f>ABS(Table2[[#This Row],[Raw_maintenance_Cost_MTBF]])</f>
        <v>827.14492753623199</v>
      </c>
      <c r="J1099" s="33">
        <v>-827.14492753623199</v>
      </c>
      <c r="K1099" s="37">
        <v>0.39</v>
      </c>
      <c r="L1099" s="3">
        <f t="shared" si="69"/>
        <v>6</v>
      </c>
      <c r="M1099" s="17" t="s">
        <v>188</v>
      </c>
      <c r="N1099" s="2" t="s">
        <v>99</v>
      </c>
      <c r="O1099" s="2" t="s">
        <v>168</v>
      </c>
      <c r="P1099" s="33">
        <f>_xlfn.XLOOKUP(C1099, Financial_Variance!B:B, Financial_Variance!H:H, 0)</f>
        <v>0</v>
      </c>
      <c r="Q1099" s="33">
        <f t="shared" si="70"/>
        <v>-835.23699914748499</v>
      </c>
      <c r="R1099" s="2" t="str">
        <f t="shared" si="71"/>
        <v>High</v>
      </c>
    </row>
    <row r="1100" spans="1:18" ht="16.350000000000001" customHeight="1" x14ac:dyDescent="0.45">
      <c r="A1100" s="4">
        <f t="shared" si="72"/>
        <v>46038</v>
      </c>
      <c r="B1100" s="2" t="s">
        <v>11</v>
      </c>
      <c r="C1100" s="2" t="s">
        <v>734</v>
      </c>
      <c r="D1100" s="2" t="s">
        <v>17</v>
      </c>
      <c r="E1100" s="2" t="s">
        <v>183</v>
      </c>
      <c r="F1100" s="33">
        <v>22.3257135549872</v>
      </c>
      <c r="G1100" s="33">
        <f>ABS(Table2[[#This Row],[Raw_revenu_per_Hr]])</f>
        <v>719.79696139325301</v>
      </c>
      <c r="H1100" s="33">
        <v>-719.79696139325301</v>
      </c>
      <c r="I1100" s="33">
        <f>ABS(Table2[[#This Row],[Raw_maintenance_Cost_MTBF]])</f>
        <v>829.16794543904496</v>
      </c>
      <c r="J1100" s="33">
        <v>-829.16794543904496</v>
      </c>
      <c r="K1100" s="37">
        <v>0.31</v>
      </c>
      <c r="L1100" s="3">
        <f t="shared" si="69"/>
        <v>7</v>
      </c>
      <c r="M1100" s="17" t="s">
        <v>190</v>
      </c>
      <c r="N1100" s="2" t="s">
        <v>110</v>
      </c>
      <c r="O1100" s="2" t="s">
        <v>173</v>
      </c>
      <c r="P1100" s="33">
        <f>_xlfn.XLOOKUP(C1100, Financial_Variance!B:B, Financial_Variance!H:H, 0)</f>
        <v>0</v>
      </c>
      <c r="Q1100" s="33">
        <f t="shared" si="70"/>
        <v>-837.26001705029796</v>
      </c>
      <c r="R1100" s="2" t="str">
        <f t="shared" si="71"/>
        <v>High</v>
      </c>
    </row>
    <row r="1101" spans="1:18" ht="16.350000000000001" customHeight="1" x14ac:dyDescent="0.45">
      <c r="A1101" s="4">
        <f t="shared" si="72"/>
        <v>46038</v>
      </c>
      <c r="B1101" s="2" t="s">
        <v>11</v>
      </c>
      <c r="C1101" s="2" t="s">
        <v>735</v>
      </c>
      <c r="D1101" s="2" t="s">
        <v>17</v>
      </c>
      <c r="E1101" s="2" t="s">
        <v>183</v>
      </c>
      <c r="F1101" s="33">
        <v>22.345133357690901</v>
      </c>
      <c r="G1101" s="33">
        <f>ABS(Table2[[#This Row],[Raw_revenu_per_Hr]])</f>
        <v>721.53139690658895</v>
      </c>
      <c r="H1101" s="33">
        <v>-721.53139690658895</v>
      </c>
      <c r="I1101" s="33">
        <f>ABS(Table2[[#This Row],[Raw_maintenance_Cost_MTBF]])</f>
        <v>831.19096334185804</v>
      </c>
      <c r="J1101" s="33">
        <v>-831.19096334185804</v>
      </c>
      <c r="K1101" s="37">
        <v>0.25</v>
      </c>
      <c r="L1101" s="3">
        <f t="shared" si="69"/>
        <v>8</v>
      </c>
      <c r="M1101" s="17" t="s">
        <v>188</v>
      </c>
      <c r="N1101" s="2" t="s">
        <v>127</v>
      </c>
      <c r="O1101" s="2" t="s">
        <v>170</v>
      </c>
      <c r="P1101" s="33">
        <f>_xlfn.XLOOKUP(C1101, Financial_Variance!B:B, Financial_Variance!H:H, 0)</f>
        <v>0</v>
      </c>
      <c r="Q1101" s="33">
        <f t="shared" si="70"/>
        <v>-839.28303495311104</v>
      </c>
      <c r="R1101" s="2" t="str">
        <f t="shared" si="71"/>
        <v>Critical</v>
      </c>
    </row>
    <row r="1102" spans="1:18" ht="16.350000000000001" customHeight="1" x14ac:dyDescent="0.45">
      <c r="A1102" s="4">
        <f t="shared" si="72"/>
        <v>46038</v>
      </c>
      <c r="B1102" s="2" t="s">
        <v>11</v>
      </c>
      <c r="C1102" s="2" t="s">
        <v>736</v>
      </c>
      <c r="D1102" s="2" t="s">
        <v>17</v>
      </c>
      <c r="E1102" s="2" t="s">
        <v>22</v>
      </c>
      <c r="F1102" s="33">
        <v>22.3645531603946</v>
      </c>
      <c r="G1102" s="33">
        <f>ABS(Table2[[#This Row],[Raw_revenu_per_Hr]])</f>
        <v>723.265832419925</v>
      </c>
      <c r="H1102" s="33">
        <v>-723.265832419925</v>
      </c>
      <c r="I1102" s="33">
        <f>ABS(Table2[[#This Row],[Raw_maintenance_Cost_MTBF]])</f>
        <v>833.213981244671</v>
      </c>
      <c r="J1102" s="33">
        <v>-833.213981244671</v>
      </c>
      <c r="K1102" s="37">
        <v>0.86</v>
      </c>
      <c r="L1102" s="3">
        <f t="shared" si="69"/>
        <v>1</v>
      </c>
      <c r="M1102" s="17" t="s">
        <v>188</v>
      </c>
      <c r="N1102" s="2" t="s">
        <v>98</v>
      </c>
      <c r="O1102" s="2" t="s">
        <v>179</v>
      </c>
      <c r="P1102" s="33">
        <f>_xlfn.XLOOKUP(C1102, Financial_Variance!B:B, Financial_Variance!H:H, 0)</f>
        <v>0</v>
      </c>
      <c r="Q1102" s="33">
        <f t="shared" si="70"/>
        <v>-14.39</v>
      </c>
      <c r="R1102" s="2" t="str">
        <f t="shared" si="71"/>
        <v>Low</v>
      </c>
    </row>
    <row r="1103" spans="1:18" ht="16.350000000000001" customHeight="1" x14ac:dyDescent="0.45">
      <c r="A1103" s="4">
        <f t="shared" si="72"/>
        <v>46038</v>
      </c>
      <c r="B1103" s="2" t="s">
        <v>12</v>
      </c>
      <c r="C1103" s="2" t="s">
        <v>737</v>
      </c>
      <c r="D1103" s="2" t="s">
        <v>18</v>
      </c>
      <c r="E1103" s="2" t="s">
        <v>23</v>
      </c>
      <c r="F1103" s="33">
        <v>22.383972963098302</v>
      </c>
      <c r="G1103" s="33">
        <f>ABS(Table2[[#This Row],[Raw_revenu_per_Hr]])</f>
        <v>725.00026793326094</v>
      </c>
      <c r="H1103" s="33">
        <v>-725.00026793326094</v>
      </c>
      <c r="I1103" s="33">
        <f>ABS(Table2[[#This Row],[Raw_maintenance_Cost_MTBF]])</f>
        <v>835.23699914748499</v>
      </c>
      <c r="J1103" s="33">
        <v>-835.23699914748499</v>
      </c>
      <c r="K1103" s="37">
        <v>0.87</v>
      </c>
      <c r="L1103" s="3">
        <f t="shared" si="69"/>
        <v>1</v>
      </c>
      <c r="M1103" s="17" t="s">
        <v>191</v>
      </c>
      <c r="N1103" s="2" t="s">
        <v>109</v>
      </c>
      <c r="O1103" s="2" t="s">
        <v>172</v>
      </c>
      <c r="P1103" s="33">
        <f>_xlfn.XLOOKUP(C1103, Financial_Variance!B:B, Financial_Variance!H:H, 0)</f>
        <v>0</v>
      </c>
      <c r="Q1103" s="33">
        <f t="shared" si="70"/>
        <v>-118.85</v>
      </c>
      <c r="R1103" s="2" t="str">
        <f t="shared" si="71"/>
        <v>Low</v>
      </c>
    </row>
    <row r="1104" spans="1:18" ht="16.350000000000001" customHeight="1" x14ac:dyDescent="0.45">
      <c r="A1104" s="4">
        <f t="shared" si="72"/>
        <v>46038</v>
      </c>
      <c r="B1104" s="2" t="s">
        <v>12</v>
      </c>
      <c r="C1104" s="2" t="s">
        <v>738</v>
      </c>
      <c r="D1104" s="2" t="s">
        <v>18</v>
      </c>
      <c r="E1104" s="2" t="s">
        <v>23</v>
      </c>
      <c r="F1104" s="33">
        <v>22.403392765802</v>
      </c>
      <c r="G1104" s="33">
        <f>ABS(Table2[[#This Row],[Raw_revenu_per_Hr]])</f>
        <v>726.73470344659597</v>
      </c>
      <c r="H1104" s="33">
        <v>-726.73470344659597</v>
      </c>
      <c r="I1104" s="33">
        <f>ABS(Table2[[#This Row],[Raw_maintenance_Cost_MTBF]])</f>
        <v>837.26001705029796</v>
      </c>
      <c r="J1104" s="33">
        <v>-837.26001705029796</v>
      </c>
      <c r="K1104" s="37">
        <v>0.77</v>
      </c>
      <c r="L1104" s="3">
        <f t="shared" si="69"/>
        <v>2</v>
      </c>
      <c r="M1104" s="17" t="s">
        <v>187</v>
      </c>
      <c r="N1104" s="2" t="s">
        <v>126</v>
      </c>
      <c r="O1104" s="2" t="s">
        <v>169</v>
      </c>
      <c r="P1104" s="33">
        <f>_xlfn.XLOOKUP(C1104, Financial_Variance!B:B, Financial_Variance!H:H, 0)</f>
        <v>0</v>
      </c>
      <c r="Q1104" s="33">
        <f t="shared" si="70"/>
        <v>-26.08</v>
      </c>
      <c r="R1104" s="2" t="str">
        <f t="shared" si="71"/>
        <v>Low</v>
      </c>
    </row>
    <row r="1105" spans="1:18" ht="16.350000000000001" customHeight="1" x14ac:dyDescent="0.45">
      <c r="A1105" s="18">
        <f t="shared" si="72"/>
        <v>46038</v>
      </c>
      <c r="B1105" s="19" t="s">
        <v>12</v>
      </c>
      <c r="C1105" s="19" t="s">
        <v>739</v>
      </c>
      <c r="D1105" s="19" t="s">
        <v>18</v>
      </c>
      <c r="E1105" s="19" t="s">
        <v>23</v>
      </c>
      <c r="F1105" s="33">
        <v>22.422812568505702</v>
      </c>
      <c r="G1105" s="34">
        <f>ABS(Table2[[#This Row],[Raw_revenu_per_Hr]])</f>
        <v>728.46913895993202</v>
      </c>
      <c r="H1105" s="34">
        <v>-728.46913895993202</v>
      </c>
      <c r="I1105" s="34">
        <f>ABS(Table2[[#This Row],[Raw_maintenance_Cost_MTBF]])</f>
        <v>839.28303495311104</v>
      </c>
      <c r="J1105" s="34">
        <v>-839.28303495311104</v>
      </c>
      <c r="K1105" s="40">
        <v>0.68</v>
      </c>
      <c r="L1105" s="3">
        <f t="shared" si="69"/>
        <v>3</v>
      </c>
      <c r="M1105" s="20" t="s">
        <v>187</v>
      </c>
      <c r="N1105" s="2" t="s">
        <v>97</v>
      </c>
      <c r="O1105" s="2" t="s">
        <v>175</v>
      </c>
      <c r="P1105" s="33">
        <f>_xlfn.XLOOKUP(C1105, Financial_Variance!B:B, Financial_Variance!H:H, 0)</f>
        <v>0</v>
      </c>
      <c r="Q1105" s="33">
        <f t="shared" si="70"/>
        <v>-69</v>
      </c>
      <c r="R1105" s="2" t="str">
        <f t="shared" si="71"/>
        <v>Medium</v>
      </c>
    </row>
    <row r="1106" spans="1:18" ht="16.350000000000001" customHeight="1" x14ac:dyDescent="0.45">
      <c r="A1106" s="4">
        <f t="shared" ref="A1106:A1137" si="73">DATE(2026,1,1)+INT((ROW()-2)/70)</f>
        <v>46038</v>
      </c>
      <c r="B1106" s="2" t="s">
        <v>9</v>
      </c>
      <c r="C1106" s="2" t="s">
        <v>17132</v>
      </c>
      <c r="D1106" s="2" t="s">
        <v>16</v>
      </c>
      <c r="E1106" s="2" t="s">
        <v>22</v>
      </c>
      <c r="F1106" s="33">
        <v>1.5</v>
      </c>
      <c r="G1106" s="33">
        <f>ABS(Table2[[#This Row],[Raw_revenu_per_Hr]])</f>
        <v>7.39</v>
      </c>
      <c r="H1106" s="33">
        <v>7.39</v>
      </c>
      <c r="I1106" s="33">
        <f>ABS(Table2[[#This Row],[Raw_maintenance_Cost_MTBF]])</f>
        <v>14.39</v>
      </c>
      <c r="J1106" s="37">
        <v>14.39</v>
      </c>
      <c r="K1106" s="37">
        <v>0.73</v>
      </c>
      <c r="L1106" s="3">
        <f t="shared" si="69"/>
        <v>3</v>
      </c>
      <c r="M1106" s="17" t="s">
        <v>188</v>
      </c>
      <c r="N1106" s="2" t="s">
        <v>134</v>
      </c>
      <c r="O1106" s="2" t="s">
        <v>170</v>
      </c>
      <c r="P1106" s="33">
        <f>_xlfn.XLOOKUP(C1106, Financial_Variance!B:B, Financial_Variance!H:H, 0)</f>
        <v>0</v>
      </c>
      <c r="Q1106" s="33">
        <f t="shared" ref="Q1106:Q1137" si="74">P1121-I1110</f>
        <v>-62.13</v>
      </c>
      <c r="R1106" s="2" t="str">
        <f t="shared" si="71"/>
        <v>Medium</v>
      </c>
    </row>
    <row r="1107" spans="1:18" ht="16.350000000000001" customHeight="1" x14ac:dyDescent="0.45">
      <c r="A1107" s="4">
        <f t="shared" si="73"/>
        <v>46038</v>
      </c>
      <c r="B1107" s="2" t="s">
        <v>10</v>
      </c>
      <c r="C1107" s="2" t="s">
        <v>17133</v>
      </c>
      <c r="D1107" s="2" t="s">
        <v>14</v>
      </c>
      <c r="E1107" s="2" t="s">
        <v>185</v>
      </c>
      <c r="F1107" s="33">
        <v>3.07</v>
      </c>
      <c r="G1107" s="33">
        <f>ABS(Table2[[#This Row],[Raw_revenu_per_Hr]])</f>
        <v>86.45</v>
      </c>
      <c r="H1107" s="33">
        <v>86.45</v>
      </c>
      <c r="I1107" s="33">
        <f>ABS(Table2[[#This Row],[Raw_maintenance_Cost_MTBF]])</f>
        <v>118.85</v>
      </c>
      <c r="J1107" s="37">
        <v>118.85</v>
      </c>
      <c r="K1107" s="37">
        <v>0.68</v>
      </c>
      <c r="L1107" s="3">
        <f t="shared" si="69"/>
        <v>3</v>
      </c>
      <c r="M1107" s="17" t="s">
        <v>188</v>
      </c>
      <c r="N1107" s="2" t="s">
        <v>100</v>
      </c>
      <c r="O1107" s="2" t="s">
        <v>179</v>
      </c>
      <c r="P1107" s="33">
        <f>_xlfn.XLOOKUP(C1107, Financial_Variance!B:B, Financial_Variance!H:H, 0)</f>
        <v>0</v>
      </c>
      <c r="Q1107" s="33">
        <f t="shared" si="74"/>
        <v>-10.92</v>
      </c>
      <c r="R1107" s="2" t="str">
        <f t="shared" si="71"/>
        <v>Medium</v>
      </c>
    </row>
    <row r="1108" spans="1:18" ht="16.350000000000001" customHeight="1" x14ac:dyDescent="0.45">
      <c r="A1108" s="4">
        <f t="shared" si="73"/>
        <v>46038</v>
      </c>
      <c r="B1108" s="2" t="s">
        <v>11</v>
      </c>
      <c r="C1108" s="2" t="s">
        <v>17134</v>
      </c>
      <c r="D1108" s="2" t="s">
        <v>166</v>
      </c>
      <c r="E1108" s="2" t="s">
        <v>19</v>
      </c>
      <c r="F1108" s="33">
        <v>1.71</v>
      </c>
      <c r="G1108" s="33">
        <f>ABS(Table2[[#This Row],[Raw_revenu_per_Hr]])</f>
        <v>78.849999999999994</v>
      </c>
      <c r="H1108" s="33">
        <v>78.849999999999994</v>
      </c>
      <c r="I1108" s="33">
        <f>ABS(Table2[[#This Row],[Raw_maintenance_Cost_MTBF]])</f>
        <v>26.08</v>
      </c>
      <c r="J1108" s="37">
        <v>26.08</v>
      </c>
      <c r="K1108" s="37">
        <v>0.62</v>
      </c>
      <c r="L1108" s="3">
        <f t="shared" si="69"/>
        <v>4</v>
      </c>
      <c r="M1108" s="17" t="s">
        <v>188</v>
      </c>
      <c r="N1108" s="2" t="s">
        <v>112</v>
      </c>
      <c r="O1108" s="2" t="s">
        <v>172</v>
      </c>
      <c r="P1108" s="33">
        <f>_xlfn.XLOOKUP(C1108, Financial_Variance!B:B, Financial_Variance!H:H, 0)</f>
        <v>0</v>
      </c>
      <c r="Q1108" s="33">
        <f t="shared" si="74"/>
        <v>-116.86</v>
      </c>
      <c r="R1108" s="2" t="str">
        <f t="shared" si="71"/>
        <v>Medium</v>
      </c>
    </row>
    <row r="1109" spans="1:18" ht="16.350000000000001" customHeight="1" x14ac:dyDescent="0.45">
      <c r="A1109" s="4">
        <f t="shared" si="73"/>
        <v>46038</v>
      </c>
      <c r="B1109" s="2" t="s">
        <v>12</v>
      </c>
      <c r="C1109" s="2" t="s">
        <v>17135</v>
      </c>
      <c r="D1109" s="2" t="s">
        <v>16</v>
      </c>
      <c r="E1109" s="2" t="s">
        <v>21</v>
      </c>
      <c r="F1109" s="33">
        <v>0.92</v>
      </c>
      <c r="G1109" s="33">
        <f>ABS(Table2[[#This Row],[Raw_revenu_per_Hr]])</f>
        <v>78.78</v>
      </c>
      <c r="H1109" s="33">
        <v>78.78</v>
      </c>
      <c r="I1109" s="33">
        <f>ABS(Table2[[#This Row],[Raw_maintenance_Cost_MTBF]])</f>
        <v>69</v>
      </c>
      <c r="J1109" s="37">
        <v>69</v>
      </c>
      <c r="K1109" s="37">
        <v>0.66</v>
      </c>
      <c r="L1109" s="3">
        <f t="shared" si="69"/>
        <v>3</v>
      </c>
      <c r="M1109" s="17" t="s">
        <v>188</v>
      </c>
      <c r="N1109" s="2" t="s">
        <v>133</v>
      </c>
      <c r="O1109" s="2" t="s">
        <v>169</v>
      </c>
      <c r="P1109" s="33">
        <f>_xlfn.XLOOKUP(C1109, Financial_Variance!B:B, Financial_Variance!H:H, 0)</f>
        <v>0</v>
      </c>
      <c r="Q1109" s="33">
        <f t="shared" si="74"/>
        <v>-46.13</v>
      </c>
      <c r="R1109" s="2" t="str">
        <f t="shared" si="71"/>
        <v>Medium</v>
      </c>
    </row>
    <row r="1110" spans="1:18" ht="16.350000000000001" customHeight="1" x14ac:dyDescent="0.45">
      <c r="A1110" s="4">
        <f t="shared" si="73"/>
        <v>46038</v>
      </c>
      <c r="B1110" s="2" t="s">
        <v>7</v>
      </c>
      <c r="C1110" s="2" t="s">
        <v>17136</v>
      </c>
      <c r="D1110" s="2" t="s">
        <v>14</v>
      </c>
      <c r="E1110" s="2" t="s">
        <v>184</v>
      </c>
      <c r="F1110" s="33">
        <v>1.6</v>
      </c>
      <c r="G1110" s="33">
        <f>ABS(Table2[[#This Row],[Raw_revenu_per_Hr]])</f>
        <v>61.24</v>
      </c>
      <c r="H1110" s="33">
        <v>61.24</v>
      </c>
      <c r="I1110" s="33">
        <f>ABS(Table2[[#This Row],[Raw_maintenance_Cost_MTBF]])</f>
        <v>62.13</v>
      </c>
      <c r="J1110" s="37">
        <v>62.13</v>
      </c>
      <c r="K1110" s="37">
        <v>0.59</v>
      </c>
      <c r="L1110" s="3">
        <f t="shared" si="69"/>
        <v>4</v>
      </c>
      <c r="M1110" s="17" t="s">
        <v>188</v>
      </c>
      <c r="N1110" s="2" t="s">
        <v>99</v>
      </c>
      <c r="O1110" s="2" t="s">
        <v>175</v>
      </c>
      <c r="P1110" s="33">
        <f>_xlfn.XLOOKUP(C1110, Financial_Variance!B:B, Financial_Variance!H:H, 0)</f>
        <v>0</v>
      </c>
      <c r="Q1110" s="33">
        <f t="shared" si="74"/>
        <v>-103.77</v>
      </c>
      <c r="R1110" s="2" t="str">
        <f t="shared" si="71"/>
        <v>Medium</v>
      </c>
    </row>
    <row r="1111" spans="1:18" ht="16.350000000000001" customHeight="1" x14ac:dyDescent="0.45">
      <c r="A1111" s="4">
        <f t="shared" si="73"/>
        <v>46038</v>
      </c>
      <c r="B1111" s="2" t="s">
        <v>8</v>
      </c>
      <c r="C1111" s="2" t="s">
        <v>17137</v>
      </c>
      <c r="D1111" s="2" t="s">
        <v>166</v>
      </c>
      <c r="E1111" s="2" t="s">
        <v>181</v>
      </c>
      <c r="F1111" s="33">
        <v>1.8</v>
      </c>
      <c r="G1111" s="33">
        <f>ABS(Table2[[#This Row],[Raw_revenu_per_Hr]])</f>
        <v>49.14</v>
      </c>
      <c r="H1111" s="33">
        <v>49.14</v>
      </c>
      <c r="I1111" s="33">
        <f>ABS(Table2[[#This Row],[Raw_maintenance_Cost_MTBF]])</f>
        <v>10.92</v>
      </c>
      <c r="J1111" s="37">
        <v>10.92</v>
      </c>
      <c r="K1111" s="37">
        <v>0.53</v>
      </c>
      <c r="L1111" s="3">
        <f t="shared" si="69"/>
        <v>5</v>
      </c>
      <c r="M1111" s="17" t="s">
        <v>189</v>
      </c>
      <c r="N1111" s="2" t="s">
        <v>110</v>
      </c>
      <c r="O1111" s="2" t="s">
        <v>171</v>
      </c>
      <c r="P1111" s="33">
        <f>_xlfn.XLOOKUP(C1111, Financial_Variance!B:B, Financial_Variance!H:H, 0)</f>
        <v>0</v>
      </c>
      <c r="Q1111" s="33">
        <f t="shared" si="74"/>
        <v>-91.84</v>
      </c>
      <c r="R1111" s="2" t="str">
        <f t="shared" si="71"/>
        <v>High</v>
      </c>
    </row>
    <row r="1112" spans="1:18" ht="16.350000000000001" customHeight="1" x14ac:dyDescent="0.45">
      <c r="A1112" s="4">
        <f t="shared" si="73"/>
        <v>46038</v>
      </c>
      <c r="B1112" s="2" t="s">
        <v>9</v>
      </c>
      <c r="C1112" s="2" t="s">
        <v>17138</v>
      </c>
      <c r="D1112" s="2" t="s">
        <v>16</v>
      </c>
      <c r="E1112" s="2" t="s">
        <v>20</v>
      </c>
      <c r="F1112" s="33">
        <v>1.5</v>
      </c>
      <c r="G1112" s="33">
        <f>ABS(Table2[[#This Row],[Raw_revenu_per_Hr]])</f>
        <v>18.73</v>
      </c>
      <c r="H1112" s="33">
        <v>18.73</v>
      </c>
      <c r="I1112" s="33">
        <f>ABS(Table2[[#This Row],[Raw_maintenance_Cost_MTBF]])</f>
        <v>116.86</v>
      </c>
      <c r="J1112" s="37">
        <v>116.86</v>
      </c>
      <c r="K1112" s="37">
        <v>0.49</v>
      </c>
      <c r="L1112" s="3">
        <f t="shared" si="69"/>
        <v>5</v>
      </c>
      <c r="M1112" s="17" t="s">
        <v>189</v>
      </c>
      <c r="N1112" s="2" t="s">
        <v>127</v>
      </c>
      <c r="O1112" s="2" t="s">
        <v>168</v>
      </c>
      <c r="P1112" s="33">
        <f>_xlfn.XLOOKUP(C1112, Financial_Variance!B:B, Financial_Variance!H:H, 0)</f>
        <v>0</v>
      </c>
      <c r="Q1112" s="33">
        <f t="shared" si="74"/>
        <v>-103.63</v>
      </c>
      <c r="R1112" s="2" t="str">
        <f t="shared" si="71"/>
        <v>High</v>
      </c>
    </row>
    <row r="1113" spans="1:18" ht="16.350000000000001" customHeight="1" x14ac:dyDescent="0.45">
      <c r="A1113" s="4">
        <f t="shared" si="73"/>
        <v>46038</v>
      </c>
      <c r="B1113" s="2" t="s">
        <v>10</v>
      </c>
      <c r="C1113" s="2" t="s">
        <v>17139</v>
      </c>
      <c r="D1113" s="2" t="s">
        <v>14</v>
      </c>
      <c r="E1113" s="2" t="s">
        <v>183</v>
      </c>
      <c r="F1113" s="33">
        <v>3.02</v>
      </c>
      <c r="G1113" s="33">
        <f>ABS(Table2[[#This Row],[Raw_revenu_per_Hr]])</f>
        <v>68.53</v>
      </c>
      <c r="H1113" s="33">
        <v>68.53</v>
      </c>
      <c r="I1113" s="33">
        <f>ABS(Table2[[#This Row],[Raw_maintenance_Cost_MTBF]])</f>
        <v>46.13</v>
      </c>
      <c r="J1113" s="37">
        <v>46.13</v>
      </c>
      <c r="K1113" s="37">
        <v>0.52</v>
      </c>
      <c r="L1113" s="3">
        <f t="shared" si="69"/>
        <v>5</v>
      </c>
      <c r="M1113" s="17" t="s">
        <v>189</v>
      </c>
      <c r="N1113" s="2" t="s">
        <v>98</v>
      </c>
      <c r="O1113" s="2" t="s">
        <v>173</v>
      </c>
      <c r="P1113" s="33">
        <f>_xlfn.XLOOKUP(C1113, Financial_Variance!B:B, Financial_Variance!H:H, 0)</f>
        <v>0</v>
      </c>
      <c r="Q1113" s="33">
        <f t="shared" si="74"/>
        <v>-85.43</v>
      </c>
      <c r="R1113" s="2" t="str">
        <f t="shared" si="71"/>
        <v>High</v>
      </c>
    </row>
    <row r="1114" spans="1:18" ht="16.350000000000001" customHeight="1" x14ac:dyDescent="0.45">
      <c r="A1114" s="4">
        <f t="shared" si="73"/>
        <v>46038</v>
      </c>
      <c r="B1114" s="2" t="s">
        <v>11</v>
      </c>
      <c r="C1114" s="2" t="s">
        <v>17140</v>
      </c>
      <c r="D1114" s="2" t="s">
        <v>166</v>
      </c>
      <c r="E1114" s="2" t="s">
        <v>23</v>
      </c>
      <c r="F1114" s="33">
        <v>1.76</v>
      </c>
      <c r="G1114" s="33">
        <f>ABS(Table2[[#This Row],[Raw_revenu_per_Hr]])</f>
        <v>78.849999999999994</v>
      </c>
      <c r="H1114" s="33">
        <v>78.849999999999994</v>
      </c>
      <c r="I1114" s="33">
        <f>ABS(Table2[[#This Row],[Raw_maintenance_Cost_MTBF]])</f>
        <v>103.77</v>
      </c>
      <c r="J1114" s="37">
        <v>103.77</v>
      </c>
      <c r="K1114" s="37">
        <v>0.47</v>
      </c>
      <c r="L1114" s="3">
        <f t="shared" si="69"/>
        <v>5</v>
      </c>
      <c r="M1114" s="17" t="s">
        <v>189</v>
      </c>
      <c r="N1114" s="2" t="s">
        <v>109</v>
      </c>
      <c r="O1114" s="2" t="s">
        <v>170</v>
      </c>
      <c r="P1114" s="33">
        <f>_xlfn.XLOOKUP(C1114, Financial_Variance!B:B, Financial_Variance!H:H, 0)</f>
        <v>0</v>
      </c>
      <c r="Q1114" s="33">
        <f t="shared" si="74"/>
        <v>-80.95</v>
      </c>
      <c r="R1114" s="2" t="str">
        <f t="shared" si="71"/>
        <v>High</v>
      </c>
    </row>
    <row r="1115" spans="1:18" ht="16.350000000000001" customHeight="1" x14ac:dyDescent="0.45">
      <c r="A1115" s="4">
        <f t="shared" si="73"/>
        <v>46038</v>
      </c>
      <c r="B1115" s="2" t="s">
        <v>12</v>
      </c>
      <c r="C1115" s="2" t="s">
        <v>17141</v>
      </c>
      <c r="D1115" s="2" t="s">
        <v>16</v>
      </c>
      <c r="E1115" s="2" t="s">
        <v>186</v>
      </c>
      <c r="F1115" s="33">
        <v>4.79</v>
      </c>
      <c r="G1115" s="33">
        <f>ABS(Table2[[#This Row],[Raw_revenu_per_Hr]])</f>
        <v>84.01</v>
      </c>
      <c r="H1115" s="33">
        <v>84.01</v>
      </c>
      <c r="I1115" s="33">
        <f>ABS(Table2[[#This Row],[Raw_maintenance_Cost_MTBF]])</f>
        <v>91.84</v>
      </c>
      <c r="J1115" s="37">
        <v>91.84</v>
      </c>
      <c r="K1115" s="37">
        <v>0.42</v>
      </c>
      <c r="L1115" s="3">
        <f t="shared" si="69"/>
        <v>6</v>
      </c>
      <c r="M1115" s="17" t="s">
        <v>189</v>
      </c>
      <c r="N1115" s="2" t="s">
        <v>126</v>
      </c>
      <c r="O1115" s="2" t="s">
        <v>179</v>
      </c>
      <c r="P1115" s="33">
        <f>_xlfn.XLOOKUP(C1115, Financial_Variance!B:B, Financial_Variance!H:H, 0)</f>
        <v>0</v>
      </c>
      <c r="Q1115" s="33">
        <f t="shared" si="74"/>
        <v>-16.21</v>
      </c>
      <c r="R1115" s="2" t="str">
        <f t="shared" si="71"/>
        <v>High</v>
      </c>
    </row>
    <row r="1116" spans="1:18" ht="16.350000000000001" customHeight="1" x14ac:dyDescent="0.45">
      <c r="A1116" s="4">
        <f t="shared" si="73"/>
        <v>46038</v>
      </c>
      <c r="B1116" s="2" t="s">
        <v>7</v>
      </c>
      <c r="C1116" s="2" t="s">
        <v>17142</v>
      </c>
      <c r="D1116" s="2" t="s">
        <v>14</v>
      </c>
      <c r="E1116" s="2" t="s">
        <v>182</v>
      </c>
      <c r="F1116" s="33">
        <v>3.62</v>
      </c>
      <c r="G1116" s="33">
        <f>ABS(Table2[[#This Row],[Raw_revenu_per_Hr]])</f>
        <v>30.45</v>
      </c>
      <c r="H1116" s="33">
        <v>30.45</v>
      </c>
      <c r="I1116" s="33">
        <f>ABS(Table2[[#This Row],[Raw_maintenance_Cost_MTBF]])</f>
        <v>103.63</v>
      </c>
      <c r="J1116" s="37">
        <v>103.63</v>
      </c>
      <c r="K1116" s="37">
        <v>0.48</v>
      </c>
      <c r="L1116" s="3">
        <f t="shared" si="69"/>
        <v>5</v>
      </c>
      <c r="M1116" s="17" t="s">
        <v>189</v>
      </c>
      <c r="N1116" s="2" t="s">
        <v>97</v>
      </c>
      <c r="O1116" s="2" t="s">
        <v>172</v>
      </c>
      <c r="P1116" s="33">
        <f>_xlfn.XLOOKUP(C1116, Financial_Variance!B:B, Financial_Variance!H:H, 0)</f>
        <v>0</v>
      </c>
      <c r="Q1116" s="33">
        <f t="shared" si="74"/>
        <v>-100.82</v>
      </c>
      <c r="R1116" s="2" t="str">
        <f t="shared" si="71"/>
        <v>High</v>
      </c>
    </row>
    <row r="1117" spans="1:18" ht="16.350000000000001" customHeight="1" x14ac:dyDescent="0.45">
      <c r="A1117" s="4">
        <f t="shared" si="73"/>
        <v>46038</v>
      </c>
      <c r="B1117" s="2" t="s">
        <v>8</v>
      </c>
      <c r="C1117" s="2" t="s">
        <v>17143</v>
      </c>
      <c r="D1117" s="2" t="s">
        <v>166</v>
      </c>
      <c r="E1117" s="2" t="s">
        <v>22</v>
      </c>
      <c r="F1117" s="33">
        <v>1.74</v>
      </c>
      <c r="G1117" s="33">
        <f>ABS(Table2[[#This Row],[Raw_revenu_per_Hr]])</f>
        <v>63.5</v>
      </c>
      <c r="H1117" s="33">
        <v>63.5</v>
      </c>
      <c r="I1117" s="33">
        <f>ABS(Table2[[#This Row],[Raw_maintenance_Cost_MTBF]])</f>
        <v>85.43</v>
      </c>
      <c r="J1117" s="37">
        <v>85.43</v>
      </c>
      <c r="K1117" s="37">
        <v>0.4</v>
      </c>
      <c r="L1117" s="3">
        <f t="shared" si="69"/>
        <v>6</v>
      </c>
      <c r="M1117" s="17" t="s">
        <v>189</v>
      </c>
      <c r="N1117" s="2" t="s">
        <v>108</v>
      </c>
      <c r="O1117" s="2" t="s">
        <v>169</v>
      </c>
      <c r="P1117" s="33">
        <f>_xlfn.XLOOKUP(C1117, Financial_Variance!B:B, Financial_Variance!H:H, 0)</f>
        <v>0</v>
      </c>
      <c r="Q1117" s="33">
        <f t="shared" si="74"/>
        <v>-115.93</v>
      </c>
      <c r="R1117" s="2" t="str">
        <f t="shared" si="71"/>
        <v>High</v>
      </c>
    </row>
    <row r="1118" spans="1:18" ht="16.350000000000001" customHeight="1" x14ac:dyDescent="0.45">
      <c r="A1118" s="4">
        <f t="shared" si="73"/>
        <v>46038</v>
      </c>
      <c r="B1118" s="2" t="s">
        <v>9</v>
      </c>
      <c r="C1118" s="2" t="s">
        <v>17144</v>
      </c>
      <c r="D1118" s="2" t="s">
        <v>16</v>
      </c>
      <c r="E1118" s="2" t="s">
        <v>185</v>
      </c>
      <c r="F1118" s="33">
        <v>4.7300000000000004</v>
      </c>
      <c r="G1118" s="33">
        <f>ABS(Table2[[#This Row],[Raw_revenu_per_Hr]])</f>
        <v>13.77</v>
      </c>
      <c r="H1118" s="33">
        <v>13.77</v>
      </c>
      <c r="I1118" s="33">
        <f>ABS(Table2[[#This Row],[Raw_maintenance_Cost_MTBF]])</f>
        <v>80.95</v>
      </c>
      <c r="J1118" s="37">
        <v>80.95</v>
      </c>
      <c r="K1118" s="37">
        <v>0.35</v>
      </c>
      <c r="L1118" s="3">
        <f t="shared" si="69"/>
        <v>7</v>
      </c>
      <c r="M1118" s="17" t="s">
        <v>190</v>
      </c>
      <c r="N1118" s="2" t="s">
        <v>125</v>
      </c>
      <c r="O1118" s="2" t="s">
        <v>175</v>
      </c>
      <c r="P1118" s="33">
        <f>_xlfn.XLOOKUP(C1118, Financial_Variance!B:B, Financial_Variance!H:H, 0)</f>
        <v>0</v>
      </c>
      <c r="Q1118" s="33">
        <f t="shared" si="74"/>
        <v>-22</v>
      </c>
      <c r="R1118" s="2" t="str">
        <f t="shared" si="71"/>
        <v>High</v>
      </c>
    </row>
    <row r="1119" spans="1:18" ht="16.350000000000001" customHeight="1" x14ac:dyDescent="0.45">
      <c r="A1119" s="4">
        <f t="shared" si="73"/>
        <v>46038</v>
      </c>
      <c r="B1119" s="2" t="s">
        <v>10</v>
      </c>
      <c r="C1119" s="2" t="s">
        <v>17145</v>
      </c>
      <c r="D1119" s="2" t="s">
        <v>14</v>
      </c>
      <c r="E1119" s="2" t="s">
        <v>19</v>
      </c>
      <c r="F1119" s="33">
        <v>4.1500000000000004</v>
      </c>
      <c r="G1119" s="33">
        <f>ABS(Table2[[#This Row],[Raw_revenu_per_Hr]])</f>
        <v>27.54</v>
      </c>
      <c r="H1119" s="33">
        <v>27.54</v>
      </c>
      <c r="I1119" s="33">
        <f>ABS(Table2[[#This Row],[Raw_maintenance_Cost_MTBF]])</f>
        <v>16.21</v>
      </c>
      <c r="J1119" s="37">
        <v>16.21</v>
      </c>
      <c r="K1119" s="37">
        <v>0.39</v>
      </c>
      <c r="L1119" s="3">
        <f t="shared" si="69"/>
        <v>6</v>
      </c>
      <c r="M1119" s="17" t="s">
        <v>189</v>
      </c>
      <c r="N1119" s="2" t="s">
        <v>96</v>
      </c>
      <c r="O1119" s="2" t="s">
        <v>171</v>
      </c>
      <c r="P1119" s="33">
        <f>_xlfn.XLOOKUP(C1119, Financial_Variance!B:B, Financial_Variance!H:H, 0)</f>
        <v>0</v>
      </c>
      <c r="Q1119" s="33">
        <f t="shared" si="74"/>
        <v>-13.79</v>
      </c>
      <c r="R1119" s="2" t="str">
        <f t="shared" si="71"/>
        <v>High</v>
      </c>
    </row>
    <row r="1120" spans="1:18" ht="16.350000000000001" customHeight="1" x14ac:dyDescent="0.45">
      <c r="A1120" s="4">
        <f t="shared" si="73"/>
        <v>46038</v>
      </c>
      <c r="B1120" s="2" t="s">
        <v>11</v>
      </c>
      <c r="C1120" s="2" t="s">
        <v>17146</v>
      </c>
      <c r="D1120" s="2" t="s">
        <v>166</v>
      </c>
      <c r="E1120" s="2" t="s">
        <v>21</v>
      </c>
      <c r="F1120" s="33">
        <v>0.97</v>
      </c>
      <c r="G1120" s="33">
        <f>ABS(Table2[[#This Row],[Raw_revenu_per_Hr]])</f>
        <v>59.42</v>
      </c>
      <c r="H1120" s="33">
        <v>59.42</v>
      </c>
      <c r="I1120" s="33">
        <f>ABS(Table2[[#This Row],[Raw_maintenance_Cost_MTBF]])</f>
        <v>100.82</v>
      </c>
      <c r="J1120" s="37">
        <v>100.82</v>
      </c>
      <c r="K1120" s="37">
        <v>0.31</v>
      </c>
      <c r="L1120" s="3">
        <f t="shared" si="69"/>
        <v>7</v>
      </c>
      <c r="M1120" s="17" t="s">
        <v>190</v>
      </c>
      <c r="N1120" s="2" t="s">
        <v>107</v>
      </c>
      <c r="O1120" s="2" t="s">
        <v>168</v>
      </c>
      <c r="P1120" s="33">
        <f>_xlfn.XLOOKUP(C1120, Financial_Variance!B:B, Financial_Variance!H:H, 0)</f>
        <v>0</v>
      </c>
      <c r="Q1120" s="33">
        <f t="shared" si="74"/>
        <v>-77.28</v>
      </c>
      <c r="R1120" s="2" t="str">
        <f t="shared" si="71"/>
        <v>High</v>
      </c>
    </row>
    <row r="1121" spans="1:18" ht="16.350000000000001" customHeight="1" x14ac:dyDescent="0.45">
      <c r="A1121" s="4">
        <f t="shared" si="73"/>
        <v>46038</v>
      </c>
      <c r="B1121" s="2" t="s">
        <v>12</v>
      </c>
      <c r="C1121" s="2" t="s">
        <v>17147</v>
      </c>
      <c r="D1121" s="2" t="s">
        <v>16</v>
      </c>
      <c r="E1121" s="2" t="s">
        <v>184</v>
      </c>
      <c r="F1121" s="33">
        <v>0.7</v>
      </c>
      <c r="G1121" s="33">
        <f>ABS(Table2[[#This Row],[Raw_revenu_per_Hr]])</f>
        <v>81.86</v>
      </c>
      <c r="H1121" s="33">
        <v>81.86</v>
      </c>
      <c r="I1121" s="33">
        <f>ABS(Table2[[#This Row],[Raw_maintenance_Cost_MTBF]])</f>
        <v>115.93</v>
      </c>
      <c r="J1121" s="37">
        <v>115.93</v>
      </c>
      <c r="K1121" s="37">
        <v>0.25</v>
      </c>
      <c r="L1121" s="3">
        <f t="shared" si="69"/>
        <v>8</v>
      </c>
      <c r="M1121" s="17" t="s">
        <v>190</v>
      </c>
      <c r="N1121" s="2" t="s">
        <v>124</v>
      </c>
      <c r="O1121" s="2" t="s">
        <v>173</v>
      </c>
      <c r="P1121" s="33">
        <f>_xlfn.XLOOKUP(C1121, Financial_Variance!B:B, Financial_Variance!H:H, 0)</f>
        <v>0</v>
      </c>
      <c r="Q1121" s="33">
        <f t="shared" si="74"/>
        <v>-23.08</v>
      </c>
      <c r="R1121" s="2" t="str">
        <f t="shared" si="71"/>
        <v>Critical</v>
      </c>
    </row>
    <row r="1122" spans="1:18" ht="16.350000000000001" customHeight="1" x14ac:dyDescent="0.45">
      <c r="A1122" s="4">
        <f t="shared" si="73"/>
        <v>46039</v>
      </c>
      <c r="B1122" s="2" t="s">
        <v>7</v>
      </c>
      <c r="C1122" s="2" t="s">
        <v>17148</v>
      </c>
      <c r="D1122" s="2" t="s">
        <v>14</v>
      </c>
      <c r="E1122" s="2" t="s">
        <v>181</v>
      </c>
      <c r="F1122" s="33">
        <v>1.67</v>
      </c>
      <c r="G1122" s="33">
        <f>ABS(Table2[[#This Row],[Raw_revenu_per_Hr]])</f>
        <v>10.72</v>
      </c>
      <c r="H1122" s="33">
        <v>10.72</v>
      </c>
      <c r="I1122" s="33">
        <f>ABS(Table2[[#This Row],[Raw_maintenance_Cost_MTBF]])</f>
        <v>22</v>
      </c>
      <c r="J1122" s="37">
        <v>22</v>
      </c>
      <c r="K1122" s="37">
        <v>0.86</v>
      </c>
      <c r="L1122" s="3">
        <f t="shared" si="69"/>
        <v>1</v>
      </c>
      <c r="M1122" s="17" t="s">
        <v>187</v>
      </c>
      <c r="N1122" s="2" t="s">
        <v>95</v>
      </c>
      <c r="O1122" s="2" t="s">
        <v>170</v>
      </c>
      <c r="P1122" s="33">
        <f>_xlfn.XLOOKUP(C1122, Financial_Variance!B:B, Financial_Variance!H:H, 0)</f>
        <v>0</v>
      </c>
      <c r="Q1122" s="33">
        <f t="shared" si="74"/>
        <v>-108.46</v>
      </c>
      <c r="R1122" s="2" t="str">
        <f t="shared" si="71"/>
        <v>Low</v>
      </c>
    </row>
    <row r="1123" spans="1:18" ht="16.350000000000001" customHeight="1" x14ac:dyDescent="0.45">
      <c r="A1123" s="4">
        <f t="shared" si="73"/>
        <v>46039</v>
      </c>
      <c r="B1123" s="2" t="s">
        <v>8</v>
      </c>
      <c r="C1123" s="2" t="s">
        <v>17149</v>
      </c>
      <c r="D1123" s="2" t="s">
        <v>166</v>
      </c>
      <c r="E1123" s="2" t="s">
        <v>20</v>
      </c>
      <c r="F1123" s="33">
        <v>3.5</v>
      </c>
      <c r="G1123" s="33">
        <f>ABS(Table2[[#This Row],[Raw_revenu_per_Hr]])</f>
        <v>83.84</v>
      </c>
      <c r="H1123" s="33">
        <v>83.84</v>
      </c>
      <c r="I1123" s="33">
        <f>ABS(Table2[[#This Row],[Raw_maintenance_Cost_MTBF]])</f>
        <v>13.79</v>
      </c>
      <c r="J1123" s="37">
        <v>13.79</v>
      </c>
      <c r="K1123" s="37">
        <v>0.87</v>
      </c>
      <c r="L1123" s="3">
        <f t="shared" si="69"/>
        <v>1</v>
      </c>
      <c r="M1123" s="17" t="s">
        <v>187</v>
      </c>
      <c r="N1123" s="2" t="s">
        <v>106</v>
      </c>
      <c r="O1123" s="2" t="s">
        <v>179</v>
      </c>
      <c r="P1123" s="33">
        <f>_xlfn.XLOOKUP(C1123, Financial_Variance!B:B, Financial_Variance!H:H, 0)</f>
        <v>0</v>
      </c>
      <c r="Q1123" s="33">
        <f t="shared" si="74"/>
        <v>-118.04</v>
      </c>
      <c r="R1123" s="2" t="str">
        <f t="shared" si="71"/>
        <v>Low</v>
      </c>
    </row>
    <row r="1124" spans="1:18" ht="16.350000000000001" customHeight="1" x14ac:dyDescent="0.45">
      <c r="A1124" s="4">
        <f t="shared" si="73"/>
        <v>46039</v>
      </c>
      <c r="B1124" s="2" t="s">
        <v>9</v>
      </c>
      <c r="C1124" s="2" t="s">
        <v>17150</v>
      </c>
      <c r="D1124" s="2" t="s">
        <v>16</v>
      </c>
      <c r="E1124" s="2" t="s">
        <v>183</v>
      </c>
      <c r="F1124" s="33">
        <v>4.71</v>
      </c>
      <c r="G1124" s="33">
        <f>ABS(Table2[[#This Row],[Raw_revenu_per_Hr]])</f>
        <v>81.650000000000006</v>
      </c>
      <c r="H1124" s="33">
        <v>81.650000000000006</v>
      </c>
      <c r="I1124" s="33">
        <f>ABS(Table2[[#This Row],[Raw_maintenance_Cost_MTBF]])</f>
        <v>77.28</v>
      </c>
      <c r="J1124" s="37">
        <v>77.28</v>
      </c>
      <c r="K1124" s="37">
        <v>0.77</v>
      </c>
      <c r="L1124" s="3">
        <f t="shared" si="69"/>
        <v>2</v>
      </c>
      <c r="M1124" s="17" t="s">
        <v>187</v>
      </c>
      <c r="N1124" s="2" t="s">
        <v>122</v>
      </c>
      <c r="O1124" s="2" t="s">
        <v>172</v>
      </c>
      <c r="P1124" s="33">
        <f>_xlfn.XLOOKUP(C1124, Financial_Variance!B:B, Financial_Variance!H:H, 0)</f>
        <v>0</v>
      </c>
      <c r="Q1124" s="33">
        <f t="shared" si="74"/>
        <v>-67.56</v>
      </c>
      <c r="R1124" s="2" t="str">
        <f t="shared" si="71"/>
        <v>Low</v>
      </c>
    </row>
    <row r="1125" spans="1:18" ht="16.350000000000001" customHeight="1" x14ac:dyDescent="0.45">
      <c r="A1125" s="4">
        <f t="shared" si="73"/>
        <v>46039</v>
      </c>
      <c r="B1125" s="2" t="s">
        <v>10</v>
      </c>
      <c r="C1125" s="2" t="s">
        <v>17151</v>
      </c>
      <c r="D1125" s="2" t="s">
        <v>14</v>
      </c>
      <c r="E1125" s="2" t="s">
        <v>23</v>
      </c>
      <c r="F1125" s="33">
        <v>3.45</v>
      </c>
      <c r="G1125" s="33">
        <f>ABS(Table2[[#This Row],[Raw_revenu_per_Hr]])</f>
        <v>75.239999999999995</v>
      </c>
      <c r="H1125" s="33">
        <v>75.239999999999995</v>
      </c>
      <c r="I1125" s="33">
        <f>ABS(Table2[[#This Row],[Raw_maintenance_Cost_MTBF]])</f>
        <v>23.08</v>
      </c>
      <c r="J1125" s="37">
        <v>23.08</v>
      </c>
      <c r="K1125" s="37">
        <v>0.68</v>
      </c>
      <c r="L1125" s="3">
        <f t="shared" si="69"/>
        <v>3</v>
      </c>
      <c r="M1125" s="17" t="s">
        <v>188</v>
      </c>
      <c r="N1125" s="2" t="s">
        <v>140</v>
      </c>
      <c r="O1125" s="2" t="s">
        <v>169</v>
      </c>
      <c r="P1125" s="33">
        <f>_xlfn.XLOOKUP(C1125, Financial_Variance!B:B, Financial_Variance!H:H, 0)</f>
        <v>0</v>
      </c>
      <c r="Q1125" s="33">
        <f t="shared" si="74"/>
        <v>-19.59</v>
      </c>
      <c r="R1125" s="2" t="str">
        <f t="shared" si="71"/>
        <v>Medium</v>
      </c>
    </row>
    <row r="1126" spans="1:18" ht="16.350000000000001" customHeight="1" x14ac:dyDescent="0.45">
      <c r="A1126" s="4">
        <f t="shared" si="73"/>
        <v>46039</v>
      </c>
      <c r="B1126" s="2" t="s">
        <v>11</v>
      </c>
      <c r="C1126" s="2" t="s">
        <v>17152</v>
      </c>
      <c r="D1126" s="2" t="s">
        <v>166</v>
      </c>
      <c r="E1126" s="2" t="s">
        <v>186</v>
      </c>
      <c r="F1126" s="33">
        <v>2.09</v>
      </c>
      <c r="G1126" s="33">
        <f>ABS(Table2[[#This Row],[Raw_revenu_per_Hr]])</f>
        <v>10.72</v>
      </c>
      <c r="H1126" s="33">
        <v>10.72</v>
      </c>
      <c r="I1126" s="33">
        <f>ABS(Table2[[#This Row],[Raw_maintenance_Cost_MTBF]])</f>
        <v>108.46</v>
      </c>
      <c r="J1126" s="37">
        <v>108.46</v>
      </c>
      <c r="K1126" s="37">
        <v>0.73</v>
      </c>
      <c r="L1126" s="3">
        <f t="shared" si="69"/>
        <v>3</v>
      </c>
      <c r="M1126" s="17" t="s">
        <v>188</v>
      </c>
      <c r="N1126" s="2" t="s">
        <v>105</v>
      </c>
      <c r="O1126" s="2" t="s">
        <v>175</v>
      </c>
      <c r="P1126" s="33">
        <f>_xlfn.XLOOKUP(C1126, Financial_Variance!B:B, Financial_Variance!H:H, 0)</f>
        <v>0</v>
      </c>
      <c r="Q1126" s="33">
        <f t="shared" si="74"/>
        <v>-7.02</v>
      </c>
      <c r="R1126" s="2" t="str">
        <f t="shared" si="71"/>
        <v>Medium</v>
      </c>
    </row>
    <row r="1127" spans="1:18" ht="16.350000000000001" customHeight="1" x14ac:dyDescent="0.45">
      <c r="A1127" s="4">
        <f t="shared" si="73"/>
        <v>46039</v>
      </c>
      <c r="B1127" s="2" t="s">
        <v>12</v>
      </c>
      <c r="C1127" s="2" t="s">
        <v>17153</v>
      </c>
      <c r="D1127" s="2" t="s">
        <v>16</v>
      </c>
      <c r="E1127" s="2" t="s">
        <v>182</v>
      </c>
      <c r="F1127" s="33">
        <v>5.79</v>
      </c>
      <c r="G1127" s="33">
        <f>ABS(Table2[[#This Row],[Raw_revenu_per_Hr]])</f>
        <v>2.82</v>
      </c>
      <c r="H1127" s="33">
        <v>2.82</v>
      </c>
      <c r="I1127" s="33">
        <f>ABS(Table2[[#This Row],[Raw_maintenance_Cost_MTBF]])</f>
        <v>118.04</v>
      </c>
      <c r="J1127" s="37">
        <v>118.04</v>
      </c>
      <c r="K1127" s="37">
        <v>0.68</v>
      </c>
      <c r="L1127" s="3">
        <f t="shared" si="69"/>
        <v>3</v>
      </c>
      <c r="M1127" s="17" t="s">
        <v>188</v>
      </c>
      <c r="N1127" s="2" t="s">
        <v>120</v>
      </c>
      <c r="O1127" s="2" t="s">
        <v>171</v>
      </c>
      <c r="P1127" s="33">
        <f>_xlfn.XLOOKUP(C1127, Financial_Variance!B:B, Financial_Variance!H:H, 0)</f>
        <v>0</v>
      </c>
      <c r="Q1127" s="33">
        <f t="shared" si="74"/>
        <v>-22.23</v>
      </c>
      <c r="R1127" s="2" t="str">
        <f t="shared" si="71"/>
        <v>Medium</v>
      </c>
    </row>
    <row r="1128" spans="1:18" ht="16.350000000000001" customHeight="1" x14ac:dyDescent="0.45">
      <c r="A1128" s="4">
        <f t="shared" si="73"/>
        <v>46039</v>
      </c>
      <c r="B1128" s="2" t="s">
        <v>7</v>
      </c>
      <c r="C1128" s="2" t="s">
        <v>17154</v>
      </c>
      <c r="D1128" s="2" t="s">
        <v>14</v>
      </c>
      <c r="E1128" s="2" t="s">
        <v>22</v>
      </c>
      <c r="F1128" s="33">
        <v>3.18</v>
      </c>
      <c r="G1128" s="33">
        <f>ABS(Table2[[#This Row],[Raw_revenu_per_Hr]])</f>
        <v>74.7</v>
      </c>
      <c r="H1128" s="33">
        <v>74.7</v>
      </c>
      <c r="I1128" s="33">
        <f>ABS(Table2[[#This Row],[Raw_maintenance_Cost_MTBF]])</f>
        <v>67.56</v>
      </c>
      <c r="J1128" s="37">
        <v>67.56</v>
      </c>
      <c r="K1128" s="37">
        <v>0.62</v>
      </c>
      <c r="L1128" s="3">
        <f t="shared" si="69"/>
        <v>4</v>
      </c>
      <c r="M1128" s="17" t="s">
        <v>188</v>
      </c>
      <c r="N1128" s="2" t="s">
        <v>138</v>
      </c>
      <c r="O1128" s="2" t="s">
        <v>168</v>
      </c>
      <c r="P1128" s="33">
        <f>_xlfn.XLOOKUP(C1128, Financial_Variance!B:B, Financial_Variance!H:H, 0)</f>
        <v>0</v>
      </c>
      <c r="Q1128" s="33">
        <f t="shared" si="74"/>
        <v>-77.650000000000006</v>
      </c>
      <c r="R1128" s="2" t="str">
        <f t="shared" si="71"/>
        <v>Medium</v>
      </c>
    </row>
    <row r="1129" spans="1:18" ht="16.350000000000001" customHeight="1" x14ac:dyDescent="0.45">
      <c r="A1129" s="4">
        <f t="shared" si="73"/>
        <v>46039</v>
      </c>
      <c r="B1129" s="2" t="s">
        <v>8</v>
      </c>
      <c r="C1129" s="2" t="s">
        <v>17155</v>
      </c>
      <c r="D1129" s="2" t="s">
        <v>166</v>
      </c>
      <c r="E1129" s="2" t="s">
        <v>185</v>
      </c>
      <c r="F1129" s="33">
        <v>1.32</v>
      </c>
      <c r="G1129" s="33">
        <f>ABS(Table2[[#This Row],[Raw_revenu_per_Hr]])</f>
        <v>32.46</v>
      </c>
      <c r="H1129" s="33">
        <v>32.46</v>
      </c>
      <c r="I1129" s="33">
        <f>ABS(Table2[[#This Row],[Raw_maintenance_Cost_MTBF]])</f>
        <v>19.59</v>
      </c>
      <c r="J1129" s="37">
        <v>19.59</v>
      </c>
      <c r="K1129" s="37">
        <v>0.66</v>
      </c>
      <c r="L1129" s="3">
        <f t="shared" si="69"/>
        <v>3</v>
      </c>
      <c r="M1129" s="17" t="s">
        <v>188</v>
      </c>
      <c r="N1129" s="2" t="s">
        <v>104</v>
      </c>
      <c r="O1129" s="2" t="s">
        <v>173</v>
      </c>
      <c r="P1129" s="33">
        <f>_xlfn.XLOOKUP(C1129, Financial_Variance!B:B, Financial_Variance!H:H, 0)</f>
        <v>0</v>
      </c>
      <c r="Q1129" s="33">
        <f t="shared" si="74"/>
        <v>-41.49</v>
      </c>
      <c r="R1129" s="2" t="str">
        <f t="shared" si="71"/>
        <v>Medium</v>
      </c>
    </row>
    <row r="1130" spans="1:18" ht="16.350000000000001" customHeight="1" x14ac:dyDescent="0.45">
      <c r="A1130" s="4">
        <f t="shared" si="73"/>
        <v>46039</v>
      </c>
      <c r="B1130" s="2" t="s">
        <v>9</v>
      </c>
      <c r="C1130" s="2" t="s">
        <v>17156</v>
      </c>
      <c r="D1130" s="2" t="s">
        <v>16</v>
      </c>
      <c r="E1130" s="2" t="s">
        <v>19</v>
      </c>
      <c r="F1130" s="33">
        <v>2.0299999999999998</v>
      </c>
      <c r="G1130" s="33">
        <f>ABS(Table2[[#This Row],[Raw_revenu_per_Hr]])</f>
        <v>50.21</v>
      </c>
      <c r="H1130" s="33">
        <v>50.21</v>
      </c>
      <c r="I1130" s="33">
        <f>ABS(Table2[[#This Row],[Raw_maintenance_Cost_MTBF]])</f>
        <v>7.02</v>
      </c>
      <c r="J1130" s="37">
        <v>7.02</v>
      </c>
      <c r="K1130" s="37">
        <v>0.59</v>
      </c>
      <c r="L1130" s="3">
        <f t="shared" si="69"/>
        <v>4</v>
      </c>
      <c r="M1130" s="17" t="s">
        <v>188</v>
      </c>
      <c r="N1130" s="2" t="s">
        <v>119</v>
      </c>
      <c r="O1130" s="2" t="s">
        <v>170</v>
      </c>
      <c r="P1130" s="33">
        <f>_xlfn.XLOOKUP(C1130, Financial_Variance!B:B, Financial_Variance!H:H, 0)</f>
        <v>0</v>
      </c>
      <c r="Q1130" s="33">
        <f t="shared" si="74"/>
        <v>-5.84</v>
      </c>
      <c r="R1130" s="2" t="str">
        <f t="shared" si="71"/>
        <v>Medium</v>
      </c>
    </row>
    <row r="1131" spans="1:18" ht="16.350000000000001" customHeight="1" x14ac:dyDescent="0.45">
      <c r="A1131" s="4">
        <f t="shared" si="73"/>
        <v>46039</v>
      </c>
      <c r="B1131" s="2" t="s">
        <v>10</v>
      </c>
      <c r="C1131" s="2" t="s">
        <v>17157</v>
      </c>
      <c r="D1131" s="2" t="s">
        <v>14</v>
      </c>
      <c r="E1131" s="2" t="s">
        <v>21</v>
      </c>
      <c r="F1131" s="33">
        <v>2.16</v>
      </c>
      <c r="G1131" s="33">
        <f>ABS(Table2[[#This Row],[Raw_revenu_per_Hr]])</f>
        <v>79.36</v>
      </c>
      <c r="H1131" s="33">
        <v>79.36</v>
      </c>
      <c r="I1131" s="33">
        <f>ABS(Table2[[#This Row],[Raw_maintenance_Cost_MTBF]])</f>
        <v>22.23</v>
      </c>
      <c r="J1131" s="37">
        <v>22.23</v>
      </c>
      <c r="K1131" s="37">
        <v>0.53</v>
      </c>
      <c r="L1131" s="3">
        <f t="shared" si="69"/>
        <v>5</v>
      </c>
      <c r="M1131" s="17" t="s">
        <v>189</v>
      </c>
      <c r="N1131" s="2" t="s">
        <v>137</v>
      </c>
      <c r="O1131" s="2" t="s">
        <v>179</v>
      </c>
      <c r="P1131" s="33">
        <f>_xlfn.XLOOKUP(C1131, Financial_Variance!B:B, Financial_Variance!H:H, 0)</f>
        <v>0</v>
      </c>
      <c r="Q1131" s="33">
        <f t="shared" si="74"/>
        <v>-97.18</v>
      </c>
      <c r="R1131" s="2" t="str">
        <f t="shared" si="71"/>
        <v>High</v>
      </c>
    </row>
    <row r="1132" spans="1:18" ht="16.350000000000001" customHeight="1" x14ac:dyDescent="0.45">
      <c r="A1132" s="4">
        <f t="shared" si="73"/>
        <v>46039</v>
      </c>
      <c r="B1132" s="2" t="s">
        <v>11</v>
      </c>
      <c r="C1132" s="2" t="s">
        <v>17158</v>
      </c>
      <c r="D1132" s="2" t="s">
        <v>166</v>
      </c>
      <c r="E1132" s="2" t="s">
        <v>184</v>
      </c>
      <c r="F1132" s="33">
        <v>2.4700000000000002</v>
      </c>
      <c r="G1132" s="33">
        <f>ABS(Table2[[#This Row],[Raw_revenu_per_Hr]])</f>
        <v>89.62</v>
      </c>
      <c r="H1132" s="33">
        <v>89.62</v>
      </c>
      <c r="I1132" s="33">
        <f>ABS(Table2[[#This Row],[Raw_maintenance_Cost_MTBF]])</f>
        <v>77.650000000000006</v>
      </c>
      <c r="J1132" s="37">
        <v>77.650000000000006</v>
      </c>
      <c r="K1132" s="37">
        <v>0.49</v>
      </c>
      <c r="L1132" s="3">
        <f t="shared" si="69"/>
        <v>5</v>
      </c>
      <c r="M1132" s="17" t="s">
        <v>189</v>
      </c>
      <c r="N1132" s="2" t="s">
        <v>103</v>
      </c>
      <c r="O1132" s="2" t="s">
        <v>172</v>
      </c>
      <c r="P1132" s="33">
        <f>_xlfn.XLOOKUP(C1132, Financial_Variance!B:B, Financial_Variance!H:H, 0)</f>
        <v>0</v>
      </c>
      <c r="Q1132" s="33">
        <f t="shared" si="74"/>
        <v>-87</v>
      </c>
      <c r="R1132" s="2" t="str">
        <f t="shared" si="71"/>
        <v>High</v>
      </c>
    </row>
    <row r="1133" spans="1:18" ht="16.350000000000001" customHeight="1" x14ac:dyDescent="0.45">
      <c r="A1133" s="4">
        <f t="shared" si="73"/>
        <v>46039</v>
      </c>
      <c r="B1133" s="2" t="s">
        <v>12</v>
      </c>
      <c r="C1133" s="2" t="s">
        <v>17159</v>
      </c>
      <c r="D1133" s="2" t="s">
        <v>16</v>
      </c>
      <c r="E1133" s="2" t="s">
        <v>181</v>
      </c>
      <c r="F1133" s="33">
        <v>4.3099999999999996</v>
      </c>
      <c r="G1133" s="33">
        <f>ABS(Table2[[#This Row],[Raw_revenu_per_Hr]])</f>
        <v>4.21</v>
      </c>
      <c r="H1133" s="33">
        <v>4.21</v>
      </c>
      <c r="I1133" s="33">
        <f>ABS(Table2[[#This Row],[Raw_maintenance_Cost_MTBF]])</f>
        <v>41.49</v>
      </c>
      <c r="J1133" s="37">
        <v>41.49</v>
      </c>
      <c r="K1133" s="37">
        <v>0.52</v>
      </c>
      <c r="L1133" s="3">
        <f t="shared" si="69"/>
        <v>5</v>
      </c>
      <c r="M1133" s="17" t="s">
        <v>189</v>
      </c>
      <c r="N1133" s="2" t="s">
        <v>118</v>
      </c>
      <c r="O1133" s="2" t="s">
        <v>169</v>
      </c>
      <c r="P1133" s="33">
        <f>_xlfn.XLOOKUP(C1133, Financial_Variance!B:B, Financial_Variance!H:H, 0)</f>
        <v>0</v>
      </c>
      <c r="Q1133" s="33">
        <f t="shared" si="74"/>
        <v>-90.14</v>
      </c>
      <c r="R1133" s="2" t="str">
        <f t="shared" si="71"/>
        <v>High</v>
      </c>
    </row>
    <row r="1134" spans="1:18" ht="16.350000000000001" customHeight="1" x14ac:dyDescent="0.45">
      <c r="A1134" s="4">
        <f t="shared" si="73"/>
        <v>46039</v>
      </c>
      <c r="B1134" s="2" t="s">
        <v>7</v>
      </c>
      <c r="C1134" s="2" t="s">
        <v>17160</v>
      </c>
      <c r="D1134" s="2" t="s">
        <v>14</v>
      </c>
      <c r="E1134" s="2" t="s">
        <v>20</v>
      </c>
      <c r="F1134" s="33">
        <v>2.14</v>
      </c>
      <c r="G1134" s="33">
        <f>ABS(Table2[[#This Row],[Raw_revenu_per_Hr]])</f>
        <v>80.73</v>
      </c>
      <c r="H1134" s="33">
        <v>80.73</v>
      </c>
      <c r="I1134" s="33">
        <f>ABS(Table2[[#This Row],[Raw_maintenance_Cost_MTBF]])</f>
        <v>5.84</v>
      </c>
      <c r="J1134" s="37">
        <v>5.84</v>
      </c>
      <c r="K1134" s="37">
        <v>0.47</v>
      </c>
      <c r="L1134" s="3">
        <f t="shared" si="69"/>
        <v>5</v>
      </c>
      <c r="M1134" s="17" t="s">
        <v>189</v>
      </c>
      <c r="N1134" s="2" t="s">
        <v>136</v>
      </c>
      <c r="O1134" s="2" t="s">
        <v>175</v>
      </c>
      <c r="P1134" s="33">
        <f>_xlfn.XLOOKUP(C1134, Financial_Variance!B:B, Financial_Variance!H:H, 0)</f>
        <v>0</v>
      </c>
      <c r="Q1134" s="33">
        <f t="shared" si="74"/>
        <v>-74.69</v>
      </c>
      <c r="R1134" s="2" t="str">
        <f t="shared" si="71"/>
        <v>High</v>
      </c>
    </row>
    <row r="1135" spans="1:18" ht="16.350000000000001" customHeight="1" x14ac:dyDescent="0.45">
      <c r="A1135" s="4">
        <f t="shared" si="73"/>
        <v>46039</v>
      </c>
      <c r="B1135" s="2" t="s">
        <v>8</v>
      </c>
      <c r="C1135" s="2" t="s">
        <v>17161</v>
      </c>
      <c r="D1135" s="2" t="s">
        <v>166</v>
      </c>
      <c r="E1135" s="2" t="s">
        <v>183</v>
      </c>
      <c r="F1135" s="33">
        <v>2.9</v>
      </c>
      <c r="G1135" s="33">
        <f>ABS(Table2[[#This Row],[Raw_revenu_per_Hr]])</f>
        <v>54.79</v>
      </c>
      <c r="H1135" s="33">
        <v>54.79</v>
      </c>
      <c r="I1135" s="33">
        <f>ABS(Table2[[#This Row],[Raw_maintenance_Cost_MTBF]])</f>
        <v>97.18</v>
      </c>
      <c r="J1135" s="37">
        <v>97.18</v>
      </c>
      <c r="K1135" s="37">
        <v>0.42</v>
      </c>
      <c r="L1135" s="3">
        <f t="shared" si="69"/>
        <v>6</v>
      </c>
      <c r="M1135" s="17" t="s">
        <v>189</v>
      </c>
      <c r="N1135" s="2" t="s">
        <v>102</v>
      </c>
      <c r="O1135" s="2" t="s">
        <v>171</v>
      </c>
      <c r="P1135" s="33">
        <f>_xlfn.XLOOKUP(C1135, Financial_Variance!B:B, Financial_Variance!H:H, 0)</f>
        <v>0</v>
      </c>
      <c r="Q1135" s="33">
        <f t="shared" si="74"/>
        <v>-86.27</v>
      </c>
      <c r="R1135" s="2" t="str">
        <f t="shared" si="71"/>
        <v>High</v>
      </c>
    </row>
    <row r="1136" spans="1:18" ht="16.350000000000001" customHeight="1" x14ac:dyDescent="0.45">
      <c r="A1136" s="4">
        <f t="shared" si="73"/>
        <v>46039</v>
      </c>
      <c r="B1136" s="2" t="s">
        <v>9</v>
      </c>
      <c r="C1136" s="2" t="s">
        <v>17162</v>
      </c>
      <c r="D1136" s="2" t="s">
        <v>16</v>
      </c>
      <c r="E1136" s="2" t="s">
        <v>23</v>
      </c>
      <c r="F1136" s="33">
        <v>5.4</v>
      </c>
      <c r="G1136" s="33">
        <f>ABS(Table2[[#This Row],[Raw_revenu_per_Hr]])</f>
        <v>84.57</v>
      </c>
      <c r="H1136" s="33">
        <v>84.57</v>
      </c>
      <c r="I1136" s="33">
        <f>ABS(Table2[[#This Row],[Raw_maintenance_Cost_MTBF]])</f>
        <v>87</v>
      </c>
      <c r="J1136" s="37">
        <v>87</v>
      </c>
      <c r="K1136" s="37">
        <v>0.48</v>
      </c>
      <c r="L1136" s="3">
        <f t="shared" si="69"/>
        <v>5</v>
      </c>
      <c r="M1136" s="17" t="s">
        <v>189</v>
      </c>
      <c r="N1136" s="2" t="s">
        <v>117</v>
      </c>
      <c r="O1136" s="2" t="s">
        <v>168</v>
      </c>
      <c r="P1136" s="33">
        <f>_xlfn.XLOOKUP(C1136, Financial_Variance!B:B, Financial_Variance!H:H, 0)</f>
        <v>0</v>
      </c>
      <c r="Q1136" s="33">
        <f t="shared" si="74"/>
        <v>-43.68</v>
      </c>
      <c r="R1136" s="2" t="str">
        <f t="shared" si="71"/>
        <v>High</v>
      </c>
    </row>
    <row r="1137" spans="1:18" ht="16.350000000000001" customHeight="1" x14ac:dyDescent="0.45">
      <c r="A1137" s="4">
        <f t="shared" si="73"/>
        <v>46039</v>
      </c>
      <c r="B1137" s="2" t="s">
        <v>10</v>
      </c>
      <c r="C1137" s="2" t="s">
        <v>17163</v>
      </c>
      <c r="D1137" s="2" t="s">
        <v>14</v>
      </c>
      <c r="E1137" s="2" t="s">
        <v>186</v>
      </c>
      <c r="F1137" s="33">
        <v>3.89</v>
      </c>
      <c r="G1137" s="33">
        <f>ABS(Table2[[#This Row],[Raw_revenu_per_Hr]])</f>
        <v>70.84</v>
      </c>
      <c r="H1137" s="33">
        <v>70.84</v>
      </c>
      <c r="I1137" s="33">
        <f>ABS(Table2[[#This Row],[Raw_maintenance_Cost_MTBF]])</f>
        <v>90.14</v>
      </c>
      <c r="J1137" s="37">
        <v>90.14</v>
      </c>
      <c r="K1137" s="37">
        <v>0.4</v>
      </c>
      <c r="L1137" s="3">
        <f t="shared" si="69"/>
        <v>6</v>
      </c>
      <c r="M1137" s="17" t="s">
        <v>189</v>
      </c>
      <c r="N1137" s="2" t="s">
        <v>135</v>
      </c>
      <c r="O1137" s="2" t="s">
        <v>173</v>
      </c>
      <c r="P1137" s="33">
        <f>_xlfn.XLOOKUP(C1137, Financial_Variance!B:B, Financial_Variance!H:H, 0)</f>
        <v>0</v>
      </c>
      <c r="Q1137" s="33">
        <f t="shared" si="74"/>
        <v>-20.59</v>
      </c>
      <c r="R1137" s="2" t="str">
        <f t="shared" si="71"/>
        <v>High</v>
      </c>
    </row>
    <row r="1138" spans="1:18" ht="16.350000000000001" customHeight="1" x14ac:dyDescent="0.45">
      <c r="A1138" s="4">
        <f t="shared" ref="A1138:A1169" si="75">DATE(2026,1,1)+INT((ROW()-2)/70)</f>
        <v>46039</v>
      </c>
      <c r="B1138" s="2" t="s">
        <v>11</v>
      </c>
      <c r="C1138" s="2" t="s">
        <v>17164</v>
      </c>
      <c r="D1138" s="2" t="s">
        <v>166</v>
      </c>
      <c r="E1138" s="2" t="s">
        <v>182</v>
      </c>
      <c r="F1138" s="33">
        <v>4.7</v>
      </c>
      <c r="G1138" s="33">
        <f>ABS(Table2[[#This Row],[Raw_revenu_per_Hr]])</f>
        <v>12.49</v>
      </c>
      <c r="H1138" s="33">
        <v>12.49</v>
      </c>
      <c r="I1138" s="33">
        <f>ABS(Table2[[#This Row],[Raw_maintenance_Cost_MTBF]])</f>
        <v>74.69</v>
      </c>
      <c r="J1138" s="37">
        <v>74.69</v>
      </c>
      <c r="K1138" s="37">
        <v>0.35</v>
      </c>
      <c r="L1138" s="3">
        <f t="shared" si="69"/>
        <v>7</v>
      </c>
      <c r="M1138" s="17" t="s">
        <v>190</v>
      </c>
      <c r="N1138" s="2" t="s">
        <v>101</v>
      </c>
      <c r="O1138" s="2" t="s">
        <v>170</v>
      </c>
      <c r="P1138" s="33">
        <f>_xlfn.XLOOKUP(C1138, Financial_Variance!B:B, Financial_Variance!H:H, 0)</f>
        <v>0</v>
      </c>
      <c r="Q1138" s="33">
        <f t="shared" ref="Q1138:Q1169" si="76">P1153-I1142</f>
        <v>-14.21</v>
      </c>
      <c r="R1138" s="2" t="str">
        <f t="shared" si="71"/>
        <v>High</v>
      </c>
    </row>
    <row r="1139" spans="1:18" ht="16.350000000000001" customHeight="1" x14ac:dyDescent="0.45">
      <c r="A1139" s="4">
        <f t="shared" si="75"/>
        <v>46039</v>
      </c>
      <c r="B1139" s="2" t="s">
        <v>12</v>
      </c>
      <c r="C1139" s="2" t="s">
        <v>17165</v>
      </c>
      <c r="D1139" s="2" t="s">
        <v>16</v>
      </c>
      <c r="E1139" s="2" t="s">
        <v>22</v>
      </c>
      <c r="F1139" s="33">
        <v>1.07</v>
      </c>
      <c r="G1139" s="33">
        <f>ABS(Table2[[#This Row],[Raw_revenu_per_Hr]])</f>
        <v>27.38</v>
      </c>
      <c r="H1139" s="33">
        <v>27.38</v>
      </c>
      <c r="I1139" s="33">
        <f>ABS(Table2[[#This Row],[Raw_maintenance_Cost_MTBF]])</f>
        <v>86.27</v>
      </c>
      <c r="J1139" s="37">
        <v>86.27</v>
      </c>
      <c r="K1139" s="37">
        <v>0.39</v>
      </c>
      <c r="L1139" s="3">
        <f t="shared" si="69"/>
        <v>6</v>
      </c>
      <c r="M1139" s="17" t="s">
        <v>189</v>
      </c>
      <c r="N1139" s="2" t="s">
        <v>116</v>
      </c>
      <c r="O1139" s="2" t="s">
        <v>179</v>
      </c>
      <c r="P1139" s="33">
        <f>_xlfn.XLOOKUP(C1139, Financial_Variance!B:B, Financial_Variance!H:H, 0)</f>
        <v>0</v>
      </c>
      <c r="Q1139" s="33">
        <f t="shared" si="76"/>
        <v>-67.709999999999994</v>
      </c>
      <c r="R1139" s="2" t="str">
        <f t="shared" si="71"/>
        <v>High</v>
      </c>
    </row>
    <row r="1140" spans="1:18" ht="16.350000000000001" customHeight="1" x14ac:dyDescent="0.45">
      <c r="A1140" s="4">
        <f t="shared" si="75"/>
        <v>46039</v>
      </c>
      <c r="B1140" s="2" t="s">
        <v>7</v>
      </c>
      <c r="C1140" s="2" t="s">
        <v>17166</v>
      </c>
      <c r="D1140" s="2" t="s">
        <v>14</v>
      </c>
      <c r="E1140" s="2" t="s">
        <v>185</v>
      </c>
      <c r="F1140" s="33">
        <v>4.87</v>
      </c>
      <c r="G1140" s="33">
        <f>ABS(Table2[[#This Row],[Raw_revenu_per_Hr]])</f>
        <v>26.13</v>
      </c>
      <c r="H1140" s="33">
        <v>26.13</v>
      </c>
      <c r="I1140" s="33">
        <f>ABS(Table2[[#This Row],[Raw_maintenance_Cost_MTBF]])</f>
        <v>43.68</v>
      </c>
      <c r="J1140" s="37">
        <v>43.68</v>
      </c>
      <c r="K1140" s="37">
        <v>0.31</v>
      </c>
      <c r="L1140" s="3">
        <f t="shared" si="69"/>
        <v>7</v>
      </c>
      <c r="M1140" s="17" t="s">
        <v>190</v>
      </c>
      <c r="N1140" s="2" t="s">
        <v>134</v>
      </c>
      <c r="O1140" s="2" t="s">
        <v>172</v>
      </c>
      <c r="P1140" s="33">
        <f>_xlfn.XLOOKUP(C1140, Financial_Variance!B:B, Financial_Variance!H:H, 0)</f>
        <v>0</v>
      </c>
      <c r="Q1140" s="33">
        <f t="shared" si="76"/>
        <v>-106.67</v>
      </c>
      <c r="R1140" s="2" t="str">
        <f t="shared" si="71"/>
        <v>High</v>
      </c>
    </row>
    <row r="1141" spans="1:18" ht="16.350000000000001" customHeight="1" x14ac:dyDescent="0.45">
      <c r="A1141" s="4">
        <f t="shared" si="75"/>
        <v>46039</v>
      </c>
      <c r="B1141" s="2" t="s">
        <v>8</v>
      </c>
      <c r="C1141" s="2" t="s">
        <v>17167</v>
      </c>
      <c r="D1141" s="2" t="s">
        <v>166</v>
      </c>
      <c r="E1141" s="2" t="s">
        <v>19</v>
      </c>
      <c r="F1141" s="33">
        <v>5.22</v>
      </c>
      <c r="G1141" s="33">
        <f>ABS(Table2[[#This Row],[Raw_revenu_per_Hr]])</f>
        <v>71.3</v>
      </c>
      <c r="H1141" s="33">
        <v>71.3</v>
      </c>
      <c r="I1141" s="33">
        <f>ABS(Table2[[#This Row],[Raw_maintenance_Cost_MTBF]])</f>
        <v>20.59</v>
      </c>
      <c r="J1141" s="37">
        <v>20.59</v>
      </c>
      <c r="K1141" s="37">
        <v>0.25</v>
      </c>
      <c r="L1141" s="3">
        <f t="shared" si="69"/>
        <v>8</v>
      </c>
      <c r="M1141" s="17" t="s">
        <v>190</v>
      </c>
      <c r="N1141" s="2" t="s">
        <v>100</v>
      </c>
      <c r="O1141" s="2" t="s">
        <v>169</v>
      </c>
      <c r="P1141" s="33">
        <f>_xlfn.XLOOKUP(C1141, Financial_Variance!B:B, Financial_Variance!H:H, 0)</f>
        <v>0</v>
      </c>
      <c r="Q1141" s="33">
        <f t="shared" si="76"/>
        <v>-90.75</v>
      </c>
      <c r="R1141" s="2" t="str">
        <f t="shared" si="71"/>
        <v>Critical</v>
      </c>
    </row>
    <row r="1142" spans="1:18" ht="16.350000000000001" customHeight="1" x14ac:dyDescent="0.45">
      <c r="A1142" s="4">
        <f t="shared" si="75"/>
        <v>46039</v>
      </c>
      <c r="B1142" s="2" t="s">
        <v>9</v>
      </c>
      <c r="C1142" s="2" t="s">
        <v>17168</v>
      </c>
      <c r="D1142" s="2" t="s">
        <v>16</v>
      </c>
      <c r="E1142" s="2" t="s">
        <v>21</v>
      </c>
      <c r="F1142" s="33">
        <v>5.08</v>
      </c>
      <c r="G1142" s="33">
        <f>ABS(Table2[[#This Row],[Raw_revenu_per_Hr]])</f>
        <v>40.99</v>
      </c>
      <c r="H1142" s="33">
        <v>40.99</v>
      </c>
      <c r="I1142" s="33">
        <f>ABS(Table2[[#This Row],[Raw_maintenance_Cost_MTBF]])</f>
        <v>14.21</v>
      </c>
      <c r="J1142" s="37">
        <v>14.21</v>
      </c>
      <c r="K1142" s="37">
        <v>0.86</v>
      </c>
      <c r="L1142" s="3">
        <f t="shared" si="69"/>
        <v>1</v>
      </c>
      <c r="M1142" s="17" t="s">
        <v>187</v>
      </c>
      <c r="N1142" s="2" t="s">
        <v>112</v>
      </c>
      <c r="O1142" s="2" t="s">
        <v>175</v>
      </c>
      <c r="P1142" s="33">
        <f>_xlfn.XLOOKUP(C1142, Financial_Variance!B:B, Financial_Variance!H:H, 0)</f>
        <v>0</v>
      </c>
      <c r="Q1142" s="33">
        <f t="shared" si="76"/>
        <v>-8.94</v>
      </c>
      <c r="R1142" s="2" t="str">
        <f t="shared" si="71"/>
        <v>Low</v>
      </c>
    </row>
    <row r="1143" spans="1:18" ht="16.350000000000001" customHeight="1" x14ac:dyDescent="0.45">
      <c r="A1143" s="4">
        <f t="shared" si="75"/>
        <v>46039</v>
      </c>
      <c r="B1143" s="2" t="s">
        <v>10</v>
      </c>
      <c r="C1143" s="2" t="s">
        <v>17169</v>
      </c>
      <c r="D1143" s="2" t="s">
        <v>14</v>
      </c>
      <c r="E1143" s="2" t="s">
        <v>184</v>
      </c>
      <c r="F1143" s="33">
        <v>2.82</v>
      </c>
      <c r="G1143" s="33">
        <f>ABS(Table2[[#This Row],[Raw_revenu_per_Hr]])</f>
        <v>78.38</v>
      </c>
      <c r="H1143" s="33">
        <v>78.38</v>
      </c>
      <c r="I1143" s="33">
        <f>ABS(Table2[[#This Row],[Raw_maintenance_Cost_MTBF]])</f>
        <v>67.709999999999994</v>
      </c>
      <c r="J1143" s="37">
        <v>67.709999999999994</v>
      </c>
      <c r="K1143" s="37">
        <v>0.87</v>
      </c>
      <c r="L1143" s="3">
        <f t="shared" si="69"/>
        <v>1</v>
      </c>
      <c r="M1143" s="17" t="s">
        <v>187</v>
      </c>
      <c r="N1143" s="2" t="s">
        <v>133</v>
      </c>
      <c r="O1143" s="2" t="s">
        <v>171</v>
      </c>
      <c r="P1143" s="33">
        <f>_xlfn.XLOOKUP(C1143, Financial_Variance!B:B, Financial_Variance!H:H, 0)</f>
        <v>0</v>
      </c>
      <c r="Q1143" s="33">
        <f t="shared" si="76"/>
        <v>-91.17</v>
      </c>
      <c r="R1143" s="2" t="str">
        <f t="shared" si="71"/>
        <v>Low</v>
      </c>
    </row>
    <row r="1144" spans="1:18" ht="16.350000000000001" customHeight="1" x14ac:dyDescent="0.45">
      <c r="A1144" s="4">
        <f t="shared" si="75"/>
        <v>46039</v>
      </c>
      <c r="B1144" s="2" t="s">
        <v>11</v>
      </c>
      <c r="C1144" s="2" t="s">
        <v>17170</v>
      </c>
      <c r="D1144" s="2" t="s">
        <v>166</v>
      </c>
      <c r="E1144" s="2" t="s">
        <v>181</v>
      </c>
      <c r="F1144" s="33">
        <v>4.3899999999999997</v>
      </c>
      <c r="G1144" s="33">
        <f>ABS(Table2[[#This Row],[Raw_revenu_per_Hr]])</f>
        <v>84.18</v>
      </c>
      <c r="H1144" s="33">
        <v>84.18</v>
      </c>
      <c r="I1144" s="33">
        <f>ABS(Table2[[#This Row],[Raw_maintenance_Cost_MTBF]])</f>
        <v>106.67</v>
      </c>
      <c r="J1144" s="37">
        <v>106.67</v>
      </c>
      <c r="K1144" s="37">
        <v>0.77</v>
      </c>
      <c r="L1144" s="3">
        <f t="shared" si="69"/>
        <v>2</v>
      </c>
      <c r="M1144" s="17" t="s">
        <v>187</v>
      </c>
      <c r="N1144" s="2" t="s">
        <v>99</v>
      </c>
      <c r="O1144" s="2" t="s">
        <v>168</v>
      </c>
      <c r="P1144" s="33">
        <f>_xlfn.XLOOKUP(C1144, Financial_Variance!B:B, Financial_Variance!H:H, 0)</f>
        <v>0</v>
      </c>
      <c r="Q1144" s="33">
        <f t="shared" si="76"/>
        <v>-15.5</v>
      </c>
      <c r="R1144" s="2" t="str">
        <f t="shared" si="71"/>
        <v>Low</v>
      </c>
    </row>
    <row r="1145" spans="1:18" ht="16.350000000000001" customHeight="1" x14ac:dyDescent="0.45">
      <c r="A1145" s="4">
        <f t="shared" si="75"/>
        <v>46039</v>
      </c>
      <c r="B1145" s="2" t="s">
        <v>12</v>
      </c>
      <c r="C1145" s="2" t="s">
        <v>17171</v>
      </c>
      <c r="D1145" s="2" t="s">
        <v>16</v>
      </c>
      <c r="E1145" s="2" t="s">
        <v>20</v>
      </c>
      <c r="F1145" s="33">
        <v>4.32</v>
      </c>
      <c r="G1145" s="33">
        <f>ABS(Table2[[#This Row],[Raw_revenu_per_Hr]])</f>
        <v>68.650000000000006</v>
      </c>
      <c r="H1145" s="33">
        <v>68.650000000000006</v>
      </c>
      <c r="I1145" s="33">
        <f>ABS(Table2[[#This Row],[Raw_maintenance_Cost_MTBF]])</f>
        <v>90.75</v>
      </c>
      <c r="J1145" s="37">
        <v>90.75</v>
      </c>
      <c r="K1145" s="37">
        <v>0.68</v>
      </c>
      <c r="L1145" s="3">
        <f t="shared" si="69"/>
        <v>3</v>
      </c>
      <c r="M1145" s="17" t="s">
        <v>188</v>
      </c>
      <c r="N1145" s="2" t="s">
        <v>110</v>
      </c>
      <c r="O1145" s="2" t="s">
        <v>173</v>
      </c>
      <c r="P1145" s="33">
        <f>_xlfn.XLOOKUP(C1145, Financial_Variance!B:B, Financial_Variance!H:H, 0)</f>
        <v>0</v>
      </c>
      <c r="Q1145" s="33">
        <f t="shared" si="76"/>
        <v>-115.79</v>
      </c>
      <c r="R1145" s="2" t="str">
        <f t="shared" si="71"/>
        <v>Medium</v>
      </c>
    </row>
    <row r="1146" spans="1:18" ht="16.350000000000001" customHeight="1" x14ac:dyDescent="0.45">
      <c r="A1146" s="4">
        <f t="shared" si="75"/>
        <v>46039</v>
      </c>
      <c r="B1146" s="2" t="s">
        <v>7</v>
      </c>
      <c r="C1146" s="2" t="s">
        <v>17172</v>
      </c>
      <c r="D1146" s="2" t="s">
        <v>14</v>
      </c>
      <c r="E1146" s="2" t="s">
        <v>183</v>
      </c>
      <c r="F1146" s="33">
        <v>0.93</v>
      </c>
      <c r="G1146" s="33">
        <f>ABS(Table2[[#This Row],[Raw_revenu_per_Hr]])</f>
        <v>26.85</v>
      </c>
      <c r="H1146" s="33">
        <v>26.85</v>
      </c>
      <c r="I1146" s="33">
        <f>ABS(Table2[[#This Row],[Raw_maintenance_Cost_MTBF]])</f>
        <v>8.94</v>
      </c>
      <c r="J1146" s="37">
        <v>8.94</v>
      </c>
      <c r="K1146" s="37">
        <v>0.73</v>
      </c>
      <c r="L1146" s="3">
        <f t="shared" si="69"/>
        <v>3</v>
      </c>
      <c r="M1146" s="17" t="s">
        <v>188</v>
      </c>
      <c r="N1146" s="2" t="s">
        <v>127</v>
      </c>
      <c r="O1146" s="2" t="s">
        <v>170</v>
      </c>
      <c r="P1146" s="33">
        <f>_xlfn.XLOOKUP(C1146, Financial_Variance!B:B, Financial_Variance!H:H, 0)</f>
        <v>0</v>
      </c>
      <c r="Q1146" s="33">
        <f t="shared" si="76"/>
        <v>-43.55</v>
      </c>
      <c r="R1146" s="2" t="str">
        <f t="shared" si="71"/>
        <v>Medium</v>
      </c>
    </row>
    <row r="1147" spans="1:18" ht="16.350000000000001" customHeight="1" x14ac:dyDescent="0.45">
      <c r="A1147" s="4">
        <f t="shared" si="75"/>
        <v>46039</v>
      </c>
      <c r="B1147" s="2" t="s">
        <v>8</v>
      </c>
      <c r="C1147" s="2" t="s">
        <v>17173</v>
      </c>
      <c r="D1147" s="2" t="s">
        <v>166</v>
      </c>
      <c r="E1147" s="2" t="s">
        <v>23</v>
      </c>
      <c r="F1147" s="33">
        <v>5.18</v>
      </c>
      <c r="G1147" s="33">
        <f>ABS(Table2[[#This Row],[Raw_revenu_per_Hr]])</f>
        <v>28.91</v>
      </c>
      <c r="H1147" s="33">
        <v>28.91</v>
      </c>
      <c r="I1147" s="33">
        <f>ABS(Table2[[#This Row],[Raw_maintenance_Cost_MTBF]])</f>
        <v>91.17</v>
      </c>
      <c r="J1147" s="37">
        <v>91.17</v>
      </c>
      <c r="K1147" s="37">
        <v>0.68</v>
      </c>
      <c r="L1147" s="3">
        <f t="shared" si="69"/>
        <v>3</v>
      </c>
      <c r="M1147" s="17" t="s">
        <v>188</v>
      </c>
      <c r="N1147" s="2" t="s">
        <v>98</v>
      </c>
      <c r="O1147" s="2" t="s">
        <v>179</v>
      </c>
      <c r="P1147" s="33">
        <f>_xlfn.XLOOKUP(C1147, Financial_Variance!B:B, Financial_Variance!H:H, 0)</f>
        <v>0</v>
      </c>
      <c r="Q1147" s="33">
        <f t="shared" si="76"/>
        <v>-15.06</v>
      </c>
      <c r="R1147" s="2" t="str">
        <f t="shared" si="71"/>
        <v>Medium</v>
      </c>
    </row>
    <row r="1148" spans="1:18" ht="16.350000000000001" customHeight="1" x14ac:dyDescent="0.45">
      <c r="A1148" s="4">
        <f t="shared" si="75"/>
        <v>46039</v>
      </c>
      <c r="B1148" s="2" t="s">
        <v>9</v>
      </c>
      <c r="C1148" s="2" t="s">
        <v>17174</v>
      </c>
      <c r="D1148" s="2" t="s">
        <v>16</v>
      </c>
      <c r="E1148" s="2" t="s">
        <v>186</v>
      </c>
      <c r="F1148" s="33">
        <v>2.14</v>
      </c>
      <c r="G1148" s="33">
        <f>ABS(Table2[[#This Row],[Raw_revenu_per_Hr]])</f>
        <v>83.68</v>
      </c>
      <c r="H1148" s="33">
        <v>83.68</v>
      </c>
      <c r="I1148" s="33">
        <f>ABS(Table2[[#This Row],[Raw_maintenance_Cost_MTBF]])</f>
        <v>15.5</v>
      </c>
      <c r="J1148" s="37">
        <v>15.5</v>
      </c>
      <c r="K1148" s="37">
        <v>0.62</v>
      </c>
      <c r="L1148" s="3">
        <f t="shared" si="69"/>
        <v>4</v>
      </c>
      <c r="M1148" s="17" t="s">
        <v>188</v>
      </c>
      <c r="N1148" s="2" t="s">
        <v>109</v>
      </c>
      <c r="O1148" s="2" t="s">
        <v>172</v>
      </c>
      <c r="P1148" s="33">
        <f>_xlfn.XLOOKUP(C1148, Financial_Variance!B:B, Financial_Variance!H:H, 0)</f>
        <v>0</v>
      </c>
      <c r="Q1148" s="33">
        <f t="shared" si="76"/>
        <v>-101.51</v>
      </c>
      <c r="R1148" s="2" t="str">
        <f t="shared" si="71"/>
        <v>Medium</v>
      </c>
    </row>
    <row r="1149" spans="1:18" ht="16.350000000000001" customHeight="1" x14ac:dyDescent="0.45">
      <c r="A1149" s="4">
        <f t="shared" si="75"/>
        <v>46039</v>
      </c>
      <c r="B1149" s="2" t="s">
        <v>10</v>
      </c>
      <c r="C1149" s="2" t="s">
        <v>17175</v>
      </c>
      <c r="D1149" s="2" t="s">
        <v>14</v>
      </c>
      <c r="E1149" s="2" t="s">
        <v>182</v>
      </c>
      <c r="F1149" s="33">
        <v>5.15</v>
      </c>
      <c r="G1149" s="33">
        <f>ABS(Table2[[#This Row],[Raw_revenu_per_Hr]])</f>
        <v>71.75</v>
      </c>
      <c r="H1149" s="33">
        <v>71.75</v>
      </c>
      <c r="I1149" s="33">
        <f>ABS(Table2[[#This Row],[Raw_maintenance_Cost_MTBF]])</f>
        <v>115.79</v>
      </c>
      <c r="J1149" s="37">
        <v>115.79</v>
      </c>
      <c r="K1149" s="37">
        <v>0.66</v>
      </c>
      <c r="L1149" s="3">
        <f t="shared" si="69"/>
        <v>3</v>
      </c>
      <c r="M1149" s="17" t="s">
        <v>188</v>
      </c>
      <c r="N1149" s="2" t="s">
        <v>126</v>
      </c>
      <c r="O1149" s="2" t="s">
        <v>169</v>
      </c>
      <c r="P1149" s="33">
        <f>_xlfn.XLOOKUP(C1149, Financial_Variance!B:B, Financial_Variance!H:H, 0)</f>
        <v>0</v>
      </c>
      <c r="Q1149" s="33">
        <f t="shared" si="76"/>
        <v>-26.74</v>
      </c>
      <c r="R1149" s="2" t="str">
        <f t="shared" si="71"/>
        <v>Medium</v>
      </c>
    </row>
    <row r="1150" spans="1:18" ht="16.350000000000001" customHeight="1" x14ac:dyDescent="0.45">
      <c r="A1150" s="4">
        <f t="shared" si="75"/>
        <v>46039</v>
      </c>
      <c r="B1150" s="2" t="s">
        <v>11</v>
      </c>
      <c r="C1150" s="2" t="s">
        <v>17176</v>
      </c>
      <c r="D1150" s="2" t="s">
        <v>166</v>
      </c>
      <c r="E1150" s="2" t="s">
        <v>22</v>
      </c>
      <c r="F1150" s="33">
        <v>1.04</v>
      </c>
      <c r="G1150" s="33">
        <f>ABS(Table2[[#This Row],[Raw_revenu_per_Hr]])</f>
        <v>14.52</v>
      </c>
      <c r="H1150" s="33">
        <v>14.52</v>
      </c>
      <c r="I1150" s="33">
        <f>ABS(Table2[[#This Row],[Raw_maintenance_Cost_MTBF]])</f>
        <v>43.55</v>
      </c>
      <c r="J1150" s="37">
        <v>43.55</v>
      </c>
      <c r="K1150" s="37">
        <v>0.59</v>
      </c>
      <c r="L1150" s="3">
        <f t="shared" si="69"/>
        <v>4</v>
      </c>
      <c r="M1150" s="17" t="s">
        <v>188</v>
      </c>
      <c r="N1150" s="2" t="s">
        <v>97</v>
      </c>
      <c r="O1150" s="2" t="s">
        <v>175</v>
      </c>
      <c r="P1150" s="33">
        <f>_xlfn.XLOOKUP(C1150, Financial_Variance!B:B, Financial_Variance!H:H, 0)</f>
        <v>0</v>
      </c>
      <c r="Q1150" s="33">
        <f t="shared" si="76"/>
        <v>-61.79</v>
      </c>
      <c r="R1150" s="2" t="str">
        <f t="shared" si="71"/>
        <v>Medium</v>
      </c>
    </row>
    <row r="1151" spans="1:18" ht="16.350000000000001" customHeight="1" x14ac:dyDescent="0.45">
      <c r="A1151" s="4">
        <f t="shared" si="75"/>
        <v>46039</v>
      </c>
      <c r="B1151" s="2" t="s">
        <v>12</v>
      </c>
      <c r="C1151" s="2" t="s">
        <v>17177</v>
      </c>
      <c r="D1151" s="2" t="s">
        <v>16</v>
      </c>
      <c r="E1151" s="2" t="s">
        <v>185</v>
      </c>
      <c r="F1151" s="33">
        <v>5.1100000000000003</v>
      </c>
      <c r="G1151" s="33">
        <f>ABS(Table2[[#This Row],[Raw_revenu_per_Hr]])</f>
        <v>7.02</v>
      </c>
      <c r="H1151" s="33">
        <v>7.02</v>
      </c>
      <c r="I1151" s="33">
        <f>ABS(Table2[[#This Row],[Raw_maintenance_Cost_MTBF]])</f>
        <v>15.06</v>
      </c>
      <c r="J1151" s="37">
        <v>15.06</v>
      </c>
      <c r="K1151" s="37">
        <v>0.53</v>
      </c>
      <c r="L1151" s="3">
        <f t="shared" si="69"/>
        <v>5</v>
      </c>
      <c r="M1151" s="17" t="s">
        <v>189</v>
      </c>
      <c r="N1151" s="2" t="s">
        <v>108</v>
      </c>
      <c r="O1151" s="2" t="s">
        <v>171</v>
      </c>
      <c r="P1151" s="33">
        <f>_xlfn.XLOOKUP(C1151, Financial_Variance!B:B, Financial_Variance!H:H, 0)</f>
        <v>0</v>
      </c>
      <c r="Q1151" s="33">
        <f t="shared" si="76"/>
        <v>-106.49</v>
      </c>
      <c r="R1151" s="2" t="str">
        <f t="shared" si="71"/>
        <v>High</v>
      </c>
    </row>
    <row r="1152" spans="1:18" ht="16.350000000000001" customHeight="1" x14ac:dyDescent="0.45">
      <c r="A1152" s="4">
        <f t="shared" si="75"/>
        <v>46039</v>
      </c>
      <c r="B1152" s="2" t="s">
        <v>7</v>
      </c>
      <c r="C1152" s="2" t="s">
        <v>17178</v>
      </c>
      <c r="D1152" s="2" t="s">
        <v>14</v>
      </c>
      <c r="E1152" s="2" t="s">
        <v>19</v>
      </c>
      <c r="F1152" s="33">
        <v>2.83</v>
      </c>
      <c r="G1152" s="33">
        <f>ABS(Table2[[#This Row],[Raw_revenu_per_Hr]])</f>
        <v>43.5</v>
      </c>
      <c r="H1152" s="33">
        <v>43.5</v>
      </c>
      <c r="I1152" s="33">
        <f>ABS(Table2[[#This Row],[Raw_maintenance_Cost_MTBF]])</f>
        <v>101.51</v>
      </c>
      <c r="J1152" s="37">
        <v>101.51</v>
      </c>
      <c r="K1152" s="37">
        <v>0.49</v>
      </c>
      <c r="L1152" s="3">
        <f t="shared" si="69"/>
        <v>5</v>
      </c>
      <c r="M1152" s="17" t="s">
        <v>189</v>
      </c>
      <c r="N1152" s="2" t="s">
        <v>125</v>
      </c>
      <c r="O1152" s="2" t="s">
        <v>168</v>
      </c>
      <c r="P1152" s="33">
        <f>_xlfn.XLOOKUP(C1152, Financial_Variance!B:B, Financial_Variance!H:H, 0)</f>
        <v>0</v>
      </c>
      <c r="Q1152" s="33">
        <f t="shared" si="76"/>
        <v>-80.61</v>
      </c>
      <c r="R1152" s="2" t="str">
        <f t="shared" si="71"/>
        <v>High</v>
      </c>
    </row>
    <row r="1153" spans="1:18" ht="16.350000000000001" customHeight="1" x14ac:dyDescent="0.45">
      <c r="A1153" s="4">
        <f t="shared" si="75"/>
        <v>46039</v>
      </c>
      <c r="B1153" s="2" t="s">
        <v>8</v>
      </c>
      <c r="C1153" s="2" t="s">
        <v>17179</v>
      </c>
      <c r="D1153" s="2" t="s">
        <v>166</v>
      </c>
      <c r="E1153" s="2" t="s">
        <v>21</v>
      </c>
      <c r="F1153" s="33">
        <v>2.0299999999999998</v>
      </c>
      <c r="G1153" s="33">
        <f>ABS(Table2[[#This Row],[Raw_revenu_per_Hr]])</f>
        <v>7.89</v>
      </c>
      <c r="H1153" s="33">
        <v>7.89</v>
      </c>
      <c r="I1153" s="33">
        <f>ABS(Table2[[#This Row],[Raw_maintenance_Cost_MTBF]])</f>
        <v>26.74</v>
      </c>
      <c r="J1153" s="37">
        <v>26.74</v>
      </c>
      <c r="K1153" s="37">
        <v>0.52</v>
      </c>
      <c r="L1153" s="3">
        <f t="shared" si="69"/>
        <v>5</v>
      </c>
      <c r="M1153" s="17" t="s">
        <v>189</v>
      </c>
      <c r="N1153" s="2" t="s">
        <v>96</v>
      </c>
      <c r="O1153" s="2" t="s">
        <v>173</v>
      </c>
      <c r="P1153" s="33">
        <f>_xlfn.XLOOKUP(C1153, Financial_Variance!B:B, Financial_Variance!H:H, 0)</f>
        <v>0</v>
      </c>
      <c r="Q1153" s="33">
        <f t="shared" si="76"/>
        <v>-4.47</v>
      </c>
      <c r="R1153" s="2" t="str">
        <f t="shared" si="71"/>
        <v>High</v>
      </c>
    </row>
    <row r="1154" spans="1:18" ht="16.350000000000001" customHeight="1" x14ac:dyDescent="0.45">
      <c r="A1154" s="4">
        <f t="shared" si="75"/>
        <v>46039</v>
      </c>
      <c r="B1154" s="2" t="s">
        <v>9</v>
      </c>
      <c r="C1154" s="2" t="s">
        <v>17180</v>
      </c>
      <c r="D1154" s="2" t="s">
        <v>16</v>
      </c>
      <c r="E1154" s="2" t="s">
        <v>184</v>
      </c>
      <c r="F1154" s="33">
        <v>3.55</v>
      </c>
      <c r="G1154" s="33">
        <f>ABS(Table2[[#This Row],[Raw_revenu_per_Hr]])</f>
        <v>92.95</v>
      </c>
      <c r="H1154" s="33">
        <v>92.95</v>
      </c>
      <c r="I1154" s="33">
        <f>ABS(Table2[[#This Row],[Raw_maintenance_Cost_MTBF]])</f>
        <v>61.79</v>
      </c>
      <c r="J1154" s="37">
        <v>61.79</v>
      </c>
      <c r="K1154" s="37">
        <v>0.47</v>
      </c>
      <c r="L1154" s="3">
        <f t="shared" ref="L1154:L1217" si="77">MAX(1,MIN(10,ROUND(10-(K1154*10),0)))</f>
        <v>5</v>
      </c>
      <c r="M1154" s="17" t="s">
        <v>189</v>
      </c>
      <c r="N1154" s="2" t="s">
        <v>107</v>
      </c>
      <c r="O1154" s="2" t="s">
        <v>170</v>
      </c>
      <c r="P1154" s="33">
        <f>_xlfn.XLOOKUP(C1154, Financial_Variance!B:B, Financial_Variance!H:H, 0)</f>
        <v>0</v>
      </c>
      <c r="Q1154" s="33">
        <f t="shared" si="76"/>
        <v>-97.54</v>
      </c>
      <c r="R1154" s="2" t="str">
        <f t="shared" ref="R1154:R1217" si="78">IF(L1154&lt;=2,"Low",IF(L1154&lt;=4,"Medium",IF(L1154&lt;=7,"High","Critical")))</f>
        <v>High</v>
      </c>
    </row>
    <row r="1155" spans="1:18" ht="16.350000000000001" customHeight="1" x14ac:dyDescent="0.45">
      <c r="A1155" s="4">
        <f t="shared" si="75"/>
        <v>46039</v>
      </c>
      <c r="B1155" s="2" t="s">
        <v>10</v>
      </c>
      <c r="C1155" s="2" t="s">
        <v>17181</v>
      </c>
      <c r="D1155" s="2" t="s">
        <v>14</v>
      </c>
      <c r="E1155" s="2" t="s">
        <v>181</v>
      </c>
      <c r="F1155" s="33">
        <v>5.94</v>
      </c>
      <c r="G1155" s="33">
        <f>ABS(Table2[[#This Row],[Raw_revenu_per_Hr]])</f>
        <v>41.79</v>
      </c>
      <c r="H1155" s="33">
        <v>41.79</v>
      </c>
      <c r="I1155" s="33">
        <f>ABS(Table2[[#This Row],[Raw_maintenance_Cost_MTBF]])</f>
        <v>106.49</v>
      </c>
      <c r="J1155" s="37">
        <v>106.49</v>
      </c>
      <c r="K1155" s="37">
        <v>0.42</v>
      </c>
      <c r="L1155" s="3">
        <f t="shared" si="77"/>
        <v>6</v>
      </c>
      <c r="M1155" s="17" t="s">
        <v>189</v>
      </c>
      <c r="N1155" s="2" t="s">
        <v>124</v>
      </c>
      <c r="O1155" s="2" t="s">
        <v>179</v>
      </c>
      <c r="P1155" s="33">
        <f>_xlfn.XLOOKUP(C1155, Financial_Variance!B:B, Financial_Variance!H:H, 0)</f>
        <v>0</v>
      </c>
      <c r="Q1155" s="33">
        <f t="shared" si="76"/>
        <v>-25.1</v>
      </c>
      <c r="R1155" s="2" t="str">
        <f t="shared" si="78"/>
        <v>High</v>
      </c>
    </row>
    <row r="1156" spans="1:18" ht="16.350000000000001" customHeight="1" x14ac:dyDescent="0.45">
      <c r="A1156" s="4">
        <f t="shared" si="75"/>
        <v>46039</v>
      </c>
      <c r="B1156" s="2" t="s">
        <v>11</v>
      </c>
      <c r="C1156" s="2" t="s">
        <v>17182</v>
      </c>
      <c r="D1156" s="2" t="s">
        <v>166</v>
      </c>
      <c r="E1156" s="2" t="s">
        <v>20</v>
      </c>
      <c r="F1156" s="33">
        <v>5.25</v>
      </c>
      <c r="G1156" s="33">
        <f>ABS(Table2[[#This Row],[Raw_revenu_per_Hr]])</f>
        <v>32.06</v>
      </c>
      <c r="H1156" s="33">
        <v>32.06</v>
      </c>
      <c r="I1156" s="33">
        <f>ABS(Table2[[#This Row],[Raw_maintenance_Cost_MTBF]])</f>
        <v>80.61</v>
      </c>
      <c r="J1156" s="37">
        <v>80.61</v>
      </c>
      <c r="K1156" s="37">
        <v>0.48</v>
      </c>
      <c r="L1156" s="3">
        <f t="shared" si="77"/>
        <v>5</v>
      </c>
      <c r="M1156" s="17" t="s">
        <v>189</v>
      </c>
      <c r="N1156" s="2" t="s">
        <v>95</v>
      </c>
      <c r="O1156" s="2" t="s">
        <v>172</v>
      </c>
      <c r="P1156" s="33">
        <f>_xlfn.XLOOKUP(C1156, Financial_Variance!B:B, Financial_Variance!H:H, 0)</f>
        <v>0</v>
      </c>
      <c r="Q1156" s="33">
        <f t="shared" si="76"/>
        <v>-78.349999999999994</v>
      </c>
      <c r="R1156" s="2" t="str">
        <f t="shared" si="78"/>
        <v>High</v>
      </c>
    </row>
    <row r="1157" spans="1:18" ht="16.350000000000001" customHeight="1" x14ac:dyDescent="0.45">
      <c r="A1157" s="4">
        <f t="shared" si="75"/>
        <v>46039</v>
      </c>
      <c r="B1157" s="2" t="s">
        <v>12</v>
      </c>
      <c r="C1157" s="2" t="s">
        <v>17183</v>
      </c>
      <c r="D1157" s="2" t="s">
        <v>16</v>
      </c>
      <c r="E1157" s="2" t="s">
        <v>183</v>
      </c>
      <c r="F1157" s="33">
        <v>4.74</v>
      </c>
      <c r="G1157" s="33">
        <f>ABS(Table2[[#This Row],[Raw_revenu_per_Hr]])</f>
        <v>90.94</v>
      </c>
      <c r="H1157" s="33">
        <v>90.94</v>
      </c>
      <c r="I1157" s="33">
        <f>ABS(Table2[[#This Row],[Raw_maintenance_Cost_MTBF]])</f>
        <v>4.47</v>
      </c>
      <c r="J1157" s="37">
        <v>4.47</v>
      </c>
      <c r="K1157" s="37">
        <v>0.4</v>
      </c>
      <c r="L1157" s="3">
        <f t="shared" si="77"/>
        <v>6</v>
      </c>
      <c r="M1157" s="17" t="s">
        <v>189</v>
      </c>
      <c r="N1157" s="2" t="s">
        <v>106</v>
      </c>
      <c r="O1157" s="2" t="s">
        <v>169</v>
      </c>
      <c r="P1157" s="33">
        <f>_xlfn.XLOOKUP(C1157, Financial_Variance!B:B, Financial_Variance!H:H, 0)</f>
        <v>0</v>
      </c>
      <c r="Q1157" s="33">
        <f t="shared" si="76"/>
        <v>-113.56</v>
      </c>
      <c r="R1157" s="2" t="str">
        <f t="shared" si="78"/>
        <v>High</v>
      </c>
    </row>
    <row r="1158" spans="1:18" ht="16.350000000000001" customHeight="1" x14ac:dyDescent="0.45">
      <c r="A1158" s="4">
        <f t="shared" si="75"/>
        <v>46039</v>
      </c>
      <c r="B1158" s="2" t="s">
        <v>7</v>
      </c>
      <c r="C1158" s="2" t="s">
        <v>17184</v>
      </c>
      <c r="D1158" s="2" t="s">
        <v>14</v>
      </c>
      <c r="E1158" s="2" t="s">
        <v>23</v>
      </c>
      <c r="F1158" s="33">
        <v>5.29</v>
      </c>
      <c r="G1158" s="33">
        <f>ABS(Table2[[#This Row],[Raw_revenu_per_Hr]])</f>
        <v>40.93</v>
      </c>
      <c r="H1158" s="33">
        <v>40.93</v>
      </c>
      <c r="I1158" s="33">
        <f>ABS(Table2[[#This Row],[Raw_maintenance_Cost_MTBF]])</f>
        <v>97.54</v>
      </c>
      <c r="J1158" s="37">
        <v>97.54</v>
      </c>
      <c r="K1158" s="37">
        <v>0.35</v>
      </c>
      <c r="L1158" s="3">
        <f t="shared" si="77"/>
        <v>7</v>
      </c>
      <c r="M1158" s="17" t="s">
        <v>190</v>
      </c>
      <c r="N1158" s="2" t="s">
        <v>122</v>
      </c>
      <c r="O1158" s="2" t="s">
        <v>175</v>
      </c>
      <c r="P1158" s="33">
        <f>_xlfn.XLOOKUP(C1158, Financial_Variance!B:B, Financial_Variance!H:H, 0)</f>
        <v>0</v>
      </c>
      <c r="Q1158" s="33">
        <f t="shared" si="76"/>
        <v>-33.729999999999997</v>
      </c>
      <c r="R1158" s="2" t="str">
        <f t="shared" si="78"/>
        <v>High</v>
      </c>
    </row>
    <row r="1159" spans="1:18" ht="16.350000000000001" customHeight="1" x14ac:dyDescent="0.45">
      <c r="A1159" s="4">
        <f t="shared" si="75"/>
        <v>46039</v>
      </c>
      <c r="B1159" s="2" t="s">
        <v>8</v>
      </c>
      <c r="C1159" s="2" t="s">
        <v>17185</v>
      </c>
      <c r="D1159" s="2" t="s">
        <v>166</v>
      </c>
      <c r="E1159" s="2" t="s">
        <v>186</v>
      </c>
      <c r="F1159" s="33">
        <v>1.72</v>
      </c>
      <c r="G1159" s="33">
        <f>ABS(Table2[[#This Row],[Raw_revenu_per_Hr]])</f>
        <v>84.37</v>
      </c>
      <c r="H1159" s="33">
        <v>84.37</v>
      </c>
      <c r="I1159" s="33">
        <f>ABS(Table2[[#This Row],[Raw_maintenance_Cost_MTBF]])</f>
        <v>25.1</v>
      </c>
      <c r="J1159" s="37">
        <v>25.1</v>
      </c>
      <c r="K1159" s="37">
        <v>0.39</v>
      </c>
      <c r="L1159" s="3">
        <f t="shared" si="77"/>
        <v>6</v>
      </c>
      <c r="M1159" s="17" t="s">
        <v>189</v>
      </c>
      <c r="N1159" s="2" t="s">
        <v>140</v>
      </c>
      <c r="O1159" s="2" t="s">
        <v>171</v>
      </c>
      <c r="P1159" s="33">
        <f>_xlfn.XLOOKUP(C1159, Financial_Variance!B:B, Financial_Variance!H:H, 0)</f>
        <v>0</v>
      </c>
      <c r="Q1159" s="33">
        <f t="shared" si="76"/>
        <v>-18.38</v>
      </c>
      <c r="R1159" s="2" t="str">
        <f t="shared" si="78"/>
        <v>High</v>
      </c>
    </row>
    <row r="1160" spans="1:18" ht="16.350000000000001" customHeight="1" x14ac:dyDescent="0.45">
      <c r="A1160" s="4">
        <f t="shared" si="75"/>
        <v>46039</v>
      </c>
      <c r="B1160" s="2" t="s">
        <v>9</v>
      </c>
      <c r="C1160" s="2" t="s">
        <v>17186</v>
      </c>
      <c r="D1160" s="2" t="s">
        <v>16</v>
      </c>
      <c r="E1160" s="2" t="s">
        <v>182</v>
      </c>
      <c r="F1160" s="33">
        <v>2.12</v>
      </c>
      <c r="G1160" s="33">
        <f>ABS(Table2[[#This Row],[Raw_revenu_per_Hr]])</f>
        <v>3.44</v>
      </c>
      <c r="H1160" s="33">
        <v>3.44</v>
      </c>
      <c r="I1160" s="33">
        <f>ABS(Table2[[#This Row],[Raw_maintenance_Cost_MTBF]])</f>
        <v>78.349999999999994</v>
      </c>
      <c r="J1160" s="37">
        <v>78.349999999999994</v>
      </c>
      <c r="K1160" s="37">
        <v>0.31</v>
      </c>
      <c r="L1160" s="3">
        <f t="shared" si="77"/>
        <v>7</v>
      </c>
      <c r="M1160" s="17" t="s">
        <v>190</v>
      </c>
      <c r="N1160" s="2" t="s">
        <v>105</v>
      </c>
      <c r="O1160" s="2" t="s">
        <v>168</v>
      </c>
      <c r="P1160" s="33">
        <f>_xlfn.XLOOKUP(C1160, Financial_Variance!B:B, Financial_Variance!H:H, 0)</f>
        <v>0</v>
      </c>
      <c r="Q1160" s="33">
        <f t="shared" si="76"/>
        <v>-18.47</v>
      </c>
      <c r="R1160" s="2" t="str">
        <f t="shared" si="78"/>
        <v>High</v>
      </c>
    </row>
    <row r="1161" spans="1:18" ht="16.350000000000001" customHeight="1" x14ac:dyDescent="0.45">
      <c r="A1161" s="4">
        <f t="shared" si="75"/>
        <v>46039</v>
      </c>
      <c r="B1161" s="2" t="s">
        <v>10</v>
      </c>
      <c r="C1161" s="2" t="s">
        <v>17187</v>
      </c>
      <c r="D1161" s="2" t="s">
        <v>14</v>
      </c>
      <c r="E1161" s="2" t="s">
        <v>22</v>
      </c>
      <c r="F1161" s="33">
        <v>2.81</v>
      </c>
      <c r="G1161" s="33">
        <f>ABS(Table2[[#This Row],[Raw_revenu_per_Hr]])</f>
        <v>59.47</v>
      </c>
      <c r="H1161" s="33">
        <v>59.47</v>
      </c>
      <c r="I1161" s="33">
        <f>ABS(Table2[[#This Row],[Raw_maintenance_Cost_MTBF]])</f>
        <v>113.56</v>
      </c>
      <c r="J1161" s="37">
        <v>113.56</v>
      </c>
      <c r="K1161" s="37">
        <v>0.25</v>
      </c>
      <c r="L1161" s="3">
        <f t="shared" si="77"/>
        <v>8</v>
      </c>
      <c r="M1161" s="17" t="s">
        <v>190</v>
      </c>
      <c r="N1161" s="2" t="s">
        <v>120</v>
      </c>
      <c r="O1161" s="2" t="s">
        <v>173</v>
      </c>
      <c r="P1161" s="33">
        <f>_xlfn.XLOOKUP(C1161, Financial_Variance!B:B, Financial_Variance!H:H, 0)</f>
        <v>0</v>
      </c>
      <c r="Q1161" s="33">
        <f t="shared" si="76"/>
        <v>-104.31</v>
      </c>
      <c r="R1161" s="2" t="str">
        <f t="shared" si="78"/>
        <v>Critical</v>
      </c>
    </row>
    <row r="1162" spans="1:18" ht="16.350000000000001" customHeight="1" x14ac:dyDescent="0.45">
      <c r="A1162" s="4">
        <f t="shared" si="75"/>
        <v>46039</v>
      </c>
      <c r="B1162" s="2" t="s">
        <v>11</v>
      </c>
      <c r="C1162" s="2" t="s">
        <v>17188</v>
      </c>
      <c r="D1162" s="2" t="s">
        <v>166</v>
      </c>
      <c r="E1162" s="2" t="s">
        <v>185</v>
      </c>
      <c r="F1162" s="33">
        <v>0.77</v>
      </c>
      <c r="G1162" s="33">
        <f>ABS(Table2[[#This Row],[Raw_revenu_per_Hr]])</f>
        <v>56.18</v>
      </c>
      <c r="H1162" s="33">
        <v>56.18</v>
      </c>
      <c r="I1162" s="33">
        <f>ABS(Table2[[#This Row],[Raw_maintenance_Cost_MTBF]])</f>
        <v>33.729999999999997</v>
      </c>
      <c r="J1162" s="37">
        <v>33.729999999999997</v>
      </c>
      <c r="K1162" s="37">
        <v>0.86</v>
      </c>
      <c r="L1162" s="3">
        <f t="shared" si="77"/>
        <v>1</v>
      </c>
      <c r="M1162" s="17" t="s">
        <v>187</v>
      </c>
      <c r="N1162" s="2" t="s">
        <v>138</v>
      </c>
      <c r="O1162" s="2" t="s">
        <v>170</v>
      </c>
      <c r="P1162" s="33">
        <f>_xlfn.XLOOKUP(C1162, Financial_Variance!B:B, Financial_Variance!H:H, 0)</f>
        <v>0</v>
      </c>
      <c r="Q1162" s="33">
        <f t="shared" si="76"/>
        <v>-100.3</v>
      </c>
      <c r="R1162" s="2" t="str">
        <f t="shared" si="78"/>
        <v>Low</v>
      </c>
    </row>
    <row r="1163" spans="1:18" ht="16.350000000000001" customHeight="1" x14ac:dyDescent="0.45">
      <c r="A1163" s="4">
        <f t="shared" si="75"/>
        <v>46039</v>
      </c>
      <c r="B1163" s="2" t="s">
        <v>12</v>
      </c>
      <c r="C1163" s="2" t="s">
        <v>17189</v>
      </c>
      <c r="D1163" s="2" t="s">
        <v>16</v>
      </c>
      <c r="E1163" s="2" t="s">
        <v>19</v>
      </c>
      <c r="F1163" s="33">
        <v>5.16</v>
      </c>
      <c r="G1163" s="33">
        <f>ABS(Table2[[#This Row],[Raw_revenu_per_Hr]])</f>
        <v>89.54</v>
      </c>
      <c r="H1163" s="33">
        <v>89.54</v>
      </c>
      <c r="I1163" s="33">
        <f>ABS(Table2[[#This Row],[Raw_maintenance_Cost_MTBF]])</f>
        <v>18.38</v>
      </c>
      <c r="J1163" s="37">
        <v>18.38</v>
      </c>
      <c r="K1163" s="37">
        <v>0.87</v>
      </c>
      <c r="L1163" s="3">
        <f t="shared" si="77"/>
        <v>1</v>
      </c>
      <c r="M1163" s="17" t="s">
        <v>187</v>
      </c>
      <c r="N1163" s="2" t="s">
        <v>104</v>
      </c>
      <c r="O1163" s="2" t="s">
        <v>179</v>
      </c>
      <c r="P1163" s="33">
        <f>_xlfn.XLOOKUP(C1163, Financial_Variance!B:B, Financial_Variance!H:H, 0)</f>
        <v>0</v>
      </c>
      <c r="Q1163" s="33">
        <f t="shared" si="76"/>
        <v>-63.89</v>
      </c>
      <c r="R1163" s="2" t="str">
        <f t="shared" si="78"/>
        <v>Low</v>
      </c>
    </row>
    <row r="1164" spans="1:18" ht="16.350000000000001" customHeight="1" x14ac:dyDescent="0.45">
      <c r="A1164" s="4">
        <f t="shared" si="75"/>
        <v>46039</v>
      </c>
      <c r="B1164" s="2" t="s">
        <v>7</v>
      </c>
      <c r="C1164" s="2" t="s">
        <v>17190</v>
      </c>
      <c r="D1164" s="2" t="s">
        <v>14</v>
      </c>
      <c r="E1164" s="2" t="s">
        <v>21</v>
      </c>
      <c r="F1164" s="33">
        <v>1</v>
      </c>
      <c r="G1164" s="33">
        <f>ABS(Table2[[#This Row],[Raw_revenu_per_Hr]])</f>
        <v>48.64</v>
      </c>
      <c r="H1164" s="33">
        <v>48.64</v>
      </c>
      <c r="I1164" s="33">
        <f>ABS(Table2[[#This Row],[Raw_maintenance_Cost_MTBF]])</f>
        <v>18.47</v>
      </c>
      <c r="J1164" s="37">
        <v>18.47</v>
      </c>
      <c r="K1164" s="37">
        <v>0.77</v>
      </c>
      <c r="L1164" s="3">
        <f t="shared" si="77"/>
        <v>2</v>
      </c>
      <c r="M1164" s="17" t="s">
        <v>187</v>
      </c>
      <c r="N1164" s="2" t="s">
        <v>119</v>
      </c>
      <c r="O1164" s="2" t="s">
        <v>172</v>
      </c>
      <c r="P1164" s="33">
        <f>_xlfn.XLOOKUP(C1164, Financial_Variance!B:B, Financial_Variance!H:H, 0)</f>
        <v>0</v>
      </c>
      <c r="Q1164" s="33">
        <f t="shared" si="76"/>
        <v>-34.979999999999997</v>
      </c>
      <c r="R1164" s="2" t="str">
        <f t="shared" si="78"/>
        <v>Low</v>
      </c>
    </row>
    <row r="1165" spans="1:18" ht="16.350000000000001" customHeight="1" x14ac:dyDescent="0.45">
      <c r="A1165" s="4">
        <f t="shared" si="75"/>
        <v>46039</v>
      </c>
      <c r="B1165" s="2" t="s">
        <v>8</v>
      </c>
      <c r="C1165" s="2" t="s">
        <v>17191</v>
      </c>
      <c r="D1165" s="2" t="s">
        <v>166</v>
      </c>
      <c r="E1165" s="2" t="s">
        <v>184</v>
      </c>
      <c r="F1165" s="33">
        <v>2.6</v>
      </c>
      <c r="G1165" s="33">
        <f>ABS(Table2[[#This Row],[Raw_revenu_per_Hr]])</f>
        <v>29.94</v>
      </c>
      <c r="H1165" s="33">
        <v>29.94</v>
      </c>
      <c r="I1165" s="33">
        <f>ABS(Table2[[#This Row],[Raw_maintenance_Cost_MTBF]])</f>
        <v>104.31</v>
      </c>
      <c r="J1165" s="37">
        <v>104.31</v>
      </c>
      <c r="K1165" s="37">
        <v>0.68</v>
      </c>
      <c r="L1165" s="3">
        <f t="shared" si="77"/>
        <v>3</v>
      </c>
      <c r="M1165" s="17" t="s">
        <v>188</v>
      </c>
      <c r="N1165" s="2" t="s">
        <v>137</v>
      </c>
      <c r="O1165" s="2" t="s">
        <v>169</v>
      </c>
      <c r="P1165" s="33">
        <f>_xlfn.XLOOKUP(C1165, Financial_Variance!B:B, Financial_Variance!H:H, 0)</f>
        <v>0</v>
      </c>
      <c r="Q1165" s="33">
        <f t="shared" si="76"/>
        <v>-83.95</v>
      </c>
      <c r="R1165" s="2" t="str">
        <f t="shared" si="78"/>
        <v>Medium</v>
      </c>
    </row>
    <row r="1166" spans="1:18" ht="16.350000000000001" customHeight="1" x14ac:dyDescent="0.45">
      <c r="A1166" s="4">
        <f t="shared" si="75"/>
        <v>46039</v>
      </c>
      <c r="B1166" s="2" t="s">
        <v>9</v>
      </c>
      <c r="C1166" s="2" t="s">
        <v>17192</v>
      </c>
      <c r="D1166" s="2" t="s">
        <v>16</v>
      </c>
      <c r="E1166" s="2" t="s">
        <v>181</v>
      </c>
      <c r="F1166" s="33">
        <v>2.2200000000000002</v>
      </c>
      <c r="G1166" s="33">
        <f>ABS(Table2[[#This Row],[Raw_revenu_per_Hr]])</f>
        <v>20.58</v>
      </c>
      <c r="H1166" s="33">
        <v>20.58</v>
      </c>
      <c r="I1166" s="33">
        <f>ABS(Table2[[#This Row],[Raw_maintenance_Cost_MTBF]])</f>
        <v>100.3</v>
      </c>
      <c r="J1166" s="37">
        <v>100.3</v>
      </c>
      <c r="K1166" s="37">
        <v>0.73</v>
      </c>
      <c r="L1166" s="3">
        <f t="shared" si="77"/>
        <v>3</v>
      </c>
      <c r="M1166" s="17" t="s">
        <v>188</v>
      </c>
      <c r="N1166" s="2" t="s">
        <v>103</v>
      </c>
      <c r="O1166" s="2" t="s">
        <v>175</v>
      </c>
      <c r="P1166" s="33">
        <f>_xlfn.XLOOKUP(C1166, Financial_Variance!B:B, Financial_Variance!H:H, 0)</f>
        <v>0</v>
      </c>
      <c r="Q1166" s="33">
        <f t="shared" si="76"/>
        <v>-76.03</v>
      </c>
      <c r="R1166" s="2" t="str">
        <f t="shared" si="78"/>
        <v>Medium</v>
      </c>
    </row>
    <row r="1167" spans="1:18" ht="16.350000000000001" customHeight="1" x14ac:dyDescent="0.45">
      <c r="A1167" s="4">
        <f t="shared" si="75"/>
        <v>46039</v>
      </c>
      <c r="B1167" s="2" t="s">
        <v>10</v>
      </c>
      <c r="C1167" s="2" t="s">
        <v>17193</v>
      </c>
      <c r="D1167" s="2" t="s">
        <v>14</v>
      </c>
      <c r="E1167" s="2" t="s">
        <v>20</v>
      </c>
      <c r="F1167" s="33">
        <v>3.61</v>
      </c>
      <c r="G1167" s="33">
        <f>ABS(Table2[[#This Row],[Raw_revenu_per_Hr]])</f>
        <v>63.54</v>
      </c>
      <c r="H1167" s="33">
        <v>63.54</v>
      </c>
      <c r="I1167" s="33">
        <f>ABS(Table2[[#This Row],[Raw_maintenance_Cost_MTBF]])</f>
        <v>63.89</v>
      </c>
      <c r="J1167" s="37">
        <v>63.89</v>
      </c>
      <c r="K1167" s="37">
        <v>0.68</v>
      </c>
      <c r="L1167" s="3">
        <f t="shared" si="77"/>
        <v>3</v>
      </c>
      <c r="M1167" s="17" t="s">
        <v>188</v>
      </c>
      <c r="N1167" s="2" t="s">
        <v>118</v>
      </c>
      <c r="O1167" s="2" t="s">
        <v>171</v>
      </c>
      <c r="P1167" s="33">
        <f>_xlfn.XLOOKUP(C1167, Financial_Variance!B:B, Financial_Variance!H:H, 0)</f>
        <v>0</v>
      </c>
      <c r="Q1167" s="33">
        <f t="shared" si="76"/>
        <v>-37.64</v>
      </c>
      <c r="R1167" s="2" t="str">
        <f t="shared" si="78"/>
        <v>Medium</v>
      </c>
    </row>
    <row r="1168" spans="1:18" ht="16.350000000000001" customHeight="1" x14ac:dyDescent="0.45">
      <c r="A1168" s="4">
        <f t="shared" si="75"/>
        <v>46039</v>
      </c>
      <c r="B1168" s="2" t="s">
        <v>11</v>
      </c>
      <c r="C1168" s="2" t="s">
        <v>17194</v>
      </c>
      <c r="D1168" s="2" t="s">
        <v>166</v>
      </c>
      <c r="E1168" s="2" t="s">
        <v>183</v>
      </c>
      <c r="F1168" s="33">
        <v>5.63</v>
      </c>
      <c r="G1168" s="33">
        <f>ABS(Table2[[#This Row],[Raw_revenu_per_Hr]])</f>
        <v>13.54</v>
      </c>
      <c r="H1168" s="33">
        <v>13.54</v>
      </c>
      <c r="I1168" s="33">
        <f>ABS(Table2[[#This Row],[Raw_maintenance_Cost_MTBF]])</f>
        <v>34.979999999999997</v>
      </c>
      <c r="J1168" s="37">
        <v>34.979999999999997</v>
      </c>
      <c r="K1168" s="37">
        <v>0.62</v>
      </c>
      <c r="L1168" s="3">
        <f t="shared" si="77"/>
        <v>4</v>
      </c>
      <c r="M1168" s="17" t="s">
        <v>188</v>
      </c>
      <c r="N1168" s="2" t="s">
        <v>136</v>
      </c>
      <c r="O1168" s="2" t="s">
        <v>168</v>
      </c>
      <c r="P1168" s="33">
        <f>_xlfn.XLOOKUP(C1168, Financial_Variance!B:B, Financial_Variance!H:H, 0)</f>
        <v>0</v>
      </c>
      <c r="Q1168" s="33">
        <f t="shared" si="76"/>
        <v>-56.51</v>
      </c>
      <c r="R1168" s="2" t="str">
        <f t="shared" si="78"/>
        <v>Medium</v>
      </c>
    </row>
    <row r="1169" spans="1:18" ht="16.350000000000001" customHeight="1" x14ac:dyDescent="0.45">
      <c r="A1169" s="4">
        <f t="shared" si="75"/>
        <v>46039</v>
      </c>
      <c r="B1169" s="2" t="s">
        <v>12</v>
      </c>
      <c r="C1169" s="2" t="s">
        <v>17195</v>
      </c>
      <c r="D1169" s="2" t="s">
        <v>16</v>
      </c>
      <c r="E1169" s="2" t="s">
        <v>23</v>
      </c>
      <c r="F1169" s="33">
        <v>5.3</v>
      </c>
      <c r="G1169" s="33">
        <f>ABS(Table2[[#This Row],[Raw_revenu_per_Hr]])</f>
        <v>7.46</v>
      </c>
      <c r="H1169" s="33">
        <v>7.46</v>
      </c>
      <c r="I1169" s="33">
        <f>ABS(Table2[[#This Row],[Raw_maintenance_Cost_MTBF]])</f>
        <v>83.95</v>
      </c>
      <c r="J1169" s="37">
        <v>83.95</v>
      </c>
      <c r="K1169" s="37">
        <v>0.66</v>
      </c>
      <c r="L1169" s="3">
        <f t="shared" si="77"/>
        <v>3</v>
      </c>
      <c r="M1169" s="17" t="s">
        <v>188</v>
      </c>
      <c r="N1169" s="2" t="s">
        <v>102</v>
      </c>
      <c r="O1169" s="2" t="s">
        <v>173</v>
      </c>
      <c r="P1169" s="33">
        <f>_xlfn.XLOOKUP(C1169, Financial_Variance!B:B, Financial_Variance!H:H, 0)</f>
        <v>0</v>
      </c>
      <c r="Q1169" s="33">
        <f t="shared" si="76"/>
        <v>-94.81</v>
      </c>
      <c r="R1169" s="2" t="str">
        <f t="shared" si="78"/>
        <v>Medium</v>
      </c>
    </row>
    <row r="1170" spans="1:18" ht="16.350000000000001" customHeight="1" x14ac:dyDescent="0.45">
      <c r="A1170" s="4">
        <f t="shared" ref="A1170:A1201" si="79">DATE(2026,1,1)+INT((ROW()-2)/70)</f>
        <v>46039</v>
      </c>
      <c r="B1170" s="2" t="s">
        <v>7</v>
      </c>
      <c r="C1170" s="2" t="s">
        <v>17196</v>
      </c>
      <c r="D1170" s="2" t="s">
        <v>14</v>
      </c>
      <c r="E1170" s="2" t="s">
        <v>186</v>
      </c>
      <c r="F1170" s="33">
        <v>4.0199999999999996</v>
      </c>
      <c r="G1170" s="33">
        <f>ABS(Table2[[#This Row],[Raw_revenu_per_Hr]])</f>
        <v>59.53</v>
      </c>
      <c r="H1170" s="33">
        <v>59.53</v>
      </c>
      <c r="I1170" s="33">
        <f>ABS(Table2[[#This Row],[Raw_maintenance_Cost_MTBF]])</f>
        <v>76.03</v>
      </c>
      <c r="J1170" s="37">
        <v>76.03</v>
      </c>
      <c r="K1170" s="37">
        <v>0.59</v>
      </c>
      <c r="L1170" s="3">
        <f t="shared" si="77"/>
        <v>4</v>
      </c>
      <c r="M1170" s="17" t="s">
        <v>188</v>
      </c>
      <c r="N1170" s="2" t="s">
        <v>117</v>
      </c>
      <c r="O1170" s="2" t="s">
        <v>170</v>
      </c>
      <c r="P1170" s="33">
        <f>_xlfn.XLOOKUP(C1170, Financial_Variance!B:B, Financial_Variance!H:H, 0)</f>
        <v>0</v>
      </c>
      <c r="Q1170" s="33">
        <f t="shared" ref="Q1170:Q1201" si="80">P1185-I1174</f>
        <v>-24.4</v>
      </c>
      <c r="R1170" s="2" t="str">
        <f t="shared" si="78"/>
        <v>Medium</v>
      </c>
    </row>
    <row r="1171" spans="1:18" ht="16.350000000000001" customHeight="1" x14ac:dyDescent="0.45">
      <c r="A1171" s="4">
        <f t="shared" si="79"/>
        <v>46039</v>
      </c>
      <c r="B1171" s="2" t="s">
        <v>8</v>
      </c>
      <c r="C1171" s="2" t="s">
        <v>17197</v>
      </c>
      <c r="D1171" s="2" t="s">
        <v>166</v>
      </c>
      <c r="E1171" s="2" t="s">
        <v>182</v>
      </c>
      <c r="F1171" s="33">
        <v>5</v>
      </c>
      <c r="G1171" s="33">
        <f>ABS(Table2[[#This Row],[Raw_revenu_per_Hr]])</f>
        <v>51.56</v>
      </c>
      <c r="H1171" s="33">
        <v>51.56</v>
      </c>
      <c r="I1171" s="33">
        <f>ABS(Table2[[#This Row],[Raw_maintenance_Cost_MTBF]])</f>
        <v>37.64</v>
      </c>
      <c r="J1171" s="37">
        <v>37.64</v>
      </c>
      <c r="K1171" s="37">
        <v>0.53</v>
      </c>
      <c r="L1171" s="3">
        <f t="shared" si="77"/>
        <v>5</v>
      </c>
      <c r="M1171" s="17" t="s">
        <v>189</v>
      </c>
      <c r="N1171" s="2" t="s">
        <v>135</v>
      </c>
      <c r="O1171" s="2" t="s">
        <v>179</v>
      </c>
      <c r="P1171" s="33">
        <f>_xlfn.XLOOKUP(C1171, Financial_Variance!B:B, Financial_Variance!H:H, 0)</f>
        <v>0</v>
      </c>
      <c r="Q1171" s="33">
        <f t="shared" si="80"/>
        <v>-60.47</v>
      </c>
      <c r="R1171" s="2" t="str">
        <f t="shared" si="78"/>
        <v>High</v>
      </c>
    </row>
    <row r="1172" spans="1:18" ht="16.350000000000001" customHeight="1" x14ac:dyDescent="0.45">
      <c r="A1172" s="4">
        <f t="shared" si="79"/>
        <v>46039</v>
      </c>
      <c r="B1172" s="2" t="s">
        <v>9</v>
      </c>
      <c r="C1172" s="2" t="s">
        <v>17198</v>
      </c>
      <c r="D1172" s="2" t="s">
        <v>16</v>
      </c>
      <c r="E1172" s="2" t="s">
        <v>22</v>
      </c>
      <c r="F1172" s="33">
        <v>5.44</v>
      </c>
      <c r="G1172" s="33">
        <f>ABS(Table2[[#This Row],[Raw_revenu_per_Hr]])</f>
        <v>45.9</v>
      </c>
      <c r="H1172" s="33">
        <v>45.9</v>
      </c>
      <c r="I1172" s="33">
        <f>ABS(Table2[[#This Row],[Raw_maintenance_Cost_MTBF]])</f>
        <v>56.51</v>
      </c>
      <c r="J1172" s="37">
        <v>56.51</v>
      </c>
      <c r="K1172" s="37">
        <v>0.49</v>
      </c>
      <c r="L1172" s="3">
        <f t="shared" si="77"/>
        <v>5</v>
      </c>
      <c r="M1172" s="17" t="s">
        <v>189</v>
      </c>
      <c r="N1172" s="2" t="s">
        <v>101</v>
      </c>
      <c r="O1172" s="2" t="s">
        <v>172</v>
      </c>
      <c r="P1172" s="33">
        <f>_xlfn.XLOOKUP(C1172, Financial_Variance!B:B, Financial_Variance!H:H, 0)</f>
        <v>0</v>
      </c>
      <c r="Q1172" s="33">
        <f t="shared" si="80"/>
        <v>-38.31</v>
      </c>
      <c r="R1172" s="2" t="str">
        <f t="shared" si="78"/>
        <v>High</v>
      </c>
    </row>
    <row r="1173" spans="1:18" ht="16.350000000000001" customHeight="1" x14ac:dyDescent="0.45">
      <c r="A1173" s="4">
        <f t="shared" si="79"/>
        <v>46039</v>
      </c>
      <c r="B1173" s="2" t="s">
        <v>10</v>
      </c>
      <c r="C1173" s="2" t="s">
        <v>17199</v>
      </c>
      <c r="D1173" s="2" t="s">
        <v>14</v>
      </c>
      <c r="E1173" s="2" t="s">
        <v>185</v>
      </c>
      <c r="F1173" s="33">
        <v>3.19</v>
      </c>
      <c r="G1173" s="33">
        <f>ABS(Table2[[#This Row],[Raw_revenu_per_Hr]])</f>
        <v>65.900000000000006</v>
      </c>
      <c r="H1173" s="33">
        <v>65.900000000000006</v>
      </c>
      <c r="I1173" s="33">
        <f>ABS(Table2[[#This Row],[Raw_maintenance_Cost_MTBF]])</f>
        <v>94.81</v>
      </c>
      <c r="J1173" s="37">
        <v>94.81</v>
      </c>
      <c r="K1173" s="37">
        <v>0.52</v>
      </c>
      <c r="L1173" s="3">
        <f t="shared" si="77"/>
        <v>5</v>
      </c>
      <c r="M1173" s="17" t="s">
        <v>189</v>
      </c>
      <c r="N1173" s="2" t="s">
        <v>116</v>
      </c>
      <c r="O1173" s="2" t="s">
        <v>169</v>
      </c>
      <c r="P1173" s="33">
        <f>_xlfn.XLOOKUP(C1173, Financial_Variance!B:B, Financial_Variance!H:H, 0)</f>
        <v>0</v>
      </c>
      <c r="Q1173" s="33">
        <f t="shared" si="80"/>
        <v>-49.03</v>
      </c>
      <c r="R1173" s="2" t="str">
        <f t="shared" si="78"/>
        <v>High</v>
      </c>
    </row>
    <row r="1174" spans="1:18" ht="16.350000000000001" customHeight="1" x14ac:dyDescent="0.45">
      <c r="A1174" s="4">
        <f t="shared" si="79"/>
        <v>46039</v>
      </c>
      <c r="B1174" s="2" t="s">
        <v>11</v>
      </c>
      <c r="C1174" s="2" t="s">
        <v>17200</v>
      </c>
      <c r="D1174" s="2" t="s">
        <v>166</v>
      </c>
      <c r="E1174" s="2" t="s">
        <v>19</v>
      </c>
      <c r="F1174" s="33">
        <v>2.2000000000000002</v>
      </c>
      <c r="G1174" s="33">
        <f>ABS(Table2[[#This Row],[Raw_revenu_per_Hr]])</f>
        <v>55.36</v>
      </c>
      <c r="H1174" s="33">
        <v>55.36</v>
      </c>
      <c r="I1174" s="33">
        <f>ABS(Table2[[#This Row],[Raw_maintenance_Cost_MTBF]])</f>
        <v>24.4</v>
      </c>
      <c r="J1174" s="37">
        <v>24.4</v>
      </c>
      <c r="K1174" s="37">
        <v>0.47</v>
      </c>
      <c r="L1174" s="3">
        <f t="shared" si="77"/>
        <v>5</v>
      </c>
      <c r="M1174" s="17" t="s">
        <v>189</v>
      </c>
      <c r="N1174" s="2" t="s">
        <v>134</v>
      </c>
      <c r="O1174" s="2" t="s">
        <v>175</v>
      </c>
      <c r="P1174" s="33">
        <f>_xlfn.XLOOKUP(C1174, Financial_Variance!B:B, Financial_Variance!H:H, 0)</f>
        <v>0</v>
      </c>
      <c r="Q1174" s="33">
        <f t="shared" si="80"/>
        <v>-65.7</v>
      </c>
      <c r="R1174" s="2" t="str">
        <f t="shared" si="78"/>
        <v>High</v>
      </c>
    </row>
    <row r="1175" spans="1:18" ht="16.350000000000001" customHeight="1" x14ac:dyDescent="0.45">
      <c r="A1175" s="4">
        <f t="shared" si="79"/>
        <v>46039</v>
      </c>
      <c r="B1175" s="2" t="s">
        <v>12</v>
      </c>
      <c r="C1175" s="2" t="s">
        <v>17201</v>
      </c>
      <c r="D1175" s="2" t="s">
        <v>16</v>
      </c>
      <c r="E1175" s="2" t="s">
        <v>21</v>
      </c>
      <c r="F1175" s="33">
        <v>5.64</v>
      </c>
      <c r="G1175" s="33">
        <f>ABS(Table2[[#This Row],[Raw_revenu_per_Hr]])</f>
        <v>5.5</v>
      </c>
      <c r="H1175" s="33">
        <v>5.5</v>
      </c>
      <c r="I1175" s="33">
        <f>ABS(Table2[[#This Row],[Raw_maintenance_Cost_MTBF]])</f>
        <v>60.47</v>
      </c>
      <c r="J1175" s="37">
        <v>60.47</v>
      </c>
      <c r="K1175" s="37">
        <v>0.42</v>
      </c>
      <c r="L1175" s="3">
        <f t="shared" si="77"/>
        <v>6</v>
      </c>
      <c r="M1175" s="17" t="s">
        <v>189</v>
      </c>
      <c r="N1175" s="2" t="s">
        <v>100</v>
      </c>
      <c r="O1175" s="2" t="s">
        <v>171</v>
      </c>
      <c r="P1175" s="33">
        <f>_xlfn.XLOOKUP(C1175, Financial_Variance!B:B, Financial_Variance!H:H, 0)</f>
        <v>0</v>
      </c>
      <c r="Q1175" s="33">
        <f t="shared" si="80"/>
        <v>-86.62</v>
      </c>
      <c r="R1175" s="2" t="str">
        <f t="shared" si="78"/>
        <v>High</v>
      </c>
    </row>
    <row r="1176" spans="1:18" ht="16.350000000000001" customHeight="1" x14ac:dyDescent="0.45">
      <c r="A1176" s="4">
        <f t="shared" si="79"/>
        <v>46039</v>
      </c>
      <c r="B1176" s="2" t="s">
        <v>7</v>
      </c>
      <c r="C1176" s="2" t="s">
        <v>17202</v>
      </c>
      <c r="D1176" s="2" t="s">
        <v>14</v>
      </c>
      <c r="E1176" s="2" t="s">
        <v>184</v>
      </c>
      <c r="F1176" s="33">
        <v>4.67</v>
      </c>
      <c r="G1176" s="33">
        <f>ABS(Table2[[#This Row],[Raw_revenu_per_Hr]])</f>
        <v>79.05</v>
      </c>
      <c r="H1176" s="33">
        <v>79.05</v>
      </c>
      <c r="I1176" s="33">
        <f>ABS(Table2[[#This Row],[Raw_maintenance_Cost_MTBF]])</f>
        <v>38.31</v>
      </c>
      <c r="J1176" s="37">
        <v>38.31</v>
      </c>
      <c r="K1176" s="37">
        <v>0.48</v>
      </c>
      <c r="L1176" s="3">
        <f t="shared" si="77"/>
        <v>5</v>
      </c>
      <c r="M1176" s="17" t="s">
        <v>189</v>
      </c>
      <c r="N1176" s="2" t="s">
        <v>112</v>
      </c>
      <c r="O1176" s="2" t="s">
        <v>168</v>
      </c>
      <c r="P1176" s="33">
        <f>_xlfn.XLOOKUP(C1176, Financial_Variance!B:B, Financial_Variance!H:H, 0)</f>
        <v>0</v>
      </c>
      <c r="Q1176" s="33">
        <f t="shared" si="80"/>
        <v>-89.61</v>
      </c>
      <c r="R1176" s="2" t="str">
        <f t="shared" si="78"/>
        <v>High</v>
      </c>
    </row>
    <row r="1177" spans="1:18" ht="16.350000000000001" customHeight="1" x14ac:dyDescent="0.45">
      <c r="A1177" s="4">
        <f t="shared" si="79"/>
        <v>46039</v>
      </c>
      <c r="B1177" s="2" t="s">
        <v>8</v>
      </c>
      <c r="C1177" s="2" t="s">
        <v>17203</v>
      </c>
      <c r="D1177" s="2" t="s">
        <v>166</v>
      </c>
      <c r="E1177" s="2" t="s">
        <v>181</v>
      </c>
      <c r="F1177" s="33">
        <v>4.42</v>
      </c>
      <c r="G1177" s="33">
        <f>ABS(Table2[[#This Row],[Raw_revenu_per_Hr]])</f>
        <v>9.6199999999999992</v>
      </c>
      <c r="H1177" s="33">
        <v>9.6199999999999992</v>
      </c>
      <c r="I1177" s="33">
        <f>ABS(Table2[[#This Row],[Raw_maintenance_Cost_MTBF]])</f>
        <v>49.03</v>
      </c>
      <c r="J1177" s="37">
        <v>49.03</v>
      </c>
      <c r="K1177" s="37">
        <v>0.4</v>
      </c>
      <c r="L1177" s="3">
        <f t="shared" si="77"/>
        <v>6</v>
      </c>
      <c r="M1177" s="17" t="s">
        <v>189</v>
      </c>
      <c r="N1177" s="2" t="s">
        <v>133</v>
      </c>
      <c r="O1177" s="2" t="s">
        <v>173</v>
      </c>
      <c r="P1177" s="33">
        <f>_xlfn.XLOOKUP(C1177, Financial_Variance!B:B, Financial_Variance!H:H, 0)</f>
        <v>0</v>
      </c>
      <c r="Q1177" s="33">
        <f t="shared" si="80"/>
        <v>-70.69</v>
      </c>
      <c r="R1177" s="2" t="str">
        <f t="shared" si="78"/>
        <v>High</v>
      </c>
    </row>
    <row r="1178" spans="1:18" ht="16.350000000000001" customHeight="1" x14ac:dyDescent="0.45">
      <c r="A1178" s="4">
        <f t="shared" si="79"/>
        <v>46039</v>
      </c>
      <c r="B1178" s="2" t="s">
        <v>9</v>
      </c>
      <c r="C1178" s="2" t="s">
        <v>17204</v>
      </c>
      <c r="D1178" s="2" t="s">
        <v>16</v>
      </c>
      <c r="E1178" s="2" t="s">
        <v>20</v>
      </c>
      <c r="F1178" s="33">
        <v>1.1100000000000001</v>
      </c>
      <c r="G1178" s="33">
        <f>ABS(Table2[[#This Row],[Raw_revenu_per_Hr]])</f>
        <v>92.77</v>
      </c>
      <c r="H1178" s="33">
        <v>92.77</v>
      </c>
      <c r="I1178" s="33">
        <f>ABS(Table2[[#This Row],[Raw_maintenance_Cost_MTBF]])</f>
        <v>65.7</v>
      </c>
      <c r="J1178" s="37">
        <v>65.7</v>
      </c>
      <c r="K1178" s="37">
        <v>0.35</v>
      </c>
      <c r="L1178" s="3">
        <f t="shared" si="77"/>
        <v>7</v>
      </c>
      <c r="M1178" s="17" t="s">
        <v>190</v>
      </c>
      <c r="N1178" s="2" t="s">
        <v>99</v>
      </c>
      <c r="O1178" s="2" t="s">
        <v>170</v>
      </c>
      <c r="P1178" s="33">
        <f>_xlfn.XLOOKUP(C1178, Financial_Variance!B:B, Financial_Variance!H:H, 0)</f>
        <v>0</v>
      </c>
      <c r="Q1178" s="33">
        <f t="shared" si="80"/>
        <v>-97.57</v>
      </c>
      <c r="R1178" s="2" t="str">
        <f t="shared" si="78"/>
        <v>High</v>
      </c>
    </row>
    <row r="1179" spans="1:18" ht="16.350000000000001" customHeight="1" x14ac:dyDescent="0.45">
      <c r="A1179" s="4">
        <f t="shared" si="79"/>
        <v>46039</v>
      </c>
      <c r="B1179" s="2" t="s">
        <v>10</v>
      </c>
      <c r="C1179" s="2" t="s">
        <v>17205</v>
      </c>
      <c r="D1179" s="2" t="s">
        <v>14</v>
      </c>
      <c r="E1179" s="2" t="s">
        <v>183</v>
      </c>
      <c r="F1179" s="33">
        <v>4.3</v>
      </c>
      <c r="G1179" s="33">
        <f>ABS(Table2[[#This Row],[Raw_revenu_per_Hr]])</f>
        <v>51.37</v>
      </c>
      <c r="H1179" s="33">
        <v>51.37</v>
      </c>
      <c r="I1179" s="33">
        <f>ABS(Table2[[#This Row],[Raw_maintenance_Cost_MTBF]])</f>
        <v>86.62</v>
      </c>
      <c r="J1179" s="37">
        <v>86.62</v>
      </c>
      <c r="K1179" s="37">
        <v>0.39</v>
      </c>
      <c r="L1179" s="3">
        <f t="shared" si="77"/>
        <v>6</v>
      </c>
      <c r="M1179" s="17" t="s">
        <v>189</v>
      </c>
      <c r="N1179" s="2" t="s">
        <v>110</v>
      </c>
      <c r="O1179" s="2" t="s">
        <v>179</v>
      </c>
      <c r="P1179" s="33">
        <f>_xlfn.XLOOKUP(C1179, Financial_Variance!B:B, Financial_Variance!H:H, 0)</f>
        <v>0</v>
      </c>
      <c r="Q1179" s="33">
        <f t="shared" si="80"/>
        <v>-26.47</v>
      </c>
      <c r="R1179" s="2" t="str">
        <f t="shared" si="78"/>
        <v>High</v>
      </c>
    </row>
    <row r="1180" spans="1:18" ht="16.350000000000001" customHeight="1" x14ac:dyDescent="0.45">
      <c r="A1180" s="4">
        <f t="shared" si="79"/>
        <v>46039</v>
      </c>
      <c r="B1180" s="2" t="s">
        <v>11</v>
      </c>
      <c r="C1180" s="2" t="s">
        <v>17206</v>
      </c>
      <c r="D1180" s="2" t="s">
        <v>166</v>
      </c>
      <c r="E1180" s="2" t="s">
        <v>23</v>
      </c>
      <c r="F1180" s="33">
        <v>2.67</v>
      </c>
      <c r="G1180" s="33">
        <f>ABS(Table2[[#This Row],[Raw_revenu_per_Hr]])</f>
        <v>85.17</v>
      </c>
      <c r="H1180" s="33">
        <v>85.17</v>
      </c>
      <c r="I1180" s="33">
        <f>ABS(Table2[[#This Row],[Raw_maintenance_Cost_MTBF]])</f>
        <v>89.61</v>
      </c>
      <c r="J1180" s="37">
        <v>89.61</v>
      </c>
      <c r="K1180" s="37">
        <v>0.31</v>
      </c>
      <c r="L1180" s="3">
        <f t="shared" si="77"/>
        <v>7</v>
      </c>
      <c r="M1180" s="17" t="s">
        <v>190</v>
      </c>
      <c r="N1180" s="2" t="s">
        <v>127</v>
      </c>
      <c r="O1180" s="2" t="s">
        <v>172</v>
      </c>
      <c r="P1180" s="33">
        <f>_xlfn.XLOOKUP(C1180, Financial_Variance!B:B, Financial_Variance!H:H, 0)</f>
        <v>0</v>
      </c>
      <c r="Q1180" s="33">
        <f t="shared" si="80"/>
        <v>-113.03</v>
      </c>
      <c r="R1180" s="2" t="str">
        <f t="shared" si="78"/>
        <v>High</v>
      </c>
    </row>
    <row r="1181" spans="1:18" ht="16.350000000000001" customHeight="1" x14ac:dyDescent="0.45">
      <c r="A1181" s="4">
        <f t="shared" si="79"/>
        <v>46039</v>
      </c>
      <c r="B1181" s="2" t="s">
        <v>12</v>
      </c>
      <c r="C1181" s="2" t="s">
        <v>17207</v>
      </c>
      <c r="D1181" s="2" t="s">
        <v>16</v>
      </c>
      <c r="E1181" s="2" t="s">
        <v>186</v>
      </c>
      <c r="F1181" s="33">
        <v>5.05</v>
      </c>
      <c r="G1181" s="33">
        <f>ABS(Table2[[#This Row],[Raw_revenu_per_Hr]])</f>
        <v>90.2</v>
      </c>
      <c r="H1181" s="33">
        <v>90.2</v>
      </c>
      <c r="I1181" s="33">
        <f>ABS(Table2[[#This Row],[Raw_maintenance_Cost_MTBF]])</f>
        <v>70.69</v>
      </c>
      <c r="J1181" s="37">
        <v>70.69</v>
      </c>
      <c r="K1181" s="37">
        <v>0.25</v>
      </c>
      <c r="L1181" s="3">
        <f t="shared" si="77"/>
        <v>8</v>
      </c>
      <c r="M1181" s="17" t="s">
        <v>190</v>
      </c>
      <c r="N1181" s="2" t="s">
        <v>98</v>
      </c>
      <c r="O1181" s="2" t="s">
        <v>169</v>
      </c>
      <c r="P1181" s="33">
        <f>_xlfn.XLOOKUP(C1181, Financial_Variance!B:B, Financial_Variance!H:H, 0)</f>
        <v>0</v>
      </c>
      <c r="Q1181" s="33">
        <f t="shared" si="80"/>
        <v>-49.65</v>
      </c>
      <c r="R1181" s="2" t="str">
        <f t="shared" si="78"/>
        <v>Critical</v>
      </c>
    </row>
    <row r="1182" spans="1:18" ht="16.350000000000001" customHeight="1" x14ac:dyDescent="0.45">
      <c r="A1182" s="4">
        <f t="shared" si="79"/>
        <v>46039</v>
      </c>
      <c r="B1182" s="2" t="s">
        <v>7</v>
      </c>
      <c r="C1182" s="2" t="s">
        <v>17208</v>
      </c>
      <c r="D1182" s="2" t="s">
        <v>14</v>
      </c>
      <c r="E1182" s="2" t="s">
        <v>182</v>
      </c>
      <c r="F1182" s="33">
        <v>4.47</v>
      </c>
      <c r="G1182" s="33">
        <f>ABS(Table2[[#This Row],[Raw_revenu_per_Hr]])</f>
        <v>69.91</v>
      </c>
      <c r="H1182" s="33">
        <v>69.91</v>
      </c>
      <c r="I1182" s="33">
        <f>ABS(Table2[[#This Row],[Raw_maintenance_Cost_MTBF]])</f>
        <v>97.57</v>
      </c>
      <c r="J1182" s="37">
        <v>97.57</v>
      </c>
      <c r="K1182" s="37">
        <v>0.86</v>
      </c>
      <c r="L1182" s="3">
        <f t="shared" si="77"/>
        <v>1</v>
      </c>
      <c r="M1182" s="17" t="s">
        <v>187</v>
      </c>
      <c r="N1182" s="2" t="s">
        <v>109</v>
      </c>
      <c r="O1182" s="2" t="s">
        <v>175</v>
      </c>
      <c r="P1182" s="33">
        <f>_xlfn.XLOOKUP(C1182, Financial_Variance!B:B, Financial_Variance!H:H, 0)</f>
        <v>0</v>
      </c>
      <c r="Q1182" s="33">
        <f t="shared" si="80"/>
        <v>-109.52</v>
      </c>
      <c r="R1182" s="2" t="str">
        <f t="shared" si="78"/>
        <v>Low</v>
      </c>
    </row>
    <row r="1183" spans="1:18" ht="16.350000000000001" customHeight="1" x14ac:dyDescent="0.45">
      <c r="A1183" s="4">
        <f t="shared" si="79"/>
        <v>46039</v>
      </c>
      <c r="B1183" s="2" t="s">
        <v>8</v>
      </c>
      <c r="C1183" s="2" t="s">
        <v>17209</v>
      </c>
      <c r="D1183" s="2" t="s">
        <v>166</v>
      </c>
      <c r="E1183" s="2" t="s">
        <v>22</v>
      </c>
      <c r="F1183" s="33">
        <v>4.59</v>
      </c>
      <c r="G1183" s="33">
        <f>ABS(Table2[[#This Row],[Raw_revenu_per_Hr]])</f>
        <v>93.91</v>
      </c>
      <c r="H1183" s="33">
        <v>93.91</v>
      </c>
      <c r="I1183" s="33">
        <f>ABS(Table2[[#This Row],[Raw_maintenance_Cost_MTBF]])</f>
        <v>26.47</v>
      </c>
      <c r="J1183" s="37">
        <v>26.47</v>
      </c>
      <c r="K1183" s="37">
        <v>0.87</v>
      </c>
      <c r="L1183" s="3">
        <f t="shared" si="77"/>
        <v>1</v>
      </c>
      <c r="M1183" s="17" t="s">
        <v>187</v>
      </c>
      <c r="N1183" s="2" t="s">
        <v>126</v>
      </c>
      <c r="O1183" s="2" t="s">
        <v>171</v>
      </c>
      <c r="P1183" s="33">
        <f>_xlfn.XLOOKUP(C1183, Financial_Variance!B:B, Financial_Variance!H:H, 0)</f>
        <v>0</v>
      </c>
      <c r="Q1183" s="33">
        <f t="shared" si="80"/>
        <v>-23.41</v>
      </c>
      <c r="R1183" s="2" t="str">
        <f t="shared" si="78"/>
        <v>Low</v>
      </c>
    </row>
    <row r="1184" spans="1:18" ht="16.350000000000001" customHeight="1" x14ac:dyDescent="0.45">
      <c r="A1184" s="4">
        <f t="shared" si="79"/>
        <v>46039</v>
      </c>
      <c r="B1184" s="2" t="s">
        <v>9</v>
      </c>
      <c r="C1184" s="2" t="s">
        <v>17210</v>
      </c>
      <c r="D1184" s="2" t="s">
        <v>16</v>
      </c>
      <c r="E1184" s="2" t="s">
        <v>185</v>
      </c>
      <c r="F1184" s="33">
        <v>5.61</v>
      </c>
      <c r="G1184" s="33">
        <f>ABS(Table2[[#This Row],[Raw_revenu_per_Hr]])</f>
        <v>3.44</v>
      </c>
      <c r="H1184" s="33">
        <v>3.44</v>
      </c>
      <c r="I1184" s="33">
        <f>ABS(Table2[[#This Row],[Raw_maintenance_Cost_MTBF]])</f>
        <v>113.03</v>
      </c>
      <c r="J1184" s="37">
        <v>113.03</v>
      </c>
      <c r="K1184" s="37">
        <v>0.77</v>
      </c>
      <c r="L1184" s="3">
        <f t="shared" si="77"/>
        <v>2</v>
      </c>
      <c r="M1184" s="17" t="s">
        <v>187</v>
      </c>
      <c r="N1184" s="2" t="s">
        <v>97</v>
      </c>
      <c r="O1184" s="2" t="s">
        <v>168</v>
      </c>
      <c r="P1184" s="33">
        <f>_xlfn.XLOOKUP(C1184, Financial_Variance!B:B, Financial_Variance!H:H, 0)</f>
        <v>0</v>
      </c>
      <c r="Q1184" s="33">
        <f t="shared" si="80"/>
        <v>-118.05</v>
      </c>
      <c r="R1184" s="2" t="str">
        <f t="shared" si="78"/>
        <v>Low</v>
      </c>
    </row>
    <row r="1185" spans="1:18" ht="16.350000000000001" customHeight="1" x14ac:dyDescent="0.45">
      <c r="A1185" s="4">
        <f t="shared" si="79"/>
        <v>46039</v>
      </c>
      <c r="B1185" s="2" t="s">
        <v>10</v>
      </c>
      <c r="C1185" s="2" t="s">
        <v>17211</v>
      </c>
      <c r="D1185" s="2" t="s">
        <v>14</v>
      </c>
      <c r="E1185" s="2" t="s">
        <v>19</v>
      </c>
      <c r="F1185" s="33">
        <v>4.12</v>
      </c>
      <c r="G1185" s="33">
        <f>ABS(Table2[[#This Row],[Raw_revenu_per_Hr]])</f>
        <v>67.03</v>
      </c>
      <c r="H1185" s="33">
        <v>67.03</v>
      </c>
      <c r="I1185" s="33">
        <f>ABS(Table2[[#This Row],[Raw_maintenance_Cost_MTBF]])</f>
        <v>49.65</v>
      </c>
      <c r="J1185" s="37">
        <v>49.65</v>
      </c>
      <c r="K1185" s="37">
        <v>0.68</v>
      </c>
      <c r="L1185" s="3">
        <f t="shared" si="77"/>
        <v>3</v>
      </c>
      <c r="M1185" s="17" t="s">
        <v>188</v>
      </c>
      <c r="N1185" s="2" t="s">
        <v>108</v>
      </c>
      <c r="O1185" s="2" t="s">
        <v>173</v>
      </c>
      <c r="P1185" s="33">
        <f>_xlfn.XLOOKUP(C1185, Financial_Variance!B:B, Financial_Variance!H:H, 0)</f>
        <v>0</v>
      </c>
      <c r="Q1185" s="33">
        <f t="shared" si="80"/>
        <v>-7.53</v>
      </c>
      <c r="R1185" s="2" t="str">
        <f t="shared" si="78"/>
        <v>Medium</v>
      </c>
    </row>
    <row r="1186" spans="1:18" ht="16.350000000000001" customHeight="1" x14ac:dyDescent="0.45">
      <c r="A1186" s="4">
        <f t="shared" si="79"/>
        <v>46039</v>
      </c>
      <c r="B1186" s="2" t="s">
        <v>11</v>
      </c>
      <c r="C1186" s="2" t="s">
        <v>17212</v>
      </c>
      <c r="D1186" s="2" t="s">
        <v>166</v>
      </c>
      <c r="E1186" s="2" t="s">
        <v>21</v>
      </c>
      <c r="F1186" s="33">
        <v>5.68</v>
      </c>
      <c r="G1186" s="33">
        <f>ABS(Table2[[#This Row],[Raw_revenu_per_Hr]])</f>
        <v>71.39</v>
      </c>
      <c r="H1186" s="33">
        <v>71.39</v>
      </c>
      <c r="I1186" s="33">
        <f>ABS(Table2[[#This Row],[Raw_maintenance_Cost_MTBF]])</f>
        <v>109.52</v>
      </c>
      <c r="J1186" s="37">
        <v>109.52</v>
      </c>
      <c r="K1186" s="37">
        <v>0.73</v>
      </c>
      <c r="L1186" s="3">
        <f t="shared" si="77"/>
        <v>3</v>
      </c>
      <c r="M1186" s="17" t="s">
        <v>188</v>
      </c>
      <c r="N1186" s="2" t="s">
        <v>125</v>
      </c>
      <c r="O1186" s="2" t="s">
        <v>170</v>
      </c>
      <c r="P1186" s="33">
        <f>_xlfn.XLOOKUP(C1186, Financial_Variance!B:B, Financial_Variance!H:H, 0)</f>
        <v>0</v>
      </c>
      <c r="Q1186" s="33">
        <f t="shared" si="80"/>
        <v>-15.11</v>
      </c>
      <c r="R1186" s="2" t="str">
        <f t="shared" si="78"/>
        <v>Medium</v>
      </c>
    </row>
    <row r="1187" spans="1:18" ht="16.350000000000001" customHeight="1" x14ac:dyDescent="0.45">
      <c r="A1187" s="4">
        <f t="shared" si="79"/>
        <v>46039</v>
      </c>
      <c r="B1187" s="2" t="s">
        <v>12</v>
      </c>
      <c r="C1187" s="2" t="s">
        <v>17213</v>
      </c>
      <c r="D1187" s="2" t="s">
        <v>16</v>
      </c>
      <c r="E1187" s="2" t="s">
        <v>184</v>
      </c>
      <c r="F1187" s="33">
        <v>5.12</v>
      </c>
      <c r="G1187" s="33">
        <f>ABS(Table2[[#This Row],[Raw_revenu_per_Hr]])</f>
        <v>48.84</v>
      </c>
      <c r="H1187" s="33">
        <v>48.84</v>
      </c>
      <c r="I1187" s="33">
        <f>ABS(Table2[[#This Row],[Raw_maintenance_Cost_MTBF]])</f>
        <v>23.41</v>
      </c>
      <c r="J1187" s="37">
        <v>23.41</v>
      </c>
      <c r="K1187" s="37">
        <v>0.68</v>
      </c>
      <c r="L1187" s="3">
        <f t="shared" si="77"/>
        <v>3</v>
      </c>
      <c r="M1187" s="17" t="s">
        <v>188</v>
      </c>
      <c r="N1187" s="2" t="s">
        <v>96</v>
      </c>
      <c r="O1187" s="2" t="s">
        <v>179</v>
      </c>
      <c r="P1187" s="33">
        <f>_xlfn.XLOOKUP(C1187, Financial_Variance!B:B, Financial_Variance!H:H, 0)</f>
        <v>0</v>
      </c>
      <c r="Q1187" s="33">
        <f t="shared" si="80"/>
        <v>-74.02</v>
      </c>
      <c r="R1187" s="2" t="str">
        <f t="shared" si="78"/>
        <v>Medium</v>
      </c>
    </row>
    <row r="1188" spans="1:18" ht="16.350000000000001" customHeight="1" x14ac:dyDescent="0.45">
      <c r="A1188" s="4">
        <f t="shared" si="79"/>
        <v>46039</v>
      </c>
      <c r="B1188" s="2" t="s">
        <v>7</v>
      </c>
      <c r="C1188" s="2" t="s">
        <v>17214</v>
      </c>
      <c r="D1188" s="2" t="s">
        <v>14</v>
      </c>
      <c r="E1188" s="2" t="s">
        <v>181</v>
      </c>
      <c r="F1188" s="33">
        <v>2.5299999999999998</v>
      </c>
      <c r="G1188" s="33">
        <f>ABS(Table2[[#This Row],[Raw_revenu_per_Hr]])</f>
        <v>3.08</v>
      </c>
      <c r="H1188" s="33">
        <v>3.08</v>
      </c>
      <c r="I1188" s="33">
        <f>ABS(Table2[[#This Row],[Raw_maintenance_Cost_MTBF]])</f>
        <v>118.05</v>
      </c>
      <c r="J1188" s="37">
        <v>118.05</v>
      </c>
      <c r="K1188" s="37">
        <v>0.62</v>
      </c>
      <c r="L1188" s="3">
        <f t="shared" si="77"/>
        <v>4</v>
      </c>
      <c r="M1188" s="17" t="s">
        <v>188</v>
      </c>
      <c r="N1188" s="2" t="s">
        <v>107</v>
      </c>
      <c r="O1188" s="2" t="s">
        <v>172</v>
      </c>
      <c r="P1188" s="33">
        <f>_xlfn.XLOOKUP(C1188, Financial_Variance!B:B, Financial_Variance!H:H, 0)</f>
        <v>0</v>
      </c>
      <c r="Q1188" s="33">
        <f t="shared" si="80"/>
        <v>-48.94</v>
      </c>
      <c r="R1188" s="2" t="str">
        <f t="shared" si="78"/>
        <v>Medium</v>
      </c>
    </row>
    <row r="1189" spans="1:18" ht="16.350000000000001" customHeight="1" x14ac:dyDescent="0.45">
      <c r="A1189" s="4">
        <f t="shared" si="79"/>
        <v>46039</v>
      </c>
      <c r="B1189" s="2" t="s">
        <v>8</v>
      </c>
      <c r="C1189" s="2" t="s">
        <v>17215</v>
      </c>
      <c r="D1189" s="2" t="s">
        <v>166</v>
      </c>
      <c r="E1189" s="2" t="s">
        <v>20</v>
      </c>
      <c r="F1189" s="33">
        <v>4.21</v>
      </c>
      <c r="G1189" s="33">
        <f>ABS(Table2[[#This Row],[Raw_revenu_per_Hr]])</f>
        <v>13.02</v>
      </c>
      <c r="H1189" s="33">
        <v>13.02</v>
      </c>
      <c r="I1189" s="33">
        <f>ABS(Table2[[#This Row],[Raw_maintenance_Cost_MTBF]])</f>
        <v>7.53</v>
      </c>
      <c r="J1189" s="37">
        <v>7.53</v>
      </c>
      <c r="K1189" s="37">
        <v>0.66</v>
      </c>
      <c r="L1189" s="3">
        <f t="shared" si="77"/>
        <v>3</v>
      </c>
      <c r="M1189" s="17" t="s">
        <v>188</v>
      </c>
      <c r="N1189" s="2" t="s">
        <v>124</v>
      </c>
      <c r="O1189" s="2" t="s">
        <v>169</v>
      </c>
      <c r="P1189" s="33">
        <f>_xlfn.XLOOKUP(C1189, Financial_Variance!B:B, Financial_Variance!H:H, 0)</f>
        <v>0</v>
      </c>
      <c r="Q1189" s="33">
        <f t="shared" si="80"/>
        <v>-56.44</v>
      </c>
      <c r="R1189" s="2" t="str">
        <f t="shared" si="78"/>
        <v>Medium</v>
      </c>
    </row>
    <row r="1190" spans="1:18" ht="16.350000000000001" customHeight="1" x14ac:dyDescent="0.45">
      <c r="A1190" s="4">
        <f t="shared" si="79"/>
        <v>46039</v>
      </c>
      <c r="B1190" s="2" t="s">
        <v>9</v>
      </c>
      <c r="C1190" s="2" t="s">
        <v>17216</v>
      </c>
      <c r="D1190" s="2" t="s">
        <v>16</v>
      </c>
      <c r="E1190" s="2" t="s">
        <v>183</v>
      </c>
      <c r="F1190" s="33">
        <v>5.45</v>
      </c>
      <c r="G1190" s="33">
        <f>ABS(Table2[[#This Row],[Raw_revenu_per_Hr]])</f>
        <v>75.34</v>
      </c>
      <c r="H1190" s="33">
        <v>75.34</v>
      </c>
      <c r="I1190" s="33">
        <f>ABS(Table2[[#This Row],[Raw_maintenance_Cost_MTBF]])</f>
        <v>15.11</v>
      </c>
      <c r="J1190" s="37">
        <v>15.11</v>
      </c>
      <c r="K1190" s="37">
        <v>0.59</v>
      </c>
      <c r="L1190" s="3">
        <f t="shared" si="77"/>
        <v>4</v>
      </c>
      <c r="M1190" s="17" t="s">
        <v>188</v>
      </c>
      <c r="N1190" s="2" t="s">
        <v>95</v>
      </c>
      <c r="O1190" s="2" t="s">
        <v>175</v>
      </c>
      <c r="P1190" s="33">
        <f>_xlfn.XLOOKUP(C1190, Financial_Variance!B:B, Financial_Variance!H:H, 0)</f>
        <v>0</v>
      </c>
      <c r="Q1190" s="33">
        <f t="shared" si="80"/>
        <v>-106.52</v>
      </c>
      <c r="R1190" s="2" t="str">
        <f t="shared" si="78"/>
        <v>Medium</v>
      </c>
    </row>
    <row r="1191" spans="1:18" ht="16.350000000000001" customHeight="1" x14ac:dyDescent="0.45">
      <c r="A1191" s="4">
        <f t="shared" si="79"/>
        <v>46039</v>
      </c>
      <c r="B1191" s="2" t="s">
        <v>10</v>
      </c>
      <c r="C1191" s="2" t="s">
        <v>17217</v>
      </c>
      <c r="D1191" s="2" t="s">
        <v>14</v>
      </c>
      <c r="E1191" s="2" t="s">
        <v>23</v>
      </c>
      <c r="F1191" s="33">
        <v>1.8</v>
      </c>
      <c r="G1191" s="33">
        <f>ABS(Table2[[#This Row],[Raw_revenu_per_Hr]])</f>
        <v>51.19</v>
      </c>
      <c r="H1191" s="33">
        <v>51.19</v>
      </c>
      <c r="I1191" s="33">
        <f>ABS(Table2[[#This Row],[Raw_maintenance_Cost_MTBF]])</f>
        <v>74.02</v>
      </c>
      <c r="J1191" s="37">
        <v>74.02</v>
      </c>
      <c r="K1191" s="37">
        <v>0.53</v>
      </c>
      <c r="L1191" s="3">
        <f t="shared" si="77"/>
        <v>5</v>
      </c>
      <c r="M1191" s="17" t="s">
        <v>189</v>
      </c>
      <c r="N1191" s="2" t="s">
        <v>106</v>
      </c>
      <c r="O1191" s="2" t="s">
        <v>171</v>
      </c>
      <c r="P1191" s="33">
        <f>_xlfn.XLOOKUP(C1191, Financial_Variance!B:B, Financial_Variance!H:H, 0)</f>
        <v>0</v>
      </c>
      <c r="Q1191" s="33">
        <f t="shared" si="80"/>
        <v>-40.51</v>
      </c>
      <c r="R1191" s="2" t="str">
        <f t="shared" si="78"/>
        <v>High</v>
      </c>
    </row>
    <row r="1192" spans="1:18" ht="16.350000000000001" customHeight="1" x14ac:dyDescent="0.45">
      <c r="A1192" s="4">
        <f t="shared" si="79"/>
        <v>46040</v>
      </c>
      <c r="B1192" s="2" t="s">
        <v>11</v>
      </c>
      <c r="C1192" s="2" t="s">
        <v>17218</v>
      </c>
      <c r="D1192" s="2" t="s">
        <v>166</v>
      </c>
      <c r="E1192" s="2" t="s">
        <v>186</v>
      </c>
      <c r="F1192" s="33">
        <v>1.58</v>
      </c>
      <c r="G1192" s="33">
        <f>ABS(Table2[[#This Row],[Raw_revenu_per_Hr]])</f>
        <v>79.510000000000005</v>
      </c>
      <c r="H1192" s="33">
        <v>79.510000000000005</v>
      </c>
      <c r="I1192" s="33">
        <f>ABS(Table2[[#This Row],[Raw_maintenance_Cost_MTBF]])</f>
        <v>48.94</v>
      </c>
      <c r="J1192" s="37">
        <v>48.94</v>
      </c>
      <c r="K1192" s="37">
        <v>0.49</v>
      </c>
      <c r="L1192" s="3">
        <f t="shared" si="77"/>
        <v>5</v>
      </c>
      <c r="M1192" s="17" t="s">
        <v>189</v>
      </c>
      <c r="N1192" s="2" t="s">
        <v>122</v>
      </c>
      <c r="O1192" s="2" t="s">
        <v>168</v>
      </c>
      <c r="P1192" s="33">
        <f>_xlfn.XLOOKUP(C1192, Financial_Variance!B:B, Financial_Variance!H:H, 0)</f>
        <v>0</v>
      </c>
      <c r="Q1192" s="33">
        <f t="shared" si="80"/>
        <v>-118.07</v>
      </c>
      <c r="R1192" s="2" t="str">
        <f t="shared" si="78"/>
        <v>High</v>
      </c>
    </row>
    <row r="1193" spans="1:18" ht="16.350000000000001" customHeight="1" x14ac:dyDescent="0.45">
      <c r="A1193" s="4">
        <f t="shared" si="79"/>
        <v>46040</v>
      </c>
      <c r="B1193" s="2" t="s">
        <v>12</v>
      </c>
      <c r="C1193" s="2" t="s">
        <v>17219</v>
      </c>
      <c r="D1193" s="2" t="s">
        <v>16</v>
      </c>
      <c r="E1193" s="2" t="s">
        <v>182</v>
      </c>
      <c r="F1193" s="33">
        <v>3.6</v>
      </c>
      <c r="G1193" s="33">
        <f>ABS(Table2[[#This Row],[Raw_revenu_per_Hr]])</f>
        <v>19.170000000000002</v>
      </c>
      <c r="H1193" s="33">
        <v>19.170000000000002</v>
      </c>
      <c r="I1193" s="33">
        <f>ABS(Table2[[#This Row],[Raw_maintenance_Cost_MTBF]])</f>
        <v>56.44</v>
      </c>
      <c r="J1193" s="37">
        <v>56.44</v>
      </c>
      <c r="K1193" s="37">
        <v>0.52</v>
      </c>
      <c r="L1193" s="3">
        <f t="shared" si="77"/>
        <v>5</v>
      </c>
      <c r="M1193" s="17" t="s">
        <v>189</v>
      </c>
      <c r="N1193" s="2" t="s">
        <v>140</v>
      </c>
      <c r="O1193" s="2" t="s">
        <v>173</v>
      </c>
      <c r="P1193" s="33">
        <f>_xlfn.XLOOKUP(C1193, Financial_Variance!B:B, Financial_Variance!H:H, 0)</f>
        <v>0</v>
      </c>
      <c r="Q1193" s="33">
        <f t="shared" si="80"/>
        <v>-84.34</v>
      </c>
      <c r="R1193" s="2" t="str">
        <f t="shared" si="78"/>
        <v>High</v>
      </c>
    </row>
    <row r="1194" spans="1:18" ht="16.350000000000001" customHeight="1" x14ac:dyDescent="0.45">
      <c r="A1194" s="4">
        <f t="shared" si="79"/>
        <v>46040</v>
      </c>
      <c r="B1194" s="2" t="s">
        <v>7</v>
      </c>
      <c r="C1194" s="2" t="s">
        <v>17220</v>
      </c>
      <c r="D1194" s="2" t="s">
        <v>14</v>
      </c>
      <c r="E1194" s="2" t="s">
        <v>22</v>
      </c>
      <c r="F1194" s="33">
        <v>3.33</v>
      </c>
      <c r="G1194" s="33">
        <f>ABS(Table2[[#This Row],[Raw_revenu_per_Hr]])</f>
        <v>32.229999999999997</v>
      </c>
      <c r="H1194" s="33">
        <v>32.229999999999997</v>
      </c>
      <c r="I1194" s="33">
        <f>ABS(Table2[[#This Row],[Raw_maintenance_Cost_MTBF]])</f>
        <v>106.52</v>
      </c>
      <c r="J1194" s="37">
        <v>106.52</v>
      </c>
      <c r="K1194" s="37">
        <v>0.47</v>
      </c>
      <c r="L1194" s="3">
        <f t="shared" si="77"/>
        <v>5</v>
      </c>
      <c r="M1194" s="17" t="s">
        <v>189</v>
      </c>
      <c r="N1194" s="2" t="s">
        <v>105</v>
      </c>
      <c r="O1194" s="2" t="s">
        <v>170</v>
      </c>
      <c r="P1194" s="33">
        <f>_xlfn.XLOOKUP(C1194, Financial_Variance!B:B, Financial_Variance!H:H, 0)</f>
        <v>0</v>
      </c>
      <c r="Q1194" s="33">
        <f t="shared" si="80"/>
        <v>-41.12</v>
      </c>
      <c r="R1194" s="2" t="str">
        <f t="shared" si="78"/>
        <v>High</v>
      </c>
    </row>
    <row r="1195" spans="1:18" ht="16.350000000000001" customHeight="1" x14ac:dyDescent="0.45">
      <c r="A1195" s="4">
        <f t="shared" si="79"/>
        <v>46040</v>
      </c>
      <c r="B1195" s="2" t="s">
        <v>8</v>
      </c>
      <c r="C1195" s="2" t="s">
        <v>17221</v>
      </c>
      <c r="D1195" s="2" t="s">
        <v>166</v>
      </c>
      <c r="E1195" s="2" t="s">
        <v>185</v>
      </c>
      <c r="F1195" s="33">
        <v>4.75</v>
      </c>
      <c r="G1195" s="33">
        <f>ABS(Table2[[#This Row],[Raw_revenu_per_Hr]])</f>
        <v>49.38</v>
      </c>
      <c r="H1195" s="33">
        <v>49.38</v>
      </c>
      <c r="I1195" s="33">
        <f>ABS(Table2[[#This Row],[Raw_maintenance_Cost_MTBF]])</f>
        <v>40.51</v>
      </c>
      <c r="J1195" s="37">
        <v>40.51</v>
      </c>
      <c r="K1195" s="37">
        <v>0.42</v>
      </c>
      <c r="L1195" s="3">
        <f t="shared" si="77"/>
        <v>6</v>
      </c>
      <c r="M1195" s="17" t="s">
        <v>189</v>
      </c>
      <c r="N1195" s="2" t="s">
        <v>120</v>
      </c>
      <c r="O1195" s="2" t="s">
        <v>179</v>
      </c>
      <c r="P1195" s="33">
        <f>_xlfn.XLOOKUP(C1195, Financial_Variance!B:B, Financial_Variance!H:H, 0)</f>
        <v>0</v>
      </c>
      <c r="Q1195" s="33">
        <f t="shared" si="80"/>
        <v>-106.32</v>
      </c>
      <c r="R1195" s="2" t="str">
        <f t="shared" si="78"/>
        <v>High</v>
      </c>
    </row>
    <row r="1196" spans="1:18" ht="16.350000000000001" customHeight="1" x14ac:dyDescent="0.45">
      <c r="A1196" s="4">
        <f t="shared" si="79"/>
        <v>46040</v>
      </c>
      <c r="B1196" s="2" t="s">
        <v>9</v>
      </c>
      <c r="C1196" s="2" t="s">
        <v>17222</v>
      </c>
      <c r="D1196" s="2" t="s">
        <v>16</v>
      </c>
      <c r="E1196" s="2" t="s">
        <v>19</v>
      </c>
      <c r="F1196" s="33">
        <v>5.05</v>
      </c>
      <c r="G1196" s="33">
        <f>ABS(Table2[[#This Row],[Raw_revenu_per_Hr]])</f>
        <v>75.180000000000007</v>
      </c>
      <c r="H1196" s="33">
        <v>75.180000000000007</v>
      </c>
      <c r="I1196" s="33">
        <f>ABS(Table2[[#This Row],[Raw_maintenance_Cost_MTBF]])</f>
        <v>118.07</v>
      </c>
      <c r="J1196" s="37">
        <v>118.07</v>
      </c>
      <c r="K1196" s="37">
        <v>0.48</v>
      </c>
      <c r="L1196" s="3">
        <f t="shared" si="77"/>
        <v>5</v>
      </c>
      <c r="M1196" s="17" t="s">
        <v>189</v>
      </c>
      <c r="N1196" s="2" t="s">
        <v>138</v>
      </c>
      <c r="O1196" s="2" t="s">
        <v>172</v>
      </c>
      <c r="P1196" s="33">
        <f>_xlfn.XLOOKUP(C1196, Financial_Variance!B:B, Financial_Variance!H:H, 0)</f>
        <v>0</v>
      </c>
      <c r="Q1196" s="33">
        <f t="shared" si="80"/>
        <v>-6.3</v>
      </c>
      <c r="R1196" s="2" t="str">
        <f t="shared" si="78"/>
        <v>High</v>
      </c>
    </row>
    <row r="1197" spans="1:18" ht="16.350000000000001" customHeight="1" x14ac:dyDescent="0.45">
      <c r="A1197" s="4">
        <f t="shared" si="79"/>
        <v>46040</v>
      </c>
      <c r="B1197" s="2" t="s">
        <v>10</v>
      </c>
      <c r="C1197" s="2" t="s">
        <v>17223</v>
      </c>
      <c r="D1197" s="2" t="s">
        <v>14</v>
      </c>
      <c r="E1197" s="2" t="s">
        <v>21</v>
      </c>
      <c r="F1197" s="33">
        <v>3.64</v>
      </c>
      <c r="G1197" s="33">
        <f>ABS(Table2[[#This Row],[Raw_revenu_per_Hr]])</f>
        <v>73.92</v>
      </c>
      <c r="H1197" s="33">
        <v>73.92</v>
      </c>
      <c r="I1197" s="33">
        <f>ABS(Table2[[#This Row],[Raw_maintenance_Cost_MTBF]])</f>
        <v>84.34</v>
      </c>
      <c r="J1197" s="37">
        <v>84.34</v>
      </c>
      <c r="K1197" s="37">
        <v>0.4</v>
      </c>
      <c r="L1197" s="3">
        <f t="shared" si="77"/>
        <v>6</v>
      </c>
      <c r="M1197" s="17" t="s">
        <v>189</v>
      </c>
      <c r="N1197" s="2" t="s">
        <v>104</v>
      </c>
      <c r="O1197" s="2" t="s">
        <v>169</v>
      </c>
      <c r="P1197" s="33">
        <f>_xlfn.XLOOKUP(C1197, Financial_Variance!B:B, Financial_Variance!H:H, 0)</f>
        <v>0</v>
      </c>
      <c r="Q1197" s="33">
        <f t="shared" si="80"/>
        <v>-46.5</v>
      </c>
      <c r="R1197" s="2" t="str">
        <f t="shared" si="78"/>
        <v>High</v>
      </c>
    </row>
    <row r="1198" spans="1:18" ht="16.350000000000001" customHeight="1" x14ac:dyDescent="0.45">
      <c r="A1198" s="4">
        <f t="shared" si="79"/>
        <v>46040</v>
      </c>
      <c r="B1198" s="2" t="s">
        <v>11</v>
      </c>
      <c r="C1198" s="2" t="s">
        <v>17224</v>
      </c>
      <c r="D1198" s="2" t="s">
        <v>166</v>
      </c>
      <c r="E1198" s="2" t="s">
        <v>184</v>
      </c>
      <c r="F1198" s="33">
        <v>5.91</v>
      </c>
      <c r="G1198" s="33">
        <f>ABS(Table2[[#This Row],[Raw_revenu_per_Hr]])</f>
        <v>86.32</v>
      </c>
      <c r="H1198" s="33">
        <v>86.32</v>
      </c>
      <c r="I1198" s="33">
        <f>ABS(Table2[[#This Row],[Raw_maintenance_Cost_MTBF]])</f>
        <v>41.12</v>
      </c>
      <c r="J1198" s="37">
        <v>41.12</v>
      </c>
      <c r="K1198" s="37">
        <v>0.35</v>
      </c>
      <c r="L1198" s="3">
        <f t="shared" si="77"/>
        <v>7</v>
      </c>
      <c r="M1198" s="17" t="s">
        <v>190</v>
      </c>
      <c r="N1198" s="2" t="s">
        <v>119</v>
      </c>
      <c r="O1198" s="2" t="s">
        <v>175</v>
      </c>
      <c r="P1198" s="33">
        <f>_xlfn.XLOOKUP(C1198, Financial_Variance!B:B, Financial_Variance!H:H, 0)</f>
        <v>0</v>
      </c>
      <c r="Q1198" s="33">
        <f t="shared" si="80"/>
        <v>-111.49</v>
      </c>
      <c r="R1198" s="2" t="str">
        <f t="shared" si="78"/>
        <v>High</v>
      </c>
    </row>
    <row r="1199" spans="1:18" ht="16.350000000000001" customHeight="1" x14ac:dyDescent="0.45">
      <c r="A1199" s="4">
        <f t="shared" si="79"/>
        <v>46040</v>
      </c>
      <c r="B1199" s="2" t="s">
        <v>12</v>
      </c>
      <c r="C1199" s="2" t="s">
        <v>17225</v>
      </c>
      <c r="D1199" s="2" t="s">
        <v>16</v>
      </c>
      <c r="E1199" s="2" t="s">
        <v>181</v>
      </c>
      <c r="F1199" s="33">
        <v>3.29</v>
      </c>
      <c r="G1199" s="33">
        <f>ABS(Table2[[#This Row],[Raw_revenu_per_Hr]])</f>
        <v>21.46</v>
      </c>
      <c r="H1199" s="33">
        <v>21.46</v>
      </c>
      <c r="I1199" s="33">
        <f>ABS(Table2[[#This Row],[Raw_maintenance_Cost_MTBF]])</f>
        <v>106.32</v>
      </c>
      <c r="J1199" s="37">
        <v>106.32</v>
      </c>
      <c r="K1199" s="37">
        <v>0.39</v>
      </c>
      <c r="L1199" s="3">
        <f t="shared" si="77"/>
        <v>6</v>
      </c>
      <c r="M1199" s="17" t="s">
        <v>189</v>
      </c>
      <c r="N1199" s="2" t="s">
        <v>137</v>
      </c>
      <c r="O1199" s="2" t="s">
        <v>171</v>
      </c>
      <c r="P1199" s="33">
        <f>_xlfn.XLOOKUP(C1199, Financial_Variance!B:B, Financial_Variance!H:H, 0)</f>
        <v>0</v>
      </c>
      <c r="Q1199" s="33">
        <f t="shared" si="80"/>
        <v>-112.37</v>
      </c>
      <c r="R1199" s="2" t="str">
        <f t="shared" si="78"/>
        <v>High</v>
      </c>
    </row>
    <row r="1200" spans="1:18" ht="16.350000000000001" customHeight="1" x14ac:dyDescent="0.45">
      <c r="A1200" s="4">
        <f t="shared" si="79"/>
        <v>46040</v>
      </c>
      <c r="B1200" s="2" t="s">
        <v>7</v>
      </c>
      <c r="C1200" s="2" t="s">
        <v>17226</v>
      </c>
      <c r="D1200" s="2" t="s">
        <v>14</v>
      </c>
      <c r="E1200" s="2" t="s">
        <v>20</v>
      </c>
      <c r="F1200" s="33">
        <v>1.58</v>
      </c>
      <c r="G1200" s="33">
        <f>ABS(Table2[[#This Row],[Raw_revenu_per_Hr]])</f>
        <v>50.13</v>
      </c>
      <c r="H1200" s="33">
        <v>50.13</v>
      </c>
      <c r="I1200" s="33">
        <f>ABS(Table2[[#This Row],[Raw_maintenance_Cost_MTBF]])</f>
        <v>6.3</v>
      </c>
      <c r="J1200" s="37">
        <v>6.3</v>
      </c>
      <c r="K1200" s="37">
        <v>0.31</v>
      </c>
      <c r="L1200" s="3">
        <f t="shared" si="77"/>
        <v>7</v>
      </c>
      <c r="M1200" s="17" t="s">
        <v>190</v>
      </c>
      <c r="N1200" s="2" t="s">
        <v>103</v>
      </c>
      <c r="O1200" s="2" t="s">
        <v>168</v>
      </c>
      <c r="P1200" s="33">
        <f>_xlfn.XLOOKUP(C1200, Financial_Variance!B:B, Financial_Variance!H:H, 0)</f>
        <v>0</v>
      </c>
      <c r="Q1200" s="33">
        <f t="shared" si="80"/>
        <v>-115.85</v>
      </c>
      <c r="R1200" s="2" t="str">
        <f t="shared" si="78"/>
        <v>High</v>
      </c>
    </row>
    <row r="1201" spans="1:18" ht="16.350000000000001" customHeight="1" x14ac:dyDescent="0.45">
      <c r="A1201" s="4">
        <f t="shared" si="79"/>
        <v>46040</v>
      </c>
      <c r="B1201" s="2" t="s">
        <v>8</v>
      </c>
      <c r="C1201" s="2" t="s">
        <v>17227</v>
      </c>
      <c r="D1201" s="2" t="s">
        <v>166</v>
      </c>
      <c r="E1201" s="2" t="s">
        <v>183</v>
      </c>
      <c r="F1201" s="33">
        <v>0.66</v>
      </c>
      <c r="G1201" s="33">
        <f>ABS(Table2[[#This Row],[Raw_revenu_per_Hr]])</f>
        <v>1.19</v>
      </c>
      <c r="H1201" s="33">
        <v>1.19</v>
      </c>
      <c r="I1201" s="33">
        <f>ABS(Table2[[#This Row],[Raw_maintenance_Cost_MTBF]])</f>
        <v>46.5</v>
      </c>
      <c r="J1201" s="37">
        <v>46.5</v>
      </c>
      <c r="K1201" s="37">
        <v>0.25</v>
      </c>
      <c r="L1201" s="3">
        <f t="shared" si="77"/>
        <v>8</v>
      </c>
      <c r="M1201" s="17" t="s">
        <v>190</v>
      </c>
      <c r="N1201" s="2" t="s">
        <v>118</v>
      </c>
      <c r="O1201" s="2" t="s">
        <v>173</v>
      </c>
      <c r="P1201" s="33">
        <f>_xlfn.XLOOKUP(C1201, Financial_Variance!B:B, Financial_Variance!H:H, 0)</f>
        <v>0</v>
      </c>
      <c r="Q1201" s="33">
        <f t="shared" si="80"/>
        <v>-41.69</v>
      </c>
      <c r="R1201" s="2" t="str">
        <f t="shared" si="78"/>
        <v>Critical</v>
      </c>
    </row>
    <row r="1202" spans="1:18" ht="16.350000000000001" customHeight="1" x14ac:dyDescent="0.45">
      <c r="A1202" s="4">
        <f t="shared" ref="A1202:A1233" si="81">DATE(2026,1,1)+INT((ROW()-2)/70)</f>
        <v>46040</v>
      </c>
      <c r="B1202" s="2" t="s">
        <v>9</v>
      </c>
      <c r="C1202" s="2" t="s">
        <v>17228</v>
      </c>
      <c r="D1202" s="2" t="s">
        <v>16</v>
      </c>
      <c r="E1202" s="2" t="s">
        <v>23</v>
      </c>
      <c r="F1202" s="33">
        <v>1.03</v>
      </c>
      <c r="G1202" s="33">
        <f>ABS(Table2[[#This Row],[Raw_revenu_per_Hr]])</f>
        <v>47.07</v>
      </c>
      <c r="H1202" s="33">
        <v>47.07</v>
      </c>
      <c r="I1202" s="33">
        <f>ABS(Table2[[#This Row],[Raw_maintenance_Cost_MTBF]])</f>
        <v>111.49</v>
      </c>
      <c r="J1202" s="37">
        <v>111.49</v>
      </c>
      <c r="K1202" s="37">
        <v>0.86</v>
      </c>
      <c r="L1202" s="3">
        <f t="shared" si="77"/>
        <v>1</v>
      </c>
      <c r="M1202" s="17" t="s">
        <v>187</v>
      </c>
      <c r="N1202" s="2" t="s">
        <v>136</v>
      </c>
      <c r="O1202" s="2" t="s">
        <v>170</v>
      </c>
      <c r="P1202" s="33">
        <f>_xlfn.XLOOKUP(C1202, Financial_Variance!B:B, Financial_Variance!H:H, 0)</f>
        <v>0</v>
      </c>
      <c r="Q1202" s="33">
        <f t="shared" ref="Q1202:Q1233" si="82">P1217-I1206</f>
        <v>-47.16</v>
      </c>
      <c r="R1202" s="2" t="str">
        <f t="shared" si="78"/>
        <v>Low</v>
      </c>
    </row>
    <row r="1203" spans="1:18" ht="16.350000000000001" customHeight="1" x14ac:dyDescent="0.45">
      <c r="A1203" s="4">
        <f t="shared" si="81"/>
        <v>46040</v>
      </c>
      <c r="B1203" s="2" t="s">
        <v>10</v>
      </c>
      <c r="C1203" s="2" t="s">
        <v>17229</v>
      </c>
      <c r="D1203" s="2" t="s">
        <v>14</v>
      </c>
      <c r="E1203" s="2" t="s">
        <v>186</v>
      </c>
      <c r="F1203" s="33">
        <v>4.71</v>
      </c>
      <c r="G1203" s="33">
        <f>ABS(Table2[[#This Row],[Raw_revenu_per_Hr]])</f>
        <v>56.29</v>
      </c>
      <c r="H1203" s="33">
        <v>56.29</v>
      </c>
      <c r="I1203" s="33">
        <f>ABS(Table2[[#This Row],[Raw_maintenance_Cost_MTBF]])</f>
        <v>112.37</v>
      </c>
      <c r="J1203" s="37">
        <v>112.37</v>
      </c>
      <c r="K1203" s="37">
        <v>0.87</v>
      </c>
      <c r="L1203" s="3">
        <f t="shared" si="77"/>
        <v>1</v>
      </c>
      <c r="M1203" s="17" t="s">
        <v>187</v>
      </c>
      <c r="N1203" s="2" t="s">
        <v>102</v>
      </c>
      <c r="O1203" s="2" t="s">
        <v>179</v>
      </c>
      <c r="P1203" s="33">
        <f>_xlfn.XLOOKUP(C1203, Financial_Variance!B:B, Financial_Variance!H:H, 0)</f>
        <v>0</v>
      </c>
      <c r="Q1203" s="33">
        <f t="shared" si="82"/>
        <v>-64.66</v>
      </c>
      <c r="R1203" s="2" t="str">
        <f t="shared" si="78"/>
        <v>Low</v>
      </c>
    </row>
    <row r="1204" spans="1:18" ht="16.350000000000001" customHeight="1" x14ac:dyDescent="0.45">
      <c r="A1204" s="4">
        <f t="shared" si="81"/>
        <v>46040</v>
      </c>
      <c r="B1204" s="2" t="s">
        <v>11</v>
      </c>
      <c r="C1204" s="2" t="s">
        <v>17230</v>
      </c>
      <c r="D1204" s="2" t="s">
        <v>166</v>
      </c>
      <c r="E1204" s="2" t="s">
        <v>182</v>
      </c>
      <c r="F1204" s="33">
        <v>4.5</v>
      </c>
      <c r="G1204" s="33">
        <f>ABS(Table2[[#This Row],[Raw_revenu_per_Hr]])</f>
        <v>16.46</v>
      </c>
      <c r="H1204" s="33">
        <v>16.46</v>
      </c>
      <c r="I1204" s="33">
        <f>ABS(Table2[[#This Row],[Raw_maintenance_Cost_MTBF]])</f>
        <v>115.85</v>
      </c>
      <c r="J1204" s="37">
        <v>115.85</v>
      </c>
      <c r="K1204" s="37">
        <v>0.77</v>
      </c>
      <c r="L1204" s="3">
        <f t="shared" si="77"/>
        <v>2</v>
      </c>
      <c r="M1204" s="17" t="s">
        <v>187</v>
      </c>
      <c r="N1204" s="2" t="s">
        <v>117</v>
      </c>
      <c r="O1204" s="2" t="s">
        <v>172</v>
      </c>
      <c r="P1204" s="33">
        <f>_xlfn.XLOOKUP(C1204, Financial_Variance!B:B, Financial_Variance!H:H, 0)</f>
        <v>0</v>
      </c>
      <c r="Q1204" s="33">
        <f t="shared" si="82"/>
        <v>-7.09</v>
      </c>
      <c r="R1204" s="2" t="str">
        <f t="shared" si="78"/>
        <v>Low</v>
      </c>
    </row>
    <row r="1205" spans="1:18" ht="16.350000000000001" customHeight="1" x14ac:dyDescent="0.45">
      <c r="A1205" s="4">
        <f t="shared" si="81"/>
        <v>46040</v>
      </c>
      <c r="B1205" s="2" t="s">
        <v>12</v>
      </c>
      <c r="C1205" s="2" t="s">
        <v>17231</v>
      </c>
      <c r="D1205" s="2" t="s">
        <v>16</v>
      </c>
      <c r="E1205" s="2" t="s">
        <v>22</v>
      </c>
      <c r="F1205" s="33">
        <v>1.28</v>
      </c>
      <c r="G1205" s="33">
        <f>ABS(Table2[[#This Row],[Raw_revenu_per_Hr]])</f>
        <v>75.44</v>
      </c>
      <c r="H1205" s="33">
        <v>75.44</v>
      </c>
      <c r="I1205" s="33">
        <f>ABS(Table2[[#This Row],[Raw_maintenance_Cost_MTBF]])</f>
        <v>41.69</v>
      </c>
      <c r="J1205" s="37">
        <v>41.69</v>
      </c>
      <c r="K1205" s="37">
        <v>0.68</v>
      </c>
      <c r="L1205" s="3">
        <f t="shared" si="77"/>
        <v>3</v>
      </c>
      <c r="M1205" s="17" t="s">
        <v>188</v>
      </c>
      <c r="N1205" s="2" t="s">
        <v>135</v>
      </c>
      <c r="O1205" s="2" t="s">
        <v>169</v>
      </c>
      <c r="P1205" s="33">
        <f>_xlfn.XLOOKUP(C1205, Financial_Variance!B:B, Financial_Variance!H:H, 0)</f>
        <v>0</v>
      </c>
      <c r="Q1205" s="33">
        <f t="shared" si="82"/>
        <v>-97.16</v>
      </c>
      <c r="R1205" s="2" t="str">
        <f t="shared" si="78"/>
        <v>Medium</v>
      </c>
    </row>
    <row r="1206" spans="1:18" ht="16.350000000000001" customHeight="1" x14ac:dyDescent="0.45">
      <c r="A1206" s="4">
        <f t="shared" si="81"/>
        <v>46040</v>
      </c>
      <c r="B1206" s="2" t="s">
        <v>7</v>
      </c>
      <c r="C1206" s="2" t="s">
        <v>17232</v>
      </c>
      <c r="D1206" s="2" t="s">
        <v>14</v>
      </c>
      <c r="E1206" s="2" t="s">
        <v>185</v>
      </c>
      <c r="F1206" s="33">
        <v>3.25</v>
      </c>
      <c r="G1206" s="33">
        <f>ABS(Table2[[#This Row],[Raw_revenu_per_Hr]])</f>
        <v>40.78</v>
      </c>
      <c r="H1206" s="33">
        <v>40.78</v>
      </c>
      <c r="I1206" s="33">
        <f>ABS(Table2[[#This Row],[Raw_maintenance_Cost_MTBF]])</f>
        <v>47.16</v>
      </c>
      <c r="J1206" s="37">
        <v>47.16</v>
      </c>
      <c r="K1206" s="37">
        <v>0.73</v>
      </c>
      <c r="L1206" s="3">
        <f t="shared" si="77"/>
        <v>3</v>
      </c>
      <c r="M1206" s="17" t="s">
        <v>188</v>
      </c>
      <c r="N1206" s="2" t="s">
        <v>101</v>
      </c>
      <c r="O1206" s="2" t="s">
        <v>175</v>
      </c>
      <c r="P1206" s="33">
        <f>_xlfn.XLOOKUP(C1206, Financial_Variance!B:B, Financial_Variance!H:H, 0)</f>
        <v>0</v>
      </c>
      <c r="Q1206" s="33">
        <f t="shared" si="82"/>
        <v>-112.19</v>
      </c>
      <c r="R1206" s="2" t="str">
        <f t="shared" si="78"/>
        <v>Medium</v>
      </c>
    </row>
    <row r="1207" spans="1:18" ht="16.350000000000001" customHeight="1" x14ac:dyDescent="0.45">
      <c r="A1207" s="4">
        <f t="shared" si="81"/>
        <v>46040</v>
      </c>
      <c r="B1207" s="2" t="s">
        <v>8</v>
      </c>
      <c r="C1207" s="2" t="s">
        <v>17233</v>
      </c>
      <c r="D1207" s="2" t="s">
        <v>166</v>
      </c>
      <c r="E1207" s="2" t="s">
        <v>19</v>
      </c>
      <c r="F1207" s="33">
        <v>0.95</v>
      </c>
      <c r="G1207" s="33">
        <f>ABS(Table2[[#This Row],[Raw_revenu_per_Hr]])</f>
        <v>24.91</v>
      </c>
      <c r="H1207" s="33">
        <v>24.91</v>
      </c>
      <c r="I1207" s="33">
        <f>ABS(Table2[[#This Row],[Raw_maintenance_Cost_MTBF]])</f>
        <v>64.66</v>
      </c>
      <c r="J1207" s="37">
        <v>64.66</v>
      </c>
      <c r="K1207" s="37">
        <v>0.68</v>
      </c>
      <c r="L1207" s="3">
        <f t="shared" si="77"/>
        <v>3</v>
      </c>
      <c r="M1207" s="17" t="s">
        <v>188</v>
      </c>
      <c r="N1207" s="2" t="s">
        <v>116</v>
      </c>
      <c r="O1207" s="2" t="s">
        <v>171</v>
      </c>
      <c r="P1207" s="33">
        <f>_xlfn.XLOOKUP(C1207, Financial_Variance!B:B, Financial_Variance!H:H, 0)</f>
        <v>0</v>
      </c>
      <c r="Q1207" s="33">
        <f t="shared" si="82"/>
        <v>-79.23</v>
      </c>
      <c r="R1207" s="2" t="str">
        <f t="shared" si="78"/>
        <v>Medium</v>
      </c>
    </row>
    <row r="1208" spans="1:18" ht="16.350000000000001" customHeight="1" x14ac:dyDescent="0.45">
      <c r="A1208" s="4">
        <f t="shared" si="81"/>
        <v>46040</v>
      </c>
      <c r="B1208" s="2" t="s">
        <v>9</v>
      </c>
      <c r="C1208" s="2" t="s">
        <v>17234</v>
      </c>
      <c r="D1208" s="2" t="s">
        <v>16</v>
      </c>
      <c r="E1208" s="2" t="s">
        <v>21</v>
      </c>
      <c r="F1208" s="33">
        <v>2.67</v>
      </c>
      <c r="G1208" s="33">
        <f>ABS(Table2[[#This Row],[Raw_revenu_per_Hr]])</f>
        <v>27.45</v>
      </c>
      <c r="H1208" s="33">
        <v>27.45</v>
      </c>
      <c r="I1208" s="33">
        <f>ABS(Table2[[#This Row],[Raw_maintenance_Cost_MTBF]])</f>
        <v>7.09</v>
      </c>
      <c r="J1208" s="37">
        <v>7.09</v>
      </c>
      <c r="K1208" s="37">
        <v>0.62</v>
      </c>
      <c r="L1208" s="3">
        <f t="shared" si="77"/>
        <v>4</v>
      </c>
      <c r="M1208" s="17" t="s">
        <v>188</v>
      </c>
      <c r="N1208" s="2" t="s">
        <v>134</v>
      </c>
      <c r="O1208" s="2" t="s">
        <v>168</v>
      </c>
      <c r="P1208" s="33">
        <f>_xlfn.XLOOKUP(C1208, Financial_Variance!B:B, Financial_Variance!H:H, 0)</f>
        <v>0</v>
      </c>
      <c r="Q1208" s="33">
        <f t="shared" si="82"/>
        <v>-18.489999999999998</v>
      </c>
      <c r="R1208" s="2" t="str">
        <f t="shared" si="78"/>
        <v>Medium</v>
      </c>
    </row>
    <row r="1209" spans="1:18" ht="16.350000000000001" customHeight="1" x14ac:dyDescent="0.45">
      <c r="A1209" s="4">
        <f t="shared" si="81"/>
        <v>46040</v>
      </c>
      <c r="B1209" s="2" t="s">
        <v>10</v>
      </c>
      <c r="C1209" s="2" t="s">
        <v>17235</v>
      </c>
      <c r="D1209" s="2" t="s">
        <v>14</v>
      </c>
      <c r="E1209" s="2" t="s">
        <v>184</v>
      </c>
      <c r="F1209" s="33">
        <v>4.67</v>
      </c>
      <c r="G1209" s="33">
        <f>ABS(Table2[[#This Row],[Raw_revenu_per_Hr]])</f>
        <v>2.34</v>
      </c>
      <c r="H1209" s="33">
        <v>2.34</v>
      </c>
      <c r="I1209" s="33">
        <f>ABS(Table2[[#This Row],[Raw_maintenance_Cost_MTBF]])</f>
        <v>97.16</v>
      </c>
      <c r="J1209" s="37">
        <v>97.16</v>
      </c>
      <c r="K1209" s="37">
        <v>0.66</v>
      </c>
      <c r="L1209" s="3">
        <f t="shared" si="77"/>
        <v>3</v>
      </c>
      <c r="M1209" s="17" t="s">
        <v>188</v>
      </c>
      <c r="N1209" s="2" t="s">
        <v>100</v>
      </c>
      <c r="O1209" s="2" t="s">
        <v>173</v>
      </c>
      <c r="P1209" s="33">
        <f>_xlfn.XLOOKUP(C1209, Financial_Variance!B:B, Financial_Variance!H:H, 0)</f>
        <v>0</v>
      </c>
      <c r="Q1209" s="33">
        <f t="shared" si="82"/>
        <v>-114.72</v>
      </c>
      <c r="R1209" s="2" t="str">
        <f t="shared" si="78"/>
        <v>Medium</v>
      </c>
    </row>
    <row r="1210" spans="1:18" ht="16.350000000000001" customHeight="1" x14ac:dyDescent="0.45">
      <c r="A1210" s="4">
        <f t="shared" si="81"/>
        <v>46040</v>
      </c>
      <c r="B1210" s="2" t="s">
        <v>11</v>
      </c>
      <c r="C1210" s="2" t="s">
        <v>17236</v>
      </c>
      <c r="D1210" s="2" t="s">
        <v>166</v>
      </c>
      <c r="E1210" s="2" t="s">
        <v>181</v>
      </c>
      <c r="F1210" s="33">
        <v>4.3600000000000003</v>
      </c>
      <c r="G1210" s="33">
        <f>ABS(Table2[[#This Row],[Raw_revenu_per_Hr]])</f>
        <v>68.53</v>
      </c>
      <c r="H1210" s="33">
        <v>68.53</v>
      </c>
      <c r="I1210" s="33">
        <f>ABS(Table2[[#This Row],[Raw_maintenance_Cost_MTBF]])</f>
        <v>112.19</v>
      </c>
      <c r="J1210" s="37">
        <v>112.19</v>
      </c>
      <c r="K1210" s="37">
        <v>0.59</v>
      </c>
      <c r="L1210" s="3">
        <f t="shared" si="77"/>
        <v>4</v>
      </c>
      <c r="M1210" s="17" t="s">
        <v>188</v>
      </c>
      <c r="N1210" s="2" t="s">
        <v>112</v>
      </c>
      <c r="O1210" s="2" t="s">
        <v>170</v>
      </c>
      <c r="P1210" s="33">
        <f>_xlfn.XLOOKUP(C1210, Financial_Variance!B:B, Financial_Variance!H:H, 0)</f>
        <v>0</v>
      </c>
      <c r="Q1210" s="33">
        <f t="shared" si="82"/>
        <v>-17.96</v>
      </c>
      <c r="R1210" s="2" t="str">
        <f t="shared" si="78"/>
        <v>Medium</v>
      </c>
    </row>
    <row r="1211" spans="1:18" ht="16.350000000000001" customHeight="1" x14ac:dyDescent="0.45">
      <c r="A1211" s="4">
        <f t="shared" si="81"/>
        <v>46040</v>
      </c>
      <c r="B1211" s="2" t="s">
        <v>12</v>
      </c>
      <c r="C1211" s="2" t="s">
        <v>17237</v>
      </c>
      <c r="D1211" s="2" t="s">
        <v>16</v>
      </c>
      <c r="E1211" s="2" t="s">
        <v>20</v>
      </c>
      <c r="F1211" s="33">
        <v>3.26</v>
      </c>
      <c r="G1211" s="33">
        <f>ABS(Table2[[#This Row],[Raw_revenu_per_Hr]])</f>
        <v>84.66</v>
      </c>
      <c r="H1211" s="33">
        <v>84.66</v>
      </c>
      <c r="I1211" s="33">
        <f>ABS(Table2[[#This Row],[Raw_maintenance_Cost_MTBF]])</f>
        <v>79.23</v>
      </c>
      <c r="J1211" s="37">
        <v>79.23</v>
      </c>
      <c r="K1211" s="37">
        <v>0.53</v>
      </c>
      <c r="L1211" s="3">
        <f t="shared" si="77"/>
        <v>5</v>
      </c>
      <c r="M1211" s="17" t="s">
        <v>189</v>
      </c>
      <c r="N1211" s="2" t="s">
        <v>133</v>
      </c>
      <c r="O1211" s="2" t="s">
        <v>179</v>
      </c>
      <c r="P1211" s="33">
        <f>_xlfn.XLOOKUP(C1211, Financial_Variance!B:B, Financial_Variance!H:H, 0)</f>
        <v>0</v>
      </c>
      <c r="Q1211" s="33">
        <f t="shared" si="82"/>
        <v>-40.380000000000003</v>
      </c>
      <c r="R1211" s="2" t="str">
        <f t="shared" si="78"/>
        <v>High</v>
      </c>
    </row>
    <row r="1212" spans="1:18" ht="16.350000000000001" customHeight="1" x14ac:dyDescent="0.45">
      <c r="A1212" s="4">
        <f t="shared" si="81"/>
        <v>46040</v>
      </c>
      <c r="B1212" s="2" t="s">
        <v>7</v>
      </c>
      <c r="C1212" s="2" t="s">
        <v>17238</v>
      </c>
      <c r="D1212" s="2" t="s">
        <v>14</v>
      </c>
      <c r="E1212" s="2" t="s">
        <v>183</v>
      </c>
      <c r="F1212" s="33">
        <v>3.03</v>
      </c>
      <c r="G1212" s="33">
        <f>ABS(Table2[[#This Row],[Raw_revenu_per_Hr]])</f>
        <v>1.28</v>
      </c>
      <c r="H1212" s="33">
        <v>1.28</v>
      </c>
      <c r="I1212" s="33">
        <f>ABS(Table2[[#This Row],[Raw_maintenance_Cost_MTBF]])</f>
        <v>18.489999999999998</v>
      </c>
      <c r="J1212" s="37">
        <v>18.489999999999998</v>
      </c>
      <c r="K1212" s="37">
        <v>0.49</v>
      </c>
      <c r="L1212" s="3">
        <f t="shared" si="77"/>
        <v>5</v>
      </c>
      <c r="M1212" s="17" t="s">
        <v>189</v>
      </c>
      <c r="N1212" s="2" t="s">
        <v>99</v>
      </c>
      <c r="O1212" s="2" t="s">
        <v>172</v>
      </c>
      <c r="P1212" s="33">
        <f>_xlfn.XLOOKUP(C1212, Financial_Variance!B:B, Financial_Variance!H:H, 0)</f>
        <v>0</v>
      </c>
      <c r="Q1212" s="33">
        <f t="shared" si="82"/>
        <v>-67.13</v>
      </c>
      <c r="R1212" s="2" t="str">
        <f t="shared" si="78"/>
        <v>High</v>
      </c>
    </row>
    <row r="1213" spans="1:18" ht="16.350000000000001" customHeight="1" x14ac:dyDescent="0.45">
      <c r="A1213" s="4">
        <f t="shared" si="81"/>
        <v>46040</v>
      </c>
      <c r="B1213" s="2" t="s">
        <v>8</v>
      </c>
      <c r="C1213" s="2" t="s">
        <v>17239</v>
      </c>
      <c r="D1213" s="2" t="s">
        <v>166</v>
      </c>
      <c r="E1213" s="2" t="s">
        <v>23</v>
      </c>
      <c r="F1213" s="33">
        <v>3.96</v>
      </c>
      <c r="G1213" s="33">
        <f>ABS(Table2[[#This Row],[Raw_revenu_per_Hr]])</f>
        <v>63.42</v>
      </c>
      <c r="H1213" s="33">
        <v>63.42</v>
      </c>
      <c r="I1213" s="33">
        <f>ABS(Table2[[#This Row],[Raw_maintenance_Cost_MTBF]])</f>
        <v>114.72</v>
      </c>
      <c r="J1213" s="37">
        <v>114.72</v>
      </c>
      <c r="K1213" s="37">
        <v>0.52</v>
      </c>
      <c r="L1213" s="3">
        <f t="shared" si="77"/>
        <v>5</v>
      </c>
      <c r="M1213" s="17" t="s">
        <v>189</v>
      </c>
      <c r="N1213" s="2" t="s">
        <v>110</v>
      </c>
      <c r="O1213" s="2" t="s">
        <v>169</v>
      </c>
      <c r="P1213" s="33">
        <f>_xlfn.XLOOKUP(C1213, Financial_Variance!B:B, Financial_Variance!H:H, 0)</f>
        <v>0</v>
      </c>
      <c r="Q1213" s="33">
        <f t="shared" si="82"/>
        <v>-61.13</v>
      </c>
      <c r="R1213" s="2" t="str">
        <f t="shared" si="78"/>
        <v>High</v>
      </c>
    </row>
    <row r="1214" spans="1:18" ht="16.350000000000001" customHeight="1" x14ac:dyDescent="0.45">
      <c r="A1214" s="4">
        <f t="shared" si="81"/>
        <v>46040</v>
      </c>
      <c r="B1214" s="2" t="s">
        <v>9</v>
      </c>
      <c r="C1214" s="2" t="s">
        <v>17240</v>
      </c>
      <c r="D1214" s="2" t="s">
        <v>16</v>
      </c>
      <c r="E1214" s="2" t="s">
        <v>186</v>
      </c>
      <c r="F1214" s="33">
        <v>2.0699999999999998</v>
      </c>
      <c r="G1214" s="33">
        <f>ABS(Table2[[#This Row],[Raw_revenu_per_Hr]])</f>
        <v>12.68</v>
      </c>
      <c r="H1214" s="33">
        <v>12.68</v>
      </c>
      <c r="I1214" s="33">
        <f>ABS(Table2[[#This Row],[Raw_maintenance_Cost_MTBF]])</f>
        <v>17.96</v>
      </c>
      <c r="J1214" s="37">
        <v>17.96</v>
      </c>
      <c r="K1214" s="37">
        <v>0.47</v>
      </c>
      <c r="L1214" s="3">
        <f t="shared" si="77"/>
        <v>5</v>
      </c>
      <c r="M1214" s="17" t="s">
        <v>189</v>
      </c>
      <c r="N1214" s="2" t="s">
        <v>127</v>
      </c>
      <c r="O1214" s="2" t="s">
        <v>175</v>
      </c>
      <c r="P1214" s="33">
        <f>_xlfn.XLOOKUP(C1214, Financial_Variance!B:B, Financial_Variance!H:H, 0)</f>
        <v>0</v>
      </c>
      <c r="Q1214" s="33">
        <f t="shared" si="82"/>
        <v>-26.43</v>
      </c>
      <c r="R1214" s="2" t="str">
        <f t="shared" si="78"/>
        <v>High</v>
      </c>
    </row>
    <row r="1215" spans="1:18" ht="16.350000000000001" customHeight="1" x14ac:dyDescent="0.45">
      <c r="A1215" s="4">
        <f t="shared" si="81"/>
        <v>46040</v>
      </c>
      <c r="B1215" s="2" t="s">
        <v>10</v>
      </c>
      <c r="C1215" s="2" t="s">
        <v>17241</v>
      </c>
      <c r="D1215" s="2" t="s">
        <v>14</v>
      </c>
      <c r="E1215" s="2" t="s">
        <v>182</v>
      </c>
      <c r="F1215" s="33">
        <v>2.98</v>
      </c>
      <c r="G1215" s="33">
        <f>ABS(Table2[[#This Row],[Raw_revenu_per_Hr]])</f>
        <v>78.33</v>
      </c>
      <c r="H1215" s="33">
        <v>78.33</v>
      </c>
      <c r="I1215" s="33">
        <f>ABS(Table2[[#This Row],[Raw_maintenance_Cost_MTBF]])</f>
        <v>40.380000000000003</v>
      </c>
      <c r="J1215" s="37">
        <v>40.380000000000003</v>
      </c>
      <c r="K1215" s="37">
        <v>0.42</v>
      </c>
      <c r="L1215" s="3">
        <f t="shared" si="77"/>
        <v>6</v>
      </c>
      <c r="M1215" s="17" t="s">
        <v>189</v>
      </c>
      <c r="N1215" s="2" t="s">
        <v>98</v>
      </c>
      <c r="O1215" s="2" t="s">
        <v>171</v>
      </c>
      <c r="P1215" s="33">
        <f>_xlfn.XLOOKUP(C1215, Financial_Variance!B:B, Financial_Variance!H:H, 0)</f>
        <v>0</v>
      </c>
      <c r="Q1215" s="33">
        <f t="shared" si="82"/>
        <v>-27.06</v>
      </c>
      <c r="R1215" s="2" t="str">
        <f t="shared" si="78"/>
        <v>High</v>
      </c>
    </row>
    <row r="1216" spans="1:18" ht="16.350000000000001" customHeight="1" x14ac:dyDescent="0.45">
      <c r="A1216" s="4">
        <f t="shared" si="81"/>
        <v>46040</v>
      </c>
      <c r="B1216" s="2" t="s">
        <v>11</v>
      </c>
      <c r="C1216" s="2" t="s">
        <v>17242</v>
      </c>
      <c r="D1216" s="2" t="s">
        <v>166</v>
      </c>
      <c r="E1216" s="2" t="s">
        <v>22</v>
      </c>
      <c r="F1216" s="33">
        <v>5.39</v>
      </c>
      <c r="G1216" s="33">
        <f>ABS(Table2[[#This Row],[Raw_revenu_per_Hr]])</f>
        <v>86.62</v>
      </c>
      <c r="H1216" s="33">
        <v>86.62</v>
      </c>
      <c r="I1216" s="33">
        <f>ABS(Table2[[#This Row],[Raw_maintenance_Cost_MTBF]])</f>
        <v>67.13</v>
      </c>
      <c r="J1216" s="37">
        <v>67.13</v>
      </c>
      <c r="K1216" s="37">
        <v>0.48</v>
      </c>
      <c r="L1216" s="3">
        <f t="shared" si="77"/>
        <v>5</v>
      </c>
      <c r="M1216" s="17" t="s">
        <v>189</v>
      </c>
      <c r="N1216" s="2" t="s">
        <v>109</v>
      </c>
      <c r="O1216" s="2" t="s">
        <v>168</v>
      </c>
      <c r="P1216" s="33">
        <f>_xlfn.XLOOKUP(C1216, Financial_Variance!B:B, Financial_Variance!H:H, 0)</f>
        <v>0</v>
      </c>
      <c r="Q1216" s="33">
        <f t="shared" si="82"/>
        <v>-10.08</v>
      </c>
      <c r="R1216" s="2" t="str">
        <f t="shared" si="78"/>
        <v>High</v>
      </c>
    </row>
    <row r="1217" spans="1:18" ht="16.350000000000001" customHeight="1" x14ac:dyDescent="0.45">
      <c r="A1217" s="4">
        <f t="shared" si="81"/>
        <v>46040</v>
      </c>
      <c r="B1217" s="2" t="s">
        <v>12</v>
      </c>
      <c r="C1217" s="2" t="s">
        <v>17243</v>
      </c>
      <c r="D1217" s="2" t="s">
        <v>16</v>
      </c>
      <c r="E1217" s="2" t="s">
        <v>185</v>
      </c>
      <c r="F1217" s="33">
        <v>4.07</v>
      </c>
      <c r="G1217" s="33">
        <f>ABS(Table2[[#This Row],[Raw_revenu_per_Hr]])</f>
        <v>83.21</v>
      </c>
      <c r="H1217" s="33">
        <v>83.21</v>
      </c>
      <c r="I1217" s="33">
        <f>ABS(Table2[[#This Row],[Raw_maintenance_Cost_MTBF]])</f>
        <v>61.13</v>
      </c>
      <c r="J1217" s="37">
        <v>61.13</v>
      </c>
      <c r="K1217" s="37">
        <v>0.4</v>
      </c>
      <c r="L1217" s="3">
        <f t="shared" si="77"/>
        <v>6</v>
      </c>
      <c r="M1217" s="17" t="s">
        <v>189</v>
      </c>
      <c r="N1217" s="2" t="s">
        <v>126</v>
      </c>
      <c r="O1217" s="2" t="s">
        <v>173</v>
      </c>
      <c r="P1217" s="33">
        <f>_xlfn.XLOOKUP(C1217, Financial_Variance!B:B, Financial_Variance!H:H, 0)</f>
        <v>0</v>
      </c>
      <c r="Q1217" s="33">
        <f t="shared" si="82"/>
        <v>-22.02</v>
      </c>
      <c r="R1217" s="2" t="str">
        <f t="shared" si="78"/>
        <v>High</v>
      </c>
    </row>
    <row r="1218" spans="1:18" ht="16.350000000000001" customHeight="1" x14ac:dyDescent="0.45">
      <c r="A1218" s="4">
        <f t="shared" si="81"/>
        <v>46040</v>
      </c>
      <c r="B1218" s="2" t="s">
        <v>7</v>
      </c>
      <c r="C1218" s="2" t="s">
        <v>17244</v>
      </c>
      <c r="D1218" s="2" t="s">
        <v>14</v>
      </c>
      <c r="E1218" s="2" t="s">
        <v>19</v>
      </c>
      <c r="F1218" s="33">
        <v>3.97</v>
      </c>
      <c r="G1218" s="33">
        <f>ABS(Table2[[#This Row],[Raw_revenu_per_Hr]])</f>
        <v>81.02</v>
      </c>
      <c r="H1218" s="33">
        <v>81.02</v>
      </c>
      <c r="I1218" s="33">
        <f>ABS(Table2[[#This Row],[Raw_maintenance_Cost_MTBF]])</f>
        <v>26.43</v>
      </c>
      <c r="J1218" s="37">
        <v>26.43</v>
      </c>
      <c r="K1218" s="37">
        <v>0.35</v>
      </c>
      <c r="L1218" s="3">
        <f t="shared" ref="L1218:L1281" si="83">MAX(1,MIN(10,ROUND(10-(K1218*10),0)))</f>
        <v>7</v>
      </c>
      <c r="M1218" s="17" t="s">
        <v>190</v>
      </c>
      <c r="N1218" s="2" t="s">
        <v>97</v>
      </c>
      <c r="O1218" s="2" t="s">
        <v>170</v>
      </c>
      <c r="P1218" s="33">
        <f>_xlfn.XLOOKUP(C1218, Financial_Variance!B:B, Financial_Variance!H:H, 0)</f>
        <v>0</v>
      </c>
      <c r="Q1218" s="33">
        <f t="shared" si="82"/>
        <v>-12.86</v>
      </c>
      <c r="R1218" s="2" t="str">
        <f t="shared" ref="R1218:R1249" si="84">IF(L1218&lt;=2,"Low",IF(L1218&lt;=4,"Medium",IF(L1218&lt;=7,"High","Critical")))</f>
        <v>High</v>
      </c>
    </row>
    <row r="1219" spans="1:18" ht="16.350000000000001" customHeight="1" x14ac:dyDescent="0.45">
      <c r="A1219" s="4">
        <f t="shared" si="81"/>
        <v>46040</v>
      </c>
      <c r="B1219" s="2" t="s">
        <v>8</v>
      </c>
      <c r="C1219" s="2" t="s">
        <v>17245</v>
      </c>
      <c r="D1219" s="2" t="s">
        <v>166</v>
      </c>
      <c r="E1219" s="2" t="s">
        <v>21</v>
      </c>
      <c r="F1219" s="33">
        <v>2.2000000000000002</v>
      </c>
      <c r="G1219" s="33">
        <f>ABS(Table2[[#This Row],[Raw_revenu_per_Hr]])</f>
        <v>2.82</v>
      </c>
      <c r="H1219" s="33">
        <v>2.82</v>
      </c>
      <c r="I1219" s="33">
        <f>ABS(Table2[[#This Row],[Raw_maintenance_Cost_MTBF]])</f>
        <v>27.06</v>
      </c>
      <c r="J1219" s="37">
        <v>27.06</v>
      </c>
      <c r="K1219" s="37">
        <v>0.39</v>
      </c>
      <c r="L1219" s="3">
        <f t="shared" si="83"/>
        <v>6</v>
      </c>
      <c r="M1219" s="17" t="s">
        <v>189</v>
      </c>
      <c r="N1219" s="2" t="s">
        <v>108</v>
      </c>
      <c r="O1219" s="2" t="s">
        <v>179</v>
      </c>
      <c r="P1219" s="33">
        <f>_xlfn.XLOOKUP(C1219, Financial_Variance!B:B, Financial_Variance!H:H, 0)</f>
        <v>0</v>
      </c>
      <c r="Q1219" s="33">
        <f t="shared" si="82"/>
        <v>-51.97</v>
      </c>
      <c r="R1219" s="2" t="str">
        <f t="shared" si="84"/>
        <v>High</v>
      </c>
    </row>
    <row r="1220" spans="1:18" ht="16.350000000000001" customHeight="1" x14ac:dyDescent="0.45">
      <c r="A1220" s="4">
        <f t="shared" si="81"/>
        <v>46040</v>
      </c>
      <c r="B1220" s="2" t="s">
        <v>9</v>
      </c>
      <c r="C1220" s="2" t="s">
        <v>17246</v>
      </c>
      <c r="D1220" s="2" t="s">
        <v>16</v>
      </c>
      <c r="E1220" s="2" t="s">
        <v>184</v>
      </c>
      <c r="F1220" s="33">
        <v>3.15</v>
      </c>
      <c r="G1220" s="33">
        <f>ABS(Table2[[#This Row],[Raw_revenu_per_Hr]])</f>
        <v>22.74</v>
      </c>
      <c r="H1220" s="33">
        <v>22.74</v>
      </c>
      <c r="I1220" s="33">
        <f>ABS(Table2[[#This Row],[Raw_maintenance_Cost_MTBF]])</f>
        <v>10.08</v>
      </c>
      <c r="J1220" s="37">
        <v>10.08</v>
      </c>
      <c r="K1220" s="37">
        <v>0.31</v>
      </c>
      <c r="L1220" s="3">
        <f t="shared" si="83"/>
        <v>7</v>
      </c>
      <c r="M1220" s="17" t="s">
        <v>190</v>
      </c>
      <c r="N1220" s="2" t="s">
        <v>125</v>
      </c>
      <c r="O1220" s="2" t="s">
        <v>172</v>
      </c>
      <c r="P1220" s="33">
        <f>_xlfn.XLOOKUP(C1220, Financial_Variance!B:B, Financial_Variance!H:H, 0)</f>
        <v>0</v>
      </c>
      <c r="Q1220" s="33">
        <f t="shared" si="82"/>
        <v>-76.430000000000007</v>
      </c>
      <c r="R1220" s="2" t="str">
        <f t="shared" si="84"/>
        <v>High</v>
      </c>
    </row>
    <row r="1221" spans="1:18" ht="16.350000000000001" customHeight="1" x14ac:dyDescent="0.45">
      <c r="A1221" s="4">
        <f t="shared" si="81"/>
        <v>46040</v>
      </c>
      <c r="B1221" s="2" t="s">
        <v>10</v>
      </c>
      <c r="C1221" s="2" t="s">
        <v>17247</v>
      </c>
      <c r="D1221" s="2" t="s">
        <v>14</v>
      </c>
      <c r="E1221" s="2" t="s">
        <v>181</v>
      </c>
      <c r="F1221" s="33">
        <v>1.28</v>
      </c>
      <c r="G1221" s="33">
        <f>ABS(Table2[[#This Row],[Raw_revenu_per_Hr]])</f>
        <v>55.38</v>
      </c>
      <c r="H1221" s="33">
        <v>55.38</v>
      </c>
      <c r="I1221" s="33">
        <f>ABS(Table2[[#This Row],[Raw_maintenance_Cost_MTBF]])</f>
        <v>22.02</v>
      </c>
      <c r="J1221" s="37">
        <v>22.02</v>
      </c>
      <c r="K1221" s="37">
        <v>0.25</v>
      </c>
      <c r="L1221" s="3">
        <f t="shared" si="83"/>
        <v>8</v>
      </c>
      <c r="M1221" s="17" t="s">
        <v>190</v>
      </c>
      <c r="N1221" s="2" t="s">
        <v>96</v>
      </c>
      <c r="O1221" s="2" t="s">
        <v>169</v>
      </c>
      <c r="P1221" s="33">
        <f>_xlfn.XLOOKUP(C1221, Financial_Variance!B:B, Financial_Variance!H:H, 0)</f>
        <v>0</v>
      </c>
      <c r="Q1221" s="33">
        <f t="shared" si="82"/>
        <v>-106.07</v>
      </c>
      <c r="R1221" s="2" t="str">
        <f t="shared" si="84"/>
        <v>Critical</v>
      </c>
    </row>
    <row r="1222" spans="1:18" ht="16.350000000000001" customHeight="1" x14ac:dyDescent="0.45">
      <c r="A1222" s="4">
        <f t="shared" si="81"/>
        <v>46040</v>
      </c>
      <c r="B1222" s="2" t="s">
        <v>11</v>
      </c>
      <c r="C1222" s="2" t="s">
        <v>17248</v>
      </c>
      <c r="D1222" s="2" t="s">
        <v>166</v>
      </c>
      <c r="E1222" s="2" t="s">
        <v>20</v>
      </c>
      <c r="F1222" s="33">
        <v>0.96</v>
      </c>
      <c r="G1222" s="33">
        <f>ABS(Table2[[#This Row],[Raw_revenu_per_Hr]])</f>
        <v>28.89</v>
      </c>
      <c r="H1222" s="33">
        <v>28.89</v>
      </c>
      <c r="I1222" s="33">
        <f>ABS(Table2[[#This Row],[Raw_maintenance_Cost_MTBF]])</f>
        <v>12.86</v>
      </c>
      <c r="J1222" s="37">
        <v>12.86</v>
      </c>
      <c r="K1222" s="37">
        <v>0.86</v>
      </c>
      <c r="L1222" s="3">
        <f t="shared" si="83"/>
        <v>1</v>
      </c>
      <c r="M1222" s="17" t="s">
        <v>187</v>
      </c>
      <c r="N1222" s="2" t="s">
        <v>107</v>
      </c>
      <c r="O1222" s="2" t="s">
        <v>175</v>
      </c>
      <c r="P1222" s="33">
        <f>_xlfn.XLOOKUP(C1222, Financial_Variance!B:B, Financial_Variance!H:H, 0)</f>
        <v>0</v>
      </c>
      <c r="Q1222" s="33">
        <f t="shared" si="82"/>
        <v>-21</v>
      </c>
      <c r="R1222" s="2" t="str">
        <f t="shared" si="84"/>
        <v>Low</v>
      </c>
    </row>
    <row r="1223" spans="1:18" ht="16.350000000000001" customHeight="1" x14ac:dyDescent="0.45">
      <c r="A1223" s="4">
        <f t="shared" si="81"/>
        <v>46040</v>
      </c>
      <c r="B1223" s="2" t="s">
        <v>12</v>
      </c>
      <c r="C1223" s="2" t="s">
        <v>17249</v>
      </c>
      <c r="D1223" s="2" t="s">
        <v>16</v>
      </c>
      <c r="E1223" s="2" t="s">
        <v>183</v>
      </c>
      <c r="F1223" s="33">
        <v>3.56</v>
      </c>
      <c r="G1223" s="33">
        <f>ABS(Table2[[#This Row],[Raw_revenu_per_Hr]])</f>
        <v>30.3</v>
      </c>
      <c r="H1223" s="33">
        <v>30.3</v>
      </c>
      <c r="I1223" s="33">
        <f>ABS(Table2[[#This Row],[Raw_maintenance_Cost_MTBF]])</f>
        <v>51.97</v>
      </c>
      <c r="J1223" s="37">
        <v>51.97</v>
      </c>
      <c r="K1223" s="37">
        <v>0.87</v>
      </c>
      <c r="L1223" s="3">
        <f t="shared" si="83"/>
        <v>1</v>
      </c>
      <c r="M1223" s="17" t="s">
        <v>187</v>
      </c>
      <c r="N1223" s="2" t="s">
        <v>124</v>
      </c>
      <c r="O1223" s="2" t="s">
        <v>171</v>
      </c>
      <c r="P1223" s="33">
        <f>_xlfn.XLOOKUP(C1223, Financial_Variance!B:B, Financial_Variance!H:H, 0)</f>
        <v>0</v>
      </c>
      <c r="Q1223" s="33">
        <f t="shared" si="82"/>
        <v>-6.81</v>
      </c>
      <c r="R1223" s="2" t="str">
        <f t="shared" si="84"/>
        <v>Low</v>
      </c>
    </row>
    <row r="1224" spans="1:18" ht="16.350000000000001" customHeight="1" x14ac:dyDescent="0.45">
      <c r="A1224" s="4">
        <f t="shared" si="81"/>
        <v>46040</v>
      </c>
      <c r="B1224" s="2" t="s">
        <v>7</v>
      </c>
      <c r="C1224" s="2" t="s">
        <v>17250</v>
      </c>
      <c r="D1224" s="2" t="s">
        <v>14</v>
      </c>
      <c r="E1224" s="2" t="s">
        <v>23</v>
      </c>
      <c r="F1224" s="33">
        <v>5.61</v>
      </c>
      <c r="G1224" s="33">
        <f>ABS(Table2[[#This Row],[Raw_revenu_per_Hr]])</f>
        <v>74.680000000000007</v>
      </c>
      <c r="H1224" s="33">
        <v>74.680000000000007</v>
      </c>
      <c r="I1224" s="33">
        <f>ABS(Table2[[#This Row],[Raw_maintenance_Cost_MTBF]])</f>
        <v>76.430000000000007</v>
      </c>
      <c r="J1224" s="37">
        <v>76.430000000000007</v>
      </c>
      <c r="K1224" s="37">
        <v>0.77</v>
      </c>
      <c r="L1224" s="3">
        <f t="shared" si="83"/>
        <v>2</v>
      </c>
      <c r="M1224" s="17" t="s">
        <v>187</v>
      </c>
      <c r="N1224" s="2" t="s">
        <v>95</v>
      </c>
      <c r="O1224" s="2" t="s">
        <v>168</v>
      </c>
      <c r="P1224" s="33">
        <f>_xlfn.XLOOKUP(C1224, Financial_Variance!B:B, Financial_Variance!H:H, 0)</f>
        <v>0</v>
      </c>
      <c r="Q1224" s="33">
        <f t="shared" si="82"/>
        <v>-44.77</v>
      </c>
      <c r="R1224" s="2" t="str">
        <f t="shared" si="84"/>
        <v>Low</v>
      </c>
    </row>
    <row r="1225" spans="1:18" ht="16.350000000000001" customHeight="1" x14ac:dyDescent="0.45">
      <c r="A1225" s="4">
        <f t="shared" si="81"/>
        <v>46040</v>
      </c>
      <c r="B1225" s="2" t="s">
        <v>8</v>
      </c>
      <c r="C1225" s="2" t="s">
        <v>17251</v>
      </c>
      <c r="D1225" s="2" t="s">
        <v>166</v>
      </c>
      <c r="E1225" s="2" t="s">
        <v>186</v>
      </c>
      <c r="F1225" s="33">
        <v>3.96</v>
      </c>
      <c r="G1225" s="33">
        <f>ABS(Table2[[#This Row],[Raw_revenu_per_Hr]])</f>
        <v>74.3</v>
      </c>
      <c r="H1225" s="33">
        <v>74.3</v>
      </c>
      <c r="I1225" s="33">
        <f>ABS(Table2[[#This Row],[Raw_maintenance_Cost_MTBF]])</f>
        <v>106.07</v>
      </c>
      <c r="J1225" s="37">
        <v>106.07</v>
      </c>
      <c r="K1225" s="37">
        <v>0.68</v>
      </c>
      <c r="L1225" s="3">
        <f t="shared" si="83"/>
        <v>3</v>
      </c>
      <c r="M1225" s="17" t="s">
        <v>188</v>
      </c>
      <c r="N1225" s="2" t="s">
        <v>106</v>
      </c>
      <c r="O1225" s="2" t="s">
        <v>173</v>
      </c>
      <c r="P1225" s="33">
        <f>_xlfn.XLOOKUP(C1225, Financial_Variance!B:B, Financial_Variance!H:H, 0)</f>
        <v>0</v>
      </c>
      <c r="Q1225" s="33">
        <f t="shared" si="82"/>
        <v>-32.799999999999997</v>
      </c>
      <c r="R1225" s="2" t="str">
        <f t="shared" si="84"/>
        <v>Medium</v>
      </c>
    </row>
    <row r="1226" spans="1:18" ht="16.350000000000001" customHeight="1" x14ac:dyDescent="0.45">
      <c r="A1226" s="4">
        <f t="shared" si="81"/>
        <v>46040</v>
      </c>
      <c r="B1226" s="2" t="s">
        <v>9</v>
      </c>
      <c r="C1226" s="2" t="s">
        <v>17252</v>
      </c>
      <c r="D1226" s="2" t="s">
        <v>16</v>
      </c>
      <c r="E1226" s="2" t="s">
        <v>182</v>
      </c>
      <c r="F1226" s="33">
        <v>4.8600000000000003</v>
      </c>
      <c r="G1226" s="33">
        <f>ABS(Table2[[#This Row],[Raw_revenu_per_Hr]])</f>
        <v>10.39</v>
      </c>
      <c r="H1226" s="33">
        <v>10.39</v>
      </c>
      <c r="I1226" s="33">
        <f>ABS(Table2[[#This Row],[Raw_maintenance_Cost_MTBF]])</f>
        <v>21</v>
      </c>
      <c r="J1226" s="37">
        <v>21</v>
      </c>
      <c r="K1226" s="37">
        <v>0.73</v>
      </c>
      <c r="L1226" s="3">
        <f t="shared" si="83"/>
        <v>3</v>
      </c>
      <c r="M1226" s="17" t="s">
        <v>188</v>
      </c>
      <c r="N1226" s="2" t="s">
        <v>122</v>
      </c>
      <c r="O1226" s="2" t="s">
        <v>170</v>
      </c>
      <c r="P1226" s="33">
        <f>_xlfn.XLOOKUP(C1226, Financial_Variance!B:B, Financial_Variance!H:H, 0)</f>
        <v>0</v>
      </c>
      <c r="Q1226" s="33">
        <f t="shared" si="82"/>
        <v>-10.51</v>
      </c>
      <c r="R1226" s="2" t="str">
        <f t="shared" si="84"/>
        <v>Medium</v>
      </c>
    </row>
    <row r="1227" spans="1:18" ht="16.350000000000001" customHeight="1" x14ac:dyDescent="0.45">
      <c r="A1227" s="4">
        <f t="shared" si="81"/>
        <v>46040</v>
      </c>
      <c r="B1227" s="2" t="s">
        <v>10</v>
      </c>
      <c r="C1227" s="2" t="s">
        <v>17253</v>
      </c>
      <c r="D1227" s="2" t="s">
        <v>14</v>
      </c>
      <c r="E1227" s="2" t="s">
        <v>22</v>
      </c>
      <c r="F1227" s="33">
        <v>1.97</v>
      </c>
      <c r="G1227" s="33">
        <f>ABS(Table2[[#This Row],[Raw_revenu_per_Hr]])</f>
        <v>69.180000000000007</v>
      </c>
      <c r="H1227" s="33">
        <v>69.180000000000007</v>
      </c>
      <c r="I1227" s="33">
        <f>ABS(Table2[[#This Row],[Raw_maintenance_Cost_MTBF]])</f>
        <v>6.81</v>
      </c>
      <c r="J1227" s="37">
        <v>6.81</v>
      </c>
      <c r="K1227" s="37">
        <v>0.68</v>
      </c>
      <c r="L1227" s="3">
        <f t="shared" si="83"/>
        <v>3</v>
      </c>
      <c r="M1227" s="17" t="s">
        <v>188</v>
      </c>
      <c r="N1227" s="2" t="s">
        <v>140</v>
      </c>
      <c r="O1227" s="2" t="s">
        <v>179</v>
      </c>
      <c r="P1227" s="33">
        <f>_xlfn.XLOOKUP(C1227, Financial_Variance!B:B, Financial_Variance!H:H, 0)</f>
        <v>0</v>
      </c>
      <c r="Q1227" s="33">
        <f t="shared" si="82"/>
        <v>-39.01</v>
      </c>
      <c r="R1227" s="2" t="str">
        <f t="shared" si="84"/>
        <v>Medium</v>
      </c>
    </row>
    <row r="1228" spans="1:18" ht="16.350000000000001" customHeight="1" x14ac:dyDescent="0.45">
      <c r="A1228" s="4">
        <f t="shared" si="81"/>
        <v>46040</v>
      </c>
      <c r="B1228" s="2" t="s">
        <v>11</v>
      </c>
      <c r="C1228" s="2" t="s">
        <v>17254</v>
      </c>
      <c r="D1228" s="2" t="s">
        <v>166</v>
      </c>
      <c r="E1228" s="2" t="s">
        <v>185</v>
      </c>
      <c r="F1228" s="33">
        <v>3.22</v>
      </c>
      <c r="G1228" s="33">
        <f>ABS(Table2[[#This Row],[Raw_revenu_per_Hr]])</f>
        <v>19.3</v>
      </c>
      <c r="H1228" s="33">
        <v>19.3</v>
      </c>
      <c r="I1228" s="33">
        <f>ABS(Table2[[#This Row],[Raw_maintenance_Cost_MTBF]])</f>
        <v>44.77</v>
      </c>
      <c r="J1228" s="37">
        <v>44.77</v>
      </c>
      <c r="K1228" s="37">
        <v>0.62</v>
      </c>
      <c r="L1228" s="3">
        <f t="shared" si="83"/>
        <v>4</v>
      </c>
      <c r="M1228" s="17" t="s">
        <v>188</v>
      </c>
      <c r="N1228" s="2" t="s">
        <v>105</v>
      </c>
      <c r="O1228" s="2" t="s">
        <v>172</v>
      </c>
      <c r="P1228" s="33">
        <f>_xlfn.XLOOKUP(C1228, Financial_Variance!B:B, Financial_Variance!H:H, 0)</f>
        <v>0</v>
      </c>
      <c r="Q1228" s="33">
        <f t="shared" si="82"/>
        <v>-82.57</v>
      </c>
      <c r="R1228" s="2" t="str">
        <f t="shared" si="84"/>
        <v>Medium</v>
      </c>
    </row>
    <row r="1229" spans="1:18" ht="16.350000000000001" customHeight="1" x14ac:dyDescent="0.45">
      <c r="A1229" s="4">
        <f t="shared" si="81"/>
        <v>46040</v>
      </c>
      <c r="B1229" s="2" t="s">
        <v>12</v>
      </c>
      <c r="C1229" s="2" t="s">
        <v>17255</v>
      </c>
      <c r="D1229" s="2" t="s">
        <v>16</v>
      </c>
      <c r="E1229" s="2" t="s">
        <v>19</v>
      </c>
      <c r="F1229" s="33">
        <v>1.46</v>
      </c>
      <c r="G1229" s="33">
        <f>ABS(Table2[[#This Row],[Raw_revenu_per_Hr]])</f>
        <v>29.37</v>
      </c>
      <c r="H1229" s="33">
        <v>29.37</v>
      </c>
      <c r="I1229" s="33">
        <f>ABS(Table2[[#This Row],[Raw_maintenance_Cost_MTBF]])</f>
        <v>32.799999999999997</v>
      </c>
      <c r="J1229" s="37">
        <v>32.799999999999997</v>
      </c>
      <c r="K1229" s="37">
        <v>0.66</v>
      </c>
      <c r="L1229" s="3">
        <f t="shared" si="83"/>
        <v>3</v>
      </c>
      <c r="M1229" s="17" t="s">
        <v>188</v>
      </c>
      <c r="N1229" s="2" t="s">
        <v>120</v>
      </c>
      <c r="O1229" s="2" t="s">
        <v>169</v>
      </c>
      <c r="P1229" s="33">
        <f>_xlfn.XLOOKUP(C1229, Financial_Variance!B:B, Financial_Variance!H:H, 0)</f>
        <v>0</v>
      </c>
      <c r="Q1229" s="33">
        <f t="shared" si="82"/>
        <v>-46.2</v>
      </c>
      <c r="R1229" s="2" t="str">
        <f t="shared" si="84"/>
        <v>Medium</v>
      </c>
    </row>
    <row r="1230" spans="1:18" ht="16.350000000000001" customHeight="1" x14ac:dyDescent="0.45">
      <c r="A1230" s="4">
        <f t="shared" si="81"/>
        <v>46040</v>
      </c>
      <c r="B1230" s="2" t="s">
        <v>7</v>
      </c>
      <c r="C1230" s="2" t="s">
        <v>17256</v>
      </c>
      <c r="D1230" s="2" t="s">
        <v>14</v>
      </c>
      <c r="E1230" s="2" t="s">
        <v>21</v>
      </c>
      <c r="F1230" s="33">
        <v>1.96</v>
      </c>
      <c r="G1230" s="33">
        <f>ABS(Table2[[#This Row],[Raw_revenu_per_Hr]])</f>
        <v>32.36</v>
      </c>
      <c r="H1230" s="33">
        <v>32.36</v>
      </c>
      <c r="I1230" s="33">
        <f>ABS(Table2[[#This Row],[Raw_maintenance_Cost_MTBF]])</f>
        <v>10.51</v>
      </c>
      <c r="J1230" s="37">
        <v>10.51</v>
      </c>
      <c r="K1230" s="37">
        <v>0.59</v>
      </c>
      <c r="L1230" s="3">
        <f t="shared" si="83"/>
        <v>4</v>
      </c>
      <c r="M1230" s="17" t="s">
        <v>188</v>
      </c>
      <c r="N1230" s="2" t="s">
        <v>138</v>
      </c>
      <c r="O1230" s="2" t="s">
        <v>175</v>
      </c>
      <c r="P1230" s="33">
        <f>_xlfn.XLOOKUP(C1230, Financial_Variance!B:B, Financial_Variance!H:H, 0)</f>
        <v>0</v>
      </c>
      <c r="Q1230" s="33">
        <f t="shared" si="82"/>
        <v>-8.14</v>
      </c>
      <c r="R1230" s="2" t="str">
        <f t="shared" si="84"/>
        <v>Medium</v>
      </c>
    </row>
    <row r="1231" spans="1:18" ht="16.350000000000001" customHeight="1" x14ac:dyDescent="0.45">
      <c r="A1231" s="4">
        <f t="shared" si="81"/>
        <v>46040</v>
      </c>
      <c r="B1231" s="2" t="s">
        <v>8</v>
      </c>
      <c r="C1231" s="2" t="s">
        <v>17257</v>
      </c>
      <c r="D1231" s="2" t="s">
        <v>166</v>
      </c>
      <c r="E1231" s="2" t="s">
        <v>184</v>
      </c>
      <c r="F1231" s="33">
        <v>2.74</v>
      </c>
      <c r="G1231" s="33">
        <f>ABS(Table2[[#This Row],[Raw_revenu_per_Hr]])</f>
        <v>85.06</v>
      </c>
      <c r="H1231" s="33">
        <v>85.06</v>
      </c>
      <c r="I1231" s="33">
        <f>ABS(Table2[[#This Row],[Raw_maintenance_Cost_MTBF]])</f>
        <v>39.01</v>
      </c>
      <c r="J1231" s="37">
        <v>39.01</v>
      </c>
      <c r="K1231" s="37">
        <v>0.53</v>
      </c>
      <c r="L1231" s="3">
        <f t="shared" si="83"/>
        <v>5</v>
      </c>
      <c r="M1231" s="17" t="s">
        <v>189</v>
      </c>
      <c r="N1231" s="2" t="s">
        <v>104</v>
      </c>
      <c r="O1231" s="2" t="s">
        <v>171</v>
      </c>
      <c r="P1231" s="33">
        <f>_xlfn.XLOOKUP(C1231, Financial_Variance!B:B, Financial_Variance!H:H, 0)</f>
        <v>0</v>
      </c>
      <c r="Q1231" s="33">
        <f t="shared" si="82"/>
        <v>-28.64</v>
      </c>
      <c r="R1231" s="2" t="str">
        <f t="shared" si="84"/>
        <v>High</v>
      </c>
    </row>
    <row r="1232" spans="1:18" ht="16.350000000000001" customHeight="1" x14ac:dyDescent="0.45">
      <c r="A1232" s="4">
        <f t="shared" si="81"/>
        <v>46040</v>
      </c>
      <c r="B1232" s="2" t="s">
        <v>9</v>
      </c>
      <c r="C1232" s="2" t="s">
        <v>17258</v>
      </c>
      <c r="D1232" s="2" t="s">
        <v>16</v>
      </c>
      <c r="E1232" s="2" t="s">
        <v>181</v>
      </c>
      <c r="F1232" s="33">
        <v>1.07</v>
      </c>
      <c r="G1232" s="33">
        <f>ABS(Table2[[#This Row],[Raw_revenu_per_Hr]])</f>
        <v>21.32</v>
      </c>
      <c r="H1232" s="33">
        <v>21.32</v>
      </c>
      <c r="I1232" s="33">
        <f>ABS(Table2[[#This Row],[Raw_maintenance_Cost_MTBF]])</f>
        <v>82.57</v>
      </c>
      <c r="J1232" s="37">
        <v>82.57</v>
      </c>
      <c r="K1232" s="37">
        <v>0.49</v>
      </c>
      <c r="L1232" s="3">
        <f t="shared" si="83"/>
        <v>5</v>
      </c>
      <c r="M1232" s="17" t="s">
        <v>189</v>
      </c>
      <c r="N1232" s="2" t="s">
        <v>119</v>
      </c>
      <c r="O1232" s="2" t="s">
        <v>168</v>
      </c>
      <c r="P1232" s="33">
        <f>_xlfn.XLOOKUP(C1232, Financial_Variance!B:B, Financial_Variance!H:H, 0)</f>
        <v>0</v>
      </c>
      <c r="Q1232" s="33">
        <f t="shared" si="82"/>
        <v>-66.78</v>
      </c>
      <c r="R1232" s="2" t="str">
        <f t="shared" si="84"/>
        <v>High</v>
      </c>
    </row>
    <row r="1233" spans="1:18" ht="16.350000000000001" customHeight="1" x14ac:dyDescent="0.45">
      <c r="A1233" s="4">
        <f t="shared" si="81"/>
        <v>46040</v>
      </c>
      <c r="B1233" s="2" t="s">
        <v>10</v>
      </c>
      <c r="C1233" s="2" t="s">
        <v>17259</v>
      </c>
      <c r="D1233" s="2" t="s">
        <v>14</v>
      </c>
      <c r="E1233" s="2" t="s">
        <v>20</v>
      </c>
      <c r="F1233" s="33">
        <v>0.93</v>
      </c>
      <c r="G1233" s="33">
        <f>ABS(Table2[[#This Row],[Raw_revenu_per_Hr]])</f>
        <v>39.72</v>
      </c>
      <c r="H1233" s="33">
        <v>39.72</v>
      </c>
      <c r="I1233" s="33">
        <f>ABS(Table2[[#This Row],[Raw_maintenance_Cost_MTBF]])</f>
        <v>46.2</v>
      </c>
      <c r="J1233" s="37">
        <v>46.2</v>
      </c>
      <c r="K1233" s="37">
        <v>0.52</v>
      </c>
      <c r="L1233" s="3">
        <f t="shared" si="83"/>
        <v>5</v>
      </c>
      <c r="M1233" s="17" t="s">
        <v>189</v>
      </c>
      <c r="N1233" s="2" t="s">
        <v>137</v>
      </c>
      <c r="O1233" s="2" t="s">
        <v>173</v>
      </c>
      <c r="P1233" s="33">
        <f>_xlfn.XLOOKUP(C1233, Financial_Variance!B:B, Financial_Variance!H:H, 0)</f>
        <v>0</v>
      </c>
      <c r="Q1233" s="33">
        <f t="shared" si="82"/>
        <v>-46.89</v>
      </c>
      <c r="R1233" s="2" t="str">
        <f t="shared" si="84"/>
        <v>High</v>
      </c>
    </row>
    <row r="1234" spans="1:18" ht="16.350000000000001" customHeight="1" x14ac:dyDescent="0.45">
      <c r="A1234" s="4">
        <f t="shared" ref="A1234:A1249" si="85">DATE(2026,1,1)+INT((ROW()-2)/70)</f>
        <v>46040</v>
      </c>
      <c r="B1234" s="2" t="s">
        <v>11</v>
      </c>
      <c r="C1234" s="2" t="s">
        <v>17260</v>
      </c>
      <c r="D1234" s="2" t="s">
        <v>166</v>
      </c>
      <c r="E1234" s="2" t="s">
        <v>183</v>
      </c>
      <c r="F1234" s="33">
        <v>1.32</v>
      </c>
      <c r="G1234" s="33">
        <f>ABS(Table2[[#This Row],[Raw_revenu_per_Hr]])</f>
        <v>73.8</v>
      </c>
      <c r="H1234" s="33">
        <v>73.8</v>
      </c>
      <c r="I1234" s="33">
        <f>ABS(Table2[[#This Row],[Raw_maintenance_Cost_MTBF]])</f>
        <v>8.14</v>
      </c>
      <c r="J1234" s="37">
        <v>8.14</v>
      </c>
      <c r="K1234" s="37">
        <v>0.47</v>
      </c>
      <c r="L1234" s="3">
        <f t="shared" si="83"/>
        <v>5</v>
      </c>
      <c r="M1234" s="17" t="s">
        <v>189</v>
      </c>
      <c r="N1234" s="2" t="s">
        <v>103</v>
      </c>
      <c r="O1234" s="2" t="s">
        <v>170</v>
      </c>
      <c r="P1234" s="33">
        <f>_xlfn.XLOOKUP(C1234, Financial_Variance!B:B, Financial_Variance!H:H, 0)</f>
        <v>0</v>
      </c>
      <c r="Q1234" s="33">
        <f t="shared" ref="Q1234:Q1249" si="86">P1249-I1238</f>
        <v>-92.31</v>
      </c>
      <c r="R1234" s="2" t="str">
        <f t="shared" si="84"/>
        <v>High</v>
      </c>
    </row>
    <row r="1235" spans="1:18" ht="16.350000000000001" customHeight="1" x14ac:dyDescent="0.45">
      <c r="A1235" s="4">
        <f t="shared" si="85"/>
        <v>46040</v>
      </c>
      <c r="B1235" s="2" t="s">
        <v>12</v>
      </c>
      <c r="C1235" s="2" t="s">
        <v>17261</v>
      </c>
      <c r="D1235" s="2" t="s">
        <v>16</v>
      </c>
      <c r="E1235" s="2" t="s">
        <v>23</v>
      </c>
      <c r="F1235" s="33">
        <v>3.74</v>
      </c>
      <c r="G1235" s="33">
        <f>ABS(Table2[[#This Row],[Raw_revenu_per_Hr]])</f>
        <v>59.82</v>
      </c>
      <c r="H1235" s="33">
        <v>59.82</v>
      </c>
      <c r="I1235" s="33">
        <f>ABS(Table2[[#This Row],[Raw_maintenance_Cost_MTBF]])</f>
        <v>28.64</v>
      </c>
      <c r="J1235" s="37">
        <v>28.64</v>
      </c>
      <c r="K1235" s="37">
        <v>0.42</v>
      </c>
      <c r="L1235" s="3">
        <f t="shared" si="83"/>
        <v>6</v>
      </c>
      <c r="M1235" s="17" t="s">
        <v>189</v>
      </c>
      <c r="N1235" s="2" t="s">
        <v>118</v>
      </c>
      <c r="O1235" s="2" t="s">
        <v>179</v>
      </c>
      <c r="P1235" s="33">
        <f>_xlfn.XLOOKUP(C1235, Financial_Variance!B:B, Financial_Variance!H:H, 0)</f>
        <v>0</v>
      </c>
      <c r="Q1235" s="33">
        <f t="shared" si="86"/>
        <v>-61.34</v>
      </c>
      <c r="R1235" s="2" t="str">
        <f t="shared" si="84"/>
        <v>High</v>
      </c>
    </row>
    <row r="1236" spans="1:18" ht="16.350000000000001" customHeight="1" x14ac:dyDescent="0.45">
      <c r="A1236" s="4">
        <f t="shared" si="85"/>
        <v>46040</v>
      </c>
      <c r="B1236" s="2" t="s">
        <v>7</v>
      </c>
      <c r="C1236" s="2" t="s">
        <v>17262</v>
      </c>
      <c r="D1236" s="2" t="s">
        <v>14</v>
      </c>
      <c r="E1236" s="2" t="s">
        <v>186</v>
      </c>
      <c r="F1236" s="33">
        <v>2.73</v>
      </c>
      <c r="G1236" s="33">
        <f>ABS(Table2[[#This Row],[Raw_revenu_per_Hr]])</f>
        <v>79.61</v>
      </c>
      <c r="H1236" s="33">
        <v>79.61</v>
      </c>
      <c r="I1236" s="33">
        <f>ABS(Table2[[#This Row],[Raw_maintenance_Cost_MTBF]])</f>
        <v>66.78</v>
      </c>
      <c r="J1236" s="37">
        <v>66.78</v>
      </c>
      <c r="K1236" s="37">
        <v>0.48</v>
      </c>
      <c r="L1236" s="3">
        <f t="shared" si="83"/>
        <v>5</v>
      </c>
      <c r="M1236" s="17" t="s">
        <v>189</v>
      </c>
      <c r="N1236" s="2" t="s">
        <v>136</v>
      </c>
      <c r="O1236" s="2" t="s">
        <v>172</v>
      </c>
      <c r="P1236" s="33">
        <f>_xlfn.XLOOKUP(C1236, Financial_Variance!B:B, Financial_Variance!H:H, 0)</f>
        <v>0</v>
      </c>
      <c r="Q1236" s="33">
        <f t="shared" si="86"/>
        <v>-54.94</v>
      </c>
      <c r="R1236" s="2" t="str">
        <f t="shared" si="84"/>
        <v>High</v>
      </c>
    </row>
    <row r="1237" spans="1:18" ht="16.350000000000001" customHeight="1" x14ac:dyDescent="0.45">
      <c r="A1237" s="4">
        <f t="shared" si="85"/>
        <v>46040</v>
      </c>
      <c r="B1237" s="2" t="s">
        <v>8</v>
      </c>
      <c r="C1237" s="2" t="s">
        <v>17263</v>
      </c>
      <c r="D1237" s="2" t="s">
        <v>166</v>
      </c>
      <c r="E1237" s="2" t="s">
        <v>182</v>
      </c>
      <c r="F1237" s="33">
        <v>1.69</v>
      </c>
      <c r="G1237" s="33">
        <f>ABS(Table2[[#This Row],[Raw_revenu_per_Hr]])</f>
        <v>16.95</v>
      </c>
      <c r="H1237" s="33">
        <v>16.95</v>
      </c>
      <c r="I1237" s="33">
        <f>ABS(Table2[[#This Row],[Raw_maintenance_Cost_MTBF]])</f>
        <v>46.89</v>
      </c>
      <c r="J1237" s="37">
        <v>46.89</v>
      </c>
      <c r="K1237" s="37">
        <v>0.4</v>
      </c>
      <c r="L1237" s="3">
        <f t="shared" si="83"/>
        <v>6</v>
      </c>
      <c r="M1237" s="17" t="s">
        <v>189</v>
      </c>
      <c r="N1237" s="2" t="s">
        <v>102</v>
      </c>
      <c r="O1237" s="2" t="s">
        <v>169</v>
      </c>
      <c r="P1237" s="33">
        <f>_xlfn.XLOOKUP(C1237, Financial_Variance!B:B, Financial_Variance!H:H, 0)</f>
        <v>0</v>
      </c>
      <c r="Q1237" s="33">
        <f t="shared" si="86"/>
        <v>-6.34</v>
      </c>
      <c r="R1237" s="2" t="str">
        <f t="shared" si="84"/>
        <v>High</v>
      </c>
    </row>
    <row r="1238" spans="1:18" ht="16.350000000000001" customHeight="1" x14ac:dyDescent="0.45">
      <c r="A1238" s="4">
        <f t="shared" si="85"/>
        <v>46040</v>
      </c>
      <c r="B1238" s="2" t="s">
        <v>9</v>
      </c>
      <c r="C1238" s="2" t="s">
        <v>17264</v>
      </c>
      <c r="D1238" s="2" t="s">
        <v>16</v>
      </c>
      <c r="E1238" s="2" t="s">
        <v>22</v>
      </c>
      <c r="F1238" s="33">
        <v>5.38</v>
      </c>
      <c r="G1238" s="33">
        <f>ABS(Table2[[#This Row],[Raw_revenu_per_Hr]])</f>
        <v>67.47</v>
      </c>
      <c r="H1238" s="33">
        <v>67.47</v>
      </c>
      <c r="I1238" s="33">
        <f>ABS(Table2[[#This Row],[Raw_maintenance_Cost_MTBF]])</f>
        <v>92.31</v>
      </c>
      <c r="J1238" s="37">
        <v>92.31</v>
      </c>
      <c r="K1238" s="37">
        <v>0.35</v>
      </c>
      <c r="L1238" s="3">
        <f t="shared" si="83"/>
        <v>7</v>
      </c>
      <c r="M1238" s="17" t="s">
        <v>190</v>
      </c>
      <c r="N1238" s="2" t="s">
        <v>117</v>
      </c>
      <c r="O1238" s="2" t="s">
        <v>175</v>
      </c>
      <c r="P1238" s="33">
        <f>_xlfn.XLOOKUP(C1238, Financial_Variance!B:B, Financial_Variance!H:H, 0)</f>
        <v>0</v>
      </c>
      <c r="Q1238" s="33">
        <f t="shared" si="86"/>
        <v>-34.65</v>
      </c>
      <c r="R1238" s="2" t="str">
        <f t="shared" si="84"/>
        <v>High</v>
      </c>
    </row>
    <row r="1239" spans="1:18" ht="16.350000000000001" customHeight="1" x14ac:dyDescent="0.45">
      <c r="A1239" s="4">
        <f t="shared" si="85"/>
        <v>46040</v>
      </c>
      <c r="B1239" s="2" t="s">
        <v>10</v>
      </c>
      <c r="C1239" s="2" t="s">
        <v>17265</v>
      </c>
      <c r="D1239" s="2" t="s">
        <v>14</v>
      </c>
      <c r="E1239" s="2" t="s">
        <v>185</v>
      </c>
      <c r="F1239" s="33">
        <v>1.37</v>
      </c>
      <c r="G1239" s="33">
        <f>ABS(Table2[[#This Row],[Raw_revenu_per_Hr]])</f>
        <v>72.06</v>
      </c>
      <c r="H1239" s="33">
        <v>72.06</v>
      </c>
      <c r="I1239" s="33">
        <f>ABS(Table2[[#This Row],[Raw_maintenance_Cost_MTBF]])</f>
        <v>61.34</v>
      </c>
      <c r="J1239" s="37">
        <v>61.34</v>
      </c>
      <c r="K1239" s="37">
        <v>0.39</v>
      </c>
      <c r="L1239" s="3">
        <f t="shared" si="83"/>
        <v>6</v>
      </c>
      <c r="M1239" s="17" t="s">
        <v>189</v>
      </c>
      <c r="N1239" s="2" t="s">
        <v>135</v>
      </c>
      <c r="O1239" s="2" t="s">
        <v>171</v>
      </c>
      <c r="P1239" s="33">
        <f>_xlfn.XLOOKUP(C1239, Financial_Variance!B:B, Financial_Variance!H:H, 0)</f>
        <v>0</v>
      </c>
      <c r="Q1239" s="33">
        <f t="shared" si="86"/>
        <v>-92.49</v>
      </c>
      <c r="R1239" s="2" t="str">
        <f t="shared" si="84"/>
        <v>High</v>
      </c>
    </row>
    <row r="1240" spans="1:18" ht="16.350000000000001" customHeight="1" x14ac:dyDescent="0.45">
      <c r="A1240" s="4">
        <f t="shared" si="85"/>
        <v>46040</v>
      </c>
      <c r="B1240" s="2" t="s">
        <v>11</v>
      </c>
      <c r="C1240" s="2" t="s">
        <v>17266</v>
      </c>
      <c r="D1240" s="2" t="s">
        <v>166</v>
      </c>
      <c r="E1240" s="2" t="s">
        <v>19</v>
      </c>
      <c r="F1240" s="33">
        <v>0.76</v>
      </c>
      <c r="G1240" s="33">
        <f>ABS(Table2[[#This Row],[Raw_revenu_per_Hr]])</f>
        <v>69.55</v>
      </c>
      <c r="H1240" s="33">
        <v>69.55</v>
      </c>
      <c r="I1240" s="33">
        <f>ABS(Table2[[#This Row],[Raw_maintenance_Cost_MTBF]])</f>
        <v>54.94</v>
      </c>
      <c r="J1240" s="37">
        <v>54.94</v>
      </c>
      <c r="K1240" s="37">
        <v>0.31</v>
      </c>
      <c r="L1240" s="3">
        <f t="shared" si="83"/>
        <v>7</v>
      </c>
      <c r="M1240" s="17" t="s">
        <v>190</v>
      </c>
      <c r="N1240" s="2" t="s">
        <v>101</v>
      </c>
      <c r="O1240" s="2" t="s">
        <v>168</v>
      </c>
      <c r="P1240" s="33">
        <f>_xlfn.XLOOKUP(C1240, Financial_Variance!B:B, Financial_Variance!H:H, 0)</f>
        <v>0</v>
      </c>
      <c r="Q1240" s="33">
        <f t="shared" si="86"/>
        <v>-98.29</v>
      </c>
      <c r="R1240" s="2" t="str">
        <f t="shared" si="84"/>
        <v>High</v>
      </c>
    </row>
    <row r="1241" spans="1:18" ht="16.350000000000001" customHeight="1" x14ac:dyDescent="0.45">
      <c r="A1241" s="4">
        <f t="shared" si="85"/>
        <v>46040</v>
      </c>
      <c r="B1241" s="2" t="s">
        <v>12</v>
      </c>
      <c r="C1241" s="2" t="s">
        <v>17267</v>
      </c>
      <c r="D1241" s="2" t="s">
        <v>16</v>
      </c>
      <c r="E1241" s="2" t="s">
        <v>21</v>
      </c>
      <c r="F1241" s="33">
        <v>2.89</v>
      </c>
      <c r="G1241" s="33">
        <f>ABS(Table2[[#This Row],[Raw_revenu_per_Hr]])</f>
        <v>91.44</v>
      </c>
      <c r="H1241" s="33">
        <v>91.44</v>
      </c>
      <c r="I1241" s="33">
        <f>ABS(Table2[[#This Row],[Raw_maintenance_Cost_MTBF]])</f>
        <v>6.34</v>
      </c>
      <c r="J1241" s="37">
        <v>6.34</v>
      </c>
      <c r="K1241" s="37">
        <v>0.25</v>
      </c>
      <c r="L1241" s="3">
        <f t="shared" si="83"/>
        <v>8</v>
      </c>
      <c r="M1241" s="17" t="s">
        <v>190</v>
      </c>
      <c r="N1241" s="2" t="s">
        <v>116</v>
      </c>
      <c r="O1241" s="2" t="s">
        <v>173</v>
      </c>
      <c r="P1241" s="33">
        <f>_xlfn.XLOOKUP(C1241, Financial_Variance!B:B, Financial_Variance!H:H, 0)</f>
        <v>0</v>
      </c>
      <c r="Q1241" s="33">
        <f t="shared" si="86"/>
        <v>-7.38</v>
      </c>
      <c r="R1241" s="2" t="str">
        <f t="shared" si="84"/>
        <v>Critical</v>
      </c>
    </row>
    <row r="1242" spans="1:18" ht="16.350000000000001" customHeight="1" x14ac:dyDescent="0.45">
      <c r="A1242" s="4">
        <f t="shared" si="85"/>
        <v>46040</v>
      </c>
      <c r="B1242" s="2" t="s">
        <v>7</v>
      </c>
      <c r="C1242" s="2" t="s">
        <v>17268</v>
      </c>
      <c r="D1242" s="2" t="s">
        <v>14</v>
      </c>
      <c r="E1242" s="2" t="s">
        <v>184</v>
      </c>
      <c r="F1242" s="33">
        <v>4.8499999999999996</v>
      </c>
      <c r="G1242" s="33">
        <f>ABS(Table2[[#This Row],[Raw_revenu_per_Hr]])</f>
        <v>75.209999999999994</v>
      </c>
      <c r="H1242" s="33">
        <v>75.209999999999994</v>
      </c>
      <c r="I1242" s="33">
        <f>ABS(Table2[[#This Row],[Raw_maintenance_Cost_MTBF]])</f>
        <v>34.65</v>
      </c>
      <c r="J1242" s="37">
        <v>34.65</v>
      </c>
      <c r="K1242" s="37">
        <v>0.86</v>
      </c>
      <c r="L1242" s="3">
        <f t="shared" si="83"/>
        <v>1</v>
      </c>
      <c r="M1242" s="17" t="s">
        <v>187</v>
      </c>
      <c r="N1242" s="2" t="s">
        <v>134</v>
      </c>
      <c r="O1242" s="2" t="s">
        <v>170</v>
      </c>
      <c r="P1242" s="33">
        <f>_xlfn.XLOOKUP(C1242, Financial_Variance!B:B, Financial_Variance!H:H, 0)</f>
        <v>0</v>
      </c>
      <c r="Q1242" s="33">
        <f t="shared" si="86"/>
        <v>-63.6</v>
      </c>
      <c r="R1242" s="2" t="str">
        <f t="shared" si="84"/>
        <v>Low</v>
      </c>
    </row>
    <row r="1243" spans="1:18" ht="16.350000000000001" customHeight="1" x14ac:dyDescent="0.45">
      <c r="A1243" s="4">
        <f t="shared" si="85"/>
        <v>46040</v>
      </c>
      <c r="B1243" s="2" t="s">
        <v>8</v>
      </c>
      <c r="C1243" s="2" t="s">
        <v>17269</v>
      </c>
      <c r="D1243" s="2" t="s">
        <v>166</v>
      </c>
      <c r="E1243" s="2" t="s">
        <v>181</v>
      </c>
      <c r="F1243" s="33">
        <v>2.93</v>
      </c>
      <c r="G1243" s="33">
        <f>ABS(Table2[[#This Row],[Raw_revenu_per_Hr]])</f>
        <v>27.06</v>
      </c>
      <c r="H1243" s="33">
        <v>27.06</v>
      </c>
      <c r="I1243" s="33">
        <f>ABS(Table2[[#This Row],[Raw_maintenance_Cost_MTBF]])</f>
        <v>92.49</v>
      </c>
      <c r="J1243" s="37">
        <v>92.49</v>
      </c>
      <c r="K1243" s="37">
        <v>0.87</v>
      </c>
      <c r="L1243" s="3">
        <f t="shared" si="83"/>
        <v>1</v>
      </c>
      <c r="M1243" s="17" t="s">
        <v>187</v>
      </c>
      <c r="N1243" s="2" t="s">
        <v>100</v>
      </c>
      <c r="O1243" s="2" t="s">
        <v>179</v>
      </c>
      <c r="P1243" s="33">
        <f>_xlfn.XLOOKUP(C1243, Financial_Variance!B:B, Financial_Variance!H:H, 0)</f>
        <v>0</v>
      </c>
      <c r="Q1243" s="33">
        <f t="shared" si="86"/>
        <v>-36.770000000000003</v>
      </c>
      <c r="R1243" s="2" t="str">
        <f t="shared" si="84"/>
        <v>Low</v>
      </c>
    </row>
    <row r="1244" spans="1:18" ht="16.350000000000001" customHeight="1" x14ac:dyDescent="0.45">
      <c r="A1244" s="4">
        <f t="shared" si="85"/>
        <v>46040</v>
      </c>
      <c r="B1244" s="2" t="s">
        <v>9</v>
      </c>
      <c r="C1244" s="2" t="s">
        <v>17270</v>
      </c>
      <c r="D1244" s="2" t="s">
        <v>16</v>
      </c>
      <c r="E1244" s="2" t="s">
        <v>20</v>
      </c>
      <c r="F1244" s="33">
        <v>2.2400000000000002</v>
      </c>
      <c r="G1244" s="33">
        <f>ABS(Table2[[#This Row],[Raw_revenu_per_Hr]])</f>
        <v>17.18</v>
      </c>
      <c r="H1244" s="33">
        <v>17.18</v>
      </c>
      <c r="I1244" s="33">
        <f>ABS(Table2[[#This Row],[Raw_maintenance_Cost_MTBF]])</f>
        <v>98.29</v>
      </c>
      <c r="J1244" s="37">
        <v>98.29</v>
      </c>
      <c r="K1244" s="37">
        <v>0.77</v>
      </c>
      <c r="L1244" s="3">
        <f t="shared" si="83"/>
        <v>2</v>
      </c>
      <c r="M1244" s="17" t="s">
        <v>187</v>
      </c>
      <c r="N1244" s="2" t="s">
        <v>112</v>
      </c>
      <c r="O1244" s="2" t="s">
        <v>172</v>
      </c>
      <c r="P1244" s="33">
        <f>_xlfn.XLOOKUP(C1244, Financial_Variance!B:B, Financial_Variance!H:H, 0)</f>
        <v>0</v>
      </c>
      <c r="Q1244" s="33">
        <f t="shared" si="86"/>
        <v>-9.94</v>
      </c>
      <c r="R1244" s="2" t="str">
        <f t="shared" si="84"/>
        <v>Low</v>
      </c>
    </row>
    <row r="1245" spans="1:18" ht="16.350000000000001" customHeight="1" x14ac:dyDescent="0.45">
      <c r="A1245" s="4">
        <f t="shared" si="85"/>
        <v>46040</v>
      </c>
      <c r="B1245" s="2" t="s">
        <v>10</v>
      </c>
      <c r="C1245" s="2" t="s">
        <v>17271</v>
      </c>
      <c r="D1245" s="2" t="s">
        <v>14</v>
      </c>
      <c r="E1245" s="2" t="s">
        <v>183</v>
      </c>
      <c r="F1245" s="33">
        <v>2.21</v>
      </c>
      <c r="G1245" s="33">
        <f>ABS(Table2[[#This Row],[Raw_revenu_per_Hr]])</f>
        <v>21.19</v>
      </c>
      <c r="H1245" s="33">
        <v>21.19</v>
      </c>
      <c r="I1245" s="33">
        <f>ABS(Table2[[#This Row],[Raw_maintenance_Cost_MTBF]])</f>
        <v>7.38</v>
      </c>
      <c r="J1245" s="37">
        <v>7.38</v>
      </c>
      <c r="K1245" s="37">
        <v>0.68</v>
      </c>
      <c r="L1245" s="3">
        <f t="shared" si="83"/>
        <v>3</v>
      </c>
      <c r="M1245" s="17" t="s">
        <v>188</v>
      </c>
      <c r="N1245" s="2" t="s">
        <v>133</v>
      </c>
      <c r="O1245" s="2" t="s">
        <v>169</v>
      </c>
      <c r="P1245" s="33">
        <f>_xlfn.XLOOKUP(C1245, Financial_Variance!B:B, Financial_Variance!H:H, 0)</f>
        <v>0</v>
      </c>
      <c r="Q1245" s="33">
        <f t="shared" si="86"/>
        <v>-96.29</v>
      </c>
      <c r="R1245" s="2" t="str">
        <f t="shared" si="84"/>
        <v>Medium</v>
      </c>
    </row>
    <row r="1246" spans="1:18" ht="16.350000000000001" customHeight="1" x14ac:dyDescent="0.45">
      <c r="A1246" s="4">
        <f t="shared" si="85"/>
        <v>46040</v>
      </c>
      <c r="B1246" s="2" t="s">
        <v>11</v>
      </c>
      <c r="C1246" s="2" t="s">
        <v>17272</v>
      </c>
      <c r="D1246" s="2" t="s">
        <v>166</v>
      </c>
      <c r="E1246" s="2" t="s">
        <v>23</v>
      </c>
      <c r="F1246" s="33">
        <v>5.6</v>
      </c>
      <c r="G1246" s="33">
        <f>ABS(Table2[[#This Row],[Raw_revenu_per_Hr]])</f>
        <v>62.6</v>
      </c>
      <c r="H1246" s="33">
        <v>62.6</v>
      </c>
      <c r="I1246" s="33">
        <f>ABS(Table2[[#This Row],[Raw_maintenance_Cost_MTBF]])</f>
        <v>63.6</v>
      </c>
      <c r="J1246" s="37">
        <v>63.6</v>
      </c>
      <c r="K1246" s="37">
        <v>0.73</v>
      </c>
      <c r="L1246" s="3">
        <f t="shared" si="83"/>
        <v>3</v>
      </c>
      <c r="M1246" s="17" t="s">
        <v>188</v>
      </c>
      <c r="N1246" s="2" t="s">
        <v>99</v>
      </c>
      <c r="O1246" s="2" t="s">
        <v>175</v>
      </c>
      <c r="P1246" s="33">
        <f>_xlfn.XLOOKUP(C1246, Financial_Variance!B:B, Financial_Variance!H:H, 0)</f>
        <v>0</v>
      </c>
      <c r="Q1246" s="33">
        <f t="shared" si="86"/>
        <v>0</v>
      </c>
      <c r="R1246" s="2" t="str">
        <f t="shared" si="84"/>
        <v>Medium</v>
      </c>
    </row>
    <row r="1247" spans="1:18" ht="16.350000000000001" customHeight="1" x14ac:dyDescent="0.45">
      <c r="A1247" s="4">
        <f t="shared" si="85"/>
        <v>46040</v>
      </c>
      <c r="B1247" s="2" t="s">
        <v>12</v>
      </c>
      <c r="C1247" s="2" t="s">
        <v>17273</v>
      </c>
      <c r="D1247" s="2" t="s">
        <v>16</v>
      </c>
      <c r="E1247" s="2" t="s">
        <v>186</v>
      </c>
      <c r="F1247" s="33">
        <v>5.37</v>
      </c>
      <c r="G1247" s="33">
        <f>ABS(Table2[[#This Row],[Raw_revenu_per_Hr]])</f>
        <v>36.15</v>
      </c>
      <c r="H1247" s="33">
        <v>36.15</v>
      </c>
      <c r="I1247" s="33">
        <f>ABS(Table2[[#This Row],[Raw_maintenance_Cost_MTBF]])</f>
        <v>36.770000000000003</v>
      </c>
      <c r="J1247" s="37">
        <v>36.770000000000003</v>
      </c>
      <c r="K1247" s="37">
        <v>0.68</v>
      </c>
      <c r="L1247" s="3">
        <f t="shared" si="83"/>
        <v>3</v>
      </c>
      <c r="M1247" s="17" t="s">
        <v>188</v>
      </c>
      <c r="N1247" s="2" t="s">
        <v>110</v>
      </c>
      <c r="O1247" s="2" t="s">
        <v>171</v>
      </c>
      <c r="P1247" s="33">
        <f>_xlfn.XLOOKUP(C1247, Financial_Variance!B:B, Financial_Variance!H:H, 0)</f>
        <v>0</v>
      </c>
      <c r="Q1247" s="33">
        <f t="shared" si="86"/>
        <v>0</v>
      </c>
      <c r="R1247" s="2" t="str">
        <f t="shared" si="84"/>
        <v>Medium</v>
      </c>
    </row>
    <row r="1248" spans="1:18" ht="16.350000000000001" customHeight="1" x14ac:dyDescent="0.45">
      <c r="A1248" s="4">
        <f t="shared" si="85"/>
        <v>46040</v>
      </c>
      <c r="B1248" s="2" t="s">
        <v>7</v>
      </c>
      <c r="C1248" s="2" t="s">
        <v>17274</v>
      </c>
      <c r="D1248" s="2" t="s">
        <v>14</v>
      </c>
      <c r="E1248" s="2" t="s">
        <v>182</v>
      </c>
      <c r="F1248" s="33">
        <v>4.97</v>
      </c>
      <c r="G1248" s="33">
        <f>ABS(Table2[[#This Row],[Raw_revenu_per_Hr]])</f>
        <v>15.16</v>
      </c>
      <c r="H1248" s="33">
        <v>15.16</v>
      </c>
      <c r="I1248" s="33">
        <f>ABS(Table2[[#This Row],[Raw_maintenance_Cost_MTBF]])</f>
        <v>9.94</v>
      </c>
      <c r="J1248" s="37">
        <v>9.94</v>
      </c>
      <c r="K1248" s="37">
        <v>0.62</v>
      </c>
      <c r="L1248" s="3">
        <f t="shared" si="83"/>
        <v>4</v>
      </c>
      <c r="M1248" s="17" t="s">
        <v>188</v>
      </c>
      <c r="N1248" s="2" t="s">
        <v>127</v>
      </c>
      <c r="O1248" s="2" t="s">
        <v>168</v>
      </c>
      <c r="P1248" s="33">
        <f>_xlfn.XLOOKUP(C1248, Financial_Variance!B:B, Financial_Variance!H:H, 0)</f>
        <v>0</v>
      </c>
      <c r="Q1248" s="33">
        <f t="shared" si="86"/>
        <v>0</v>
      </c>
      <c r="R1248" s="2" t="str">
        <f t="shared" si="84"/>
        <v>Medium</v>
      </c>
    </row>
    <row r="1249" spans="1:18" ht="16.350000000000001" customHeight="1" x14ac:dyDescent="0.45">
      <c r="A1249" s="4">
        <f t="shared" si="85"/>
        <v>46040</v>
      </c>
      <c r="B1249" s="2" t="s">
        <v>8</v>
      </c>
      <c r="C1249" s="2" t="s">
        <v>17275</v>
      </c>
      <c r="D1249" s="2" t="s">
        <v>166</v>
      </c>
      <c r="E1249" s="2" t="s">
        <v>22</v>
      </c>
      <c r="F1249" s="33">
        <v>5.03</v>
      </c>
      <c r="G1249" s="33">
        <f>ABS(Table2[[#This Row],[Raw_revenu_per_Hr]])</f>
        <v>53.04</v>
      </c>
      <c r="H1249" s="33">
        <v>53.04</v>
      </c>
      <c r="I1249" s="33">
        <f>ABS(Table2[[#This Row],[Raw_maintenance_Cost_MTBF]])</f>
        <v>96.29</v>
      </c>
      <c r="J1249" s="37">
        <v>96.29</v>
      </c>
      <c r="K1249" s="37">
        <v>0.66</v>
      </c>
      <c r="L1249" s="3">
        <f t="shared" si="83"/>
        <v>3</v>
      </c>
      <c r="M1249" s="17" t="s">
        <v>188</v>
      </c>
      <c r="N1249" s="2" t="s">
        <v>98</v>
      </c>
      <c r="O1249" s="2" t="s">
        <v>173</v>
      </c>
      <c r="P1249" s="33">
        <f>_xlfn.XLOOKUP(C1249, Financial_Variance!B:B, Financial_Variance!H:H, 0)</f>
        <v>0</v>
      </c>
      <c r="Q1249" s="33">
        <f t="shared" si="86"/>
        <v>0</v>
      </c>
      <c r="R1249" s="2" t="str">
        <f t="shared" si="84"/>
        <v>Medium</v>
      </c>
    </row>
  </sheetData>
  <phoneticPr fontId="3" type="noConversion"/>
  <conditionalFormatting sqref="J1106:J1048576 K1:K1249">
    <cfRule type="dataBar" priority="6">
      <dataBar>
        <cfvo type="min"/>
        <cfvo type="max"/>
        <color rgb="FF638EC6"/>
      </dataBar>
      <extLst>
        <ext xmlns:x14="http://schemas.microsoft.com/office/spreadsheetml/2009/9/main" uri="{B025F937-C7B1-47D3-B67F-A62EFF666E3E}">
          <x14:id>{A85578E1-0E18-4D67-BAF8-CBD2F2E3F630}</x14:id>
        </ext>
      </extLst>
    </cfRule>
  </conditionalFormatting>
  <conditionalFormatting sqref="L2:L1249">
    <cfRule type="colorScale" priority="7">
      <colorScale>
        <cfvo type="min"/>
        <cfvo type="percentile" val="50"/>
        <cfvo type="max"/>
        <color rgb="FF63BE7B"/>
        <color rgb="FFFFEB84"/>
        <color rgb="FFF8696B"/>
      </colorScale>
    </cfRule>
  </conditionalFormatting>
  <conditionalFormatting sqref="R2:R1249">
    <cfRule type="containsText" dxfId="9" priority="8" operator="containsText" text="Low">
      <formula>NOT(ISERROR(SEARCH("Low",R2)))</formula>
    </cfRule>
    <cfRule type="containsText" dxfId="8" priority="9" operator="containsText" text="Medium">
      <formula>NOT(ISERROR(SEARCH("Medium",R2)))</formula>
    </cfRule>
    <cfRule type="containsText" dxfId="7" priority="10" operator="containsText" text="High">
      <formula>NOT(ISERROR(SEARCH("High",R2)))</formula>
    </cfRule>
    <cfRule type="containsText" dxfId="6" priority="11" operator="containsText" text="Critical">
      <formula>NOT(ISERROR(SEARCH("Critical",R2)))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85578E1-0E18-4D67-BAF8-CBD2F2E3F630}">
            <x14:dataBar minLength="0" maxLength="100" gradient="0">
              <x14:cfvo type="autoMin"/>
              <x14:cfvo type="autoMax"/>
              <x14:negativeFillColor rgb="FFFF0000"/>
              <x14:axisColor rgb="FF000000"/>
            </x14:dataBar>
          </x14:cfRule>
          <xm:sqref>J1106:J1048576 K1:K1249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E4474-3B7F-4030-89DA-B7A4D46D3707}">
  <dimension ref="A1:H70"/>
  <sheetViews>
    <sheetView tabSelected="1" zoomScale="48" workbookViewId="0">
      <selection activeCell="D1" sqref="D1:D1048576"/>
    </sheetView>
  </sheetViews>
  <sheetFormatPr defaultRowHeight="16.45" customHeight="1" x14ac:dyDescent="0.45"/>
  <cols>
    <col min="1" max="1" width="33.06640625" customWidth="1"/>
    <col min="2" max="2" width="34.73046875" style="7" customWidth="1"/>
    <col min="3" max="3" width="34.53125" style="8" customWidth="1"/>
    <col min="4" max="4" width="34.53125" style="32" customWidth="1"/>
    <col min="5" max="5" width="37.06640625" style="7" customWidth="1"/>
    <col min="6" max="6" width="19.33203125" style="7" customWidth="1"/>
    <col min="7" max="7" width="26.265625" style="7" customWidth="1"/>
    <col min="8" max="8" width="32.265625" customWidth="1"/>
  </cols>
  <sheetData>
    <row r="1" spans="1:8" s="9" customFormat="1" ht="16.45" customHeight="1" x14ac:dyDescent="0.45">
      <c r="A1" s="28" t="s">
        <v>5</v>
      </c>
      <c r="B1" s="15" t="s">
        <v>0</v>
      </c>
      <c r="C1" s="10" t="s">
        <v>24</v>
      </c>
      <c r="D1" s="31" t="s">
        <v>17130</v>
      </c>
      <c r="E1" s="15" t="s">
        <v>25</v>
      </c>
      <c r="F1" s="15" t="s">
        <v>26</v>
      </c>
      <c r="G1" s="15" t="s">
        <v>27</v>
      </c>
      <c r="H1" s="15" t="s">
        <v>17122</v>
      </c>
    </row>
    <row r="2" spans="1:8" ht="16.45" customHeight="1" x14ac:dyDescent="0.45">
      <c r="A2" s="29">
        <f t="shared" ref="A2:A65" si="0">DATE(2026,1,1)+INT((ROW()-2)/70)</f>
        <v>46023</v>
      </c>
      <c r="B2" s="7" t="s">
        <v>28</v>
      </c>
      <c r="C2" s="8" t="s">
        <v>95</v>
      </c>
      <c r="D2" s="32">
        <v>1.26</v>
      </c>
      <c r="E2" s="7" t="s">
        <v>7</v>
      </c>
      <c r="F2" s="7" t="s">
        <v>14</v>
      </c>
      <c r="G2" s="7" t="s">
        <v>168</v>
      </c>
      <c r="H2" s="24">
        <v>100</v>
      </c>
    </row>
    <row r="3" spans="1:8" ht="16.45" customHeight="1" x14ac:dyDescent="0.45">
      <c r="A3" s="30">
        <f t="shared" si="0"/>
        <v>46023</v>
      </c>
      <c r="B3" s="7" t="s">
        <v>29</v>
      </c>
      <c r="C3" s="8" t="s">
        <v>96</v>
      </c>
      <c r="D3" s="32">
        <v>1.26</v>
      </c>
      <c r="E3" s="7" t="s">
        <v>7</v>
      </c>
      <c r="F3" s="7" t="s">
        <v>14</v>
      </c>
      <c r="G3" s="7" t="s">
        <v>168</v>
      </c>
      <c r="H3" s="24">
        <v>100</v>
      </c>
    </row>
    <row r="4" spans="1:8" ht="16.45" customHeight="1" x14ac:dyDescent="0.45">
      <c r="A4" s="29">
        <f t="shared" si="0"/>
        <v>46023</v>
      </c>
      <c r="B4" s="7" t="s">
        <v>30</v>
      </c>
      <c r="C4" s="8" t="s">
        <v>97</v>
      </c>
      <c r="D4" s="32">
        <v>1.26</v>
      </c>
      <c r="E4" s="7" t="s">
        <v>7</v>
      </c>
      <c r="F4" s="7" t="s">
        <v>14</v>
      </c>
      <c r="G4" s="7" t="s">
        <v>169</v>
      </c>
      <c r="H4" s="24">
        <v>100</v>
      </c>
    </row>
    <row r="5" spans="1:8" ht="16.45" customHeight="1" x14ac:dyDescent="0.45">
      <c r="A5" s="30">
        <f t="shared" si="0"/>
        <v>46023</v>
      </c>
      <c r="B5" s="7" t="s">
        <v>31</v>
      </c>
      <c r="C5" s="8" t="s">
        <v>98</v>
      </c>
      <c r="D5" s="32">
        <v>1.26</v>
      </c>
      <c r="E5" s="7" t="s">
        <v>7</v>
      </c>
      <c r="F5" s="7" t="s">
        <v>14</v>
      </c>
      <c r="G5" s="7" t="s">
        <v>170</v>
      </c>
      <c r="H5" s="24">
        <v>100</v>
      </c>
    </row>
    <row r="6" spans="1:8" ht="16.45" customHeight="1" x14ac:dyDescent="0.45">
      <c r="A6" s="29">
        <f t="shared" si="0"/>
        <v>46023</v>
      </c>
      <c r="B6" s="7" t="s">
        <v>32</v>
      </c>
      <c r="C6" s="8" t="s">
        <v>99</v>
      </c>
      <c r="D6" s="32">
        <v>1.26</v>
      </c>
      <c r="E6" s="7" t="s">
        <v>7</v>
      </c>
      <c r="F6" s="7" t="s">
        <v>14</v>
      </c>
      <c r="G6" s="7" t="s">
        <v>170</v>
      </c>
      <c r="H6" s="24">
        <v>100</v>
      </c>
    </row>
    <row r="7" spans="1:8" ht="16.45" customHeight="1" x14ac:dyDescent="0.45">
      <c r="A7" s="30">
        <f t="shared" si="0"/>
        <v>46023</v>
      </c>
      <c r="B7" s="7" t="s">
        <v>33</v>
      </c>
      <c r="C7" s="8" t="s">
        <v>100</v>
      </c>
      <c r="D7" s="32">
        <v>1.26</v>
      </c>
      <c r="E7" s="7" t="s">
        <v>7</v>
      </c>
      <c r="F7" s="7" t="s">
        <v>14</v>
      </c>
      <c r="G7" s="7" t="s">
        <v>168</v>
      </c>
      <c r="H7" s="24">
        <v>100</v>
      </c>
    </row>
    <row r="8" spans="1:8" ht="16.45" customHeight="1" x14ac:dyDescent="0.45">
      <c r="A8" s="29">
        <f t="shared" si="0"/>
        <v>46023</v>
      </c>
      <c r="B8" s="7" t="s">
        <v>34</v>
      </c>
      <c r="C8" s="8" t="s">
        <v>101</v>
      </c>
      <c r="D8" s="32">
        <v>1.26</v>
      </c>
      <c r="E8" s="7" t="s">
        <v>7</v>
      </c>
      <c r="F8" s="7" t="s">
        <v>14</v>
      </c>
      <c r="G8" s="7" t="s">
        <v>171</v>
      </c>
      <c r="H8" s="24">
        <v>100</v>
      </c>
    </row>
    <row r="9" spans="1:8" ht="16.45" customHeight="1" x14ac:dyDescent="0.45">
      <c r="A9" s="30">
        <f t="shared" si="0"/>
        <v>46023</v>
      </c>
      <c r="B9" s="7" t="s">
        <v>35</v>
      </c>
      <c r="C9" s="8" t="s">
        <v>102</v>
      </c>
      <c r="D9" s="32">
        <v>1.26</v>
      </c>
      <c r="E9" s="7" t="s">
        <v>7</v>
      </c>
      <c r="F9" s="7" t="s">
        <v>14</v>
      </c>
      <c r="G9" s="7" t="s">
        <v>171</v>
      </c>
      <c r="H9" s="24">
        <v>100</v>
      </c>
    </row>
    <row r="10" spans="1:8" ht="16.45" customHeight="1" x14ac:dyDescent="0.45">
      <c r="A10" s="29">
        <f t="shared" si="0"/>
        <v>46023</v>
      </c>
      <c r="B10" s="7" t="s">
        <v>36</v>
      </c>
      <c r="C10" s="8" t="s">
        <v>103</v>
      </c>
      <c r="D10" s="32">
        <v>1.26</v>
      </c>
      <c r="E10" s="7" t="s">
        <v>7</v>
      </c>
      <c r="F10" s="7" t="s">
        <v>14</v>
      </c>
      <c r="G10" s="7" t="s">
        <v>172</v>
      </c>
      <c r="H10" s="24">
        <v>100</v>
      </c>
    </row>
    <row r="11" spans="1:8" ht="16.45" customHeight="1" x14ac:dyDescent="0.45">
      <c r="A11" s="30">
        <f t="shared" si="0"/>
        <v>46023</v>
      </c>
      <c r="B11" s="7" t="s">
        <v>37</v>
      </c>
      <c r="C11" s="8" t="s">
        <v>104</v>
      </c>
      <c r="D11" s="32">
        <v>1.26</v>
      </c>
      <c r="E11" s="7" t="s">
        <v>7</v>
      </c>
      <c r="F11" s="7" t="s">
        <v>14</v>
      </c>
      <c r="G11" s="7" t="s">
        <v>168</v>
      </c>
      <c r="H11" s="24">
        <v>100</v>
      </c>
    </row>
    <row r="12" spans="1:8" ht="16.45" customHeight="1" x14ac:dyDescent="0.45">
      <c r="A12" s="29">
        <f t="shared" si="0"/>
        <v>46023</v>
      </c>
      <c r="B12" s="7" t="s">
        <v>38</v>
      </c>
      <c r="C12" s="8" t="s">
        <v>105</v>
      </c>
      <c r="D12" s="32">
        <v>1.25</v>
      </c>
      <c r="E12" s="7" t="s">
        <v>7</v>
      </c>
      <c r="F12" s="7" t="s">
        <v>164</v>
      </c>
      <c r="G12" s="7" t="s">
        <v>173</v>
      </c>
      <c r="H12" s="24">
        <v>100</v>
      </c>
    </row>
    <row r="13" spans="1:8" ht="16.45" customHeight="1" x14ac:dyDescent="0.45">
      <c r="A13" s="30">
        <f t="shared" si="0"/>
        <v>46023</v>
      </c>
      <c r="B13" s="7" t="s">
        <v>39</v>
      </c>
      <c r="C13" s="8" t="s">
        <v>106</v>
      </c>
      <c r="D13" s="32">
        <v>1.25</v>
      </c>
      <c r="E13" s="7" t="s">
        <v>7</v>
      </c>
      <c r="F13" s="7" t="s">
        <v>164</v>
      </c>
      <c r="G13" s="7" t="s">
        <v>169</v>
      </c>
      <c r="H13" s="24">
        <v>100</v>
      </c>
    </row>
    <row r="14" spans="1:8" ht="16.45" customHeight="1" x14ac:dyDescent="0.45">
      <c r="A14" s="29">
        <f t="shared" si="0"/>
        <v>46023</v>
      </c>
      <c r="B14" s="7" t="s">
        <v>40</v>
      </c>
      <c r="C14" s="8" t="s">
        <v>107</v>
      </c>
      <c r="D14" s="32">
        <v>1.25</v>
      </c>
      <c r="E14" s="7" t="s">
        <v>7</v>
      </c>
      <c r="F14" s="7" t="s">
        <v>164</v>
      </c>
      <c r="G14" s="7" t="s">
        <v>173</v>
      </c>
      <c r="H14" s="24">
        <v>100</v>
      </c>
    </row>
    <row r="15" spans="1:8" ht="16.45" customHeight="1" x14ac:dyDescent="0.45">
      <c r="A15" s="30">
        <f t="shared" si="0"/>
        <v>46023</v>
      </c>
      <c r="B15" s="7" t="s">
        <v>41</v>
      </c>
      <c r="C15" s="8" t="s">
        <v>108</v>
      </c>
      <c r="D15" s="32">
        <v>1.25</v>
      </c>
      <c r="E15" s="7" t="s">
        <v>7</v>
      </c>
      <c r="F15" s="7" t="s">
        <v>164</v>
      </c>
      <c r="G15" s="7" t="s">
        <v>173</v>
      </c>
      <c r="H15" s="24">
        <v>100</v>
      </c>
    </row>
    <row r="16" spans="1:8" ht="16.45" customHeight="1" x14ac:dyDescent="0.45">
      <c r="A16" s="29">
        <f t="shared" si="0"/>
        <v>46023</v>
      </c>
      <c r="B16" s="7" t="s">
        <v>42</v>
      </c>
      <c r="C16" s="8" t="s">
        <v>109</v>
      </c>
      <c r="D16" s="32">
        <v>1.25</v>
      </c>
      <c r="E16" s="7" t="s">
        <v>7</v>
      </c>
      <c r="F16" s="7" t="s">
        <v>164</v>
      </c>
      <c r="G16" s="7" t="s">
        <v>173</v>
      </c>
      <c r="H16" s="24">
        <v>100</v>
      </c>
    </row>
    <row r="17" spans="1:8" ht="16.45" customHeight="1" x14ac:dyDescent="0.45">
      <c r="A17" s="30">
        <f t="shared" si="0"/>
        <v>46023</v>
      </c>
      <c r="B17" s="7" t="s">
        <v>43</v>
      </c>
      <c r="C17" s="8" t="s">
        <v>110</v>
      </c>
      <c r="D17" s="32">
        <v>1.25</v>
      </c>
      <c r="E17" s="7" t="s">
        <v>7</v>
      </c>
      <c r="F17" s="7" t="s">
        <v>164</v>
      </c>
      <c r="G17" s="7" t="s">
        <v>173</v>
      </c>
      <c r="H17" s="24">
        <v>100</v>
      </c>
    </row>
    <row r="18" spans="1:8" ht="16.45" customHeight="1" x14ac:dyDescent="0.45">
      <c r="A18" s="29">
        <f t="shared" si="0"/>
        <v>46023</v>
      </c>
      <c r="B18" s="7" t="s">
        <v>44</v>
      </c>
      <c r="C18" s="8" t="s">
        <v>111</v>
      </c>
      <c r="D18" s="32">
        <v>1.25</v>
      </c>
      <c r="E18" s="7" t="s">
        <v>7</v>
      </c>
      <c r="F18" s="7" t="s">
        <v>164</v>
      </c>
      <c r="G18" s="7" t="s">
        <v>168</v>
      </c>
      <c r="H18" s="24">
        <v>100</v>
      </c>
    </row>
    <row r="19" spans="1:8" ht="16.45" customHeight="1" x14ac:dyDescent="0.45">
      <c r="A19" s="30">
        <f t="shared" si="0"/>
        <v>46023</v>
      </c>
      <c r="B19" s="7" t="s">
        <v>45</v>
      </c>
      <c r="C19" s="8" t="s">
        <v>112</v>
      </c>
      <c r="D19" s="32">
        <v>1.25</v>
      </c>
      <c r="E19" s="7" t="s">
        <v>7</v>
      </c>
      <c r="F19" s="7" t="s">
        <v>164</v>
      </c>
      <c r="G19" s="7" t="s">
        <v>171</v>
      </c>
      <c r="H19" s="24">
        <v>100</v>
      </c>
    </row>
    <row r="20" spans="1:8" ht="16.45" customHeight="1" x14ac:dyDescent="0.45">
      <c r="A20" s="29">
        <f t="shared" si="0"/>
        <v>46023</v>
      </c>
      <c r="B20" s="7" t="s">
        <v>46</v>
      </c>
      <c r="C20" s="8" t="s">
        <v>113</v>
      </c>
      <c r="D20" s="32">
        <v>1.25</v>
      </c>
      <c r="E20" s="7" t="s">
        <v>7</v>
      </c>
      <c r="F20" s="7" t="s">
        <v>164</v>
      </c>
      <c r="G20" s="7" t="s">
        <v>169</v>
      </c>
      <c r="H20" s="24">
        <v>100</v>
      </c>
    </row>
    <row r="21" spans="1:8" ht="16.45" customHeight="1" x14ac:dyDescent="0.45">
      <c r="A21" s="30">
        <f t="shared" si="0"/>
        <v>46023</v>
      </c>
      <c r="B21" s="7" t="s">
        <v>47</v>
      </c>
      <c r="C21" s="8" t="s">
        <v>114</v>
      </c>
      <c r="D21" s="32">
        <v>1.25</v>
      </c>
      <c r="E21" s="7" t="s">
        <v>7</v>
      </c>
      <c r="F21" s="7" t="s">
        <v>164</v>
      </c>
      <c r="G21" s="7" t="s">
        <v>173</v>
      </c>
      <c r="H21" s="24">
        <v>100</v>
      </c>
    </row>
    <row r="22" spans="1:8" ht="16.45" customHeight="1" x14ac:dyDescent="0.45">
      <c r="A22" s="29">
        <f t="shared" si="0"/>
        <v>46023</v>
      </c>
      <c r="B22" s="7" t="s">
        <v>48</v>
      </c>
      <c r="C22" s="8" t="s">
        <v>115</v>
      </c>
      <c r="D22" s="32">
        <v>1.25</v>
      </c>
      <c r="E22" s="7" t="s">
        <v>7</v>
      </c>
      <c r="F22" s="7" t="s">
        <v>164</v>
      </c>
      <c r="G22" s="7" t="s">
        <v>172</v>
      </c>
      <c r="H22" s="24">
        <v>100</v>
      </c>
    </row>
    <row r="23" spans="1:8" ht="16.45" customHeight="1" x14ac:dyDescent="0.45">
      <c r="A23" s="30">
        <f t="shared" si="0"/>
        <v>46023</v>
      </c>
      <c r="B23" s="7" t="s">
        <v>49</v>
      </c>
      <c r="C23" s="8" t="s">
        <v>116</v>
      </c>
      <c r="D23" s="32">
        <v>1.46</v>
      </c>
      <c r="E23" s="7" t="s">
        <v>7</v>
      </c>
      <c r="F23" s="7" t="s">
        <v>165</v>
      </c>
      <c r="G23" s="7" t="s">
        <v>174</v>
      </c>
      <c r="H23" s="24">
        <v>75</v>
      </c>
    </row>
    <row r="24" spans="1:8" ht="16.45" customHeight="1" x14ac:dyDescent="0.45">
      <c r="A24" s="29">
        <f t="shared" si="0"/>
        <v>46023</v>
      </c>
      <c r="B24" s="7" t="s">
        <v>50</v>
      </c>
      <c r="C24" s="8" t="s">
        <v>117</v>
      </c>
      <c r="D24" s="32">
        <v>1.46</v>
      </c>
      <c r="E24" s="7" t="s">
        <v>7</v>
      </c>
      <c r="F24" s="7" t="s">
        <v>165</v>
      </c>
      <c r="G24" s="7" t="s">
        <v>174</v>
      </c>
      <c r="H24" s="24">
        <v>75</v>
      </c>
    </row>
    <row r="25" spans="1:8" ht="16.45" customHeight="1" x14ac:dyDescent="0.45">
      <c r="A25" s="30">
        <f t="shared" si="0"/>
        <v>46023</v>
      </c>
      <c r="B25" s="7" t="s">
        <v>51</v>
      </c>
      <c r="C25" s="8" t="s">
        <v>118</v>
      </c>
      <c r="D25" s="32">
        <v>1.45</v>
      </c>
      <c r="E25" s="7" t="s">
        <v>7</v>
      </c>
      <c r="F25" s="7" t="s">
        <v>165</v>
      </c>
      <c r="G25" s="7" t="s">
        <v>168</v>
      </c>
      <c r="H25" s="24">
        <v>75</v>
      </c>
    </row>
    <row r="26" spans="1:8" ht="16.45" customHeight="1" x14ac:dyDescent="0.45">
      <c r="A26" s="29">
        <f t="shared" si="0"/>
        <v>46023</v>
      </c>
      <c r="B26" s="7" t="s">
        <v>52</v>
      </c>
      <c r="C26" s="8" t="s">
        <v>119</v>
      </c>
      <c r="D26" s="32">
        <v>1.45</v>
      </c>
      <c r="E26" s="7" t="s">
        <v>7</v>
      </c>
      <c r="F26" s="7" t="s">
        <v>165</v>
      </c>
      <c r="G26" s="7" t="s">
        <v>174</v>
      </c>
      <c r="H26" s="24">
        <v>75</v>
      </c>
    </row>
    <row r="27" spans="1:8" ht="16.45" customHeight="1" x14ac:dyDescent="0.45">
      <c r="A27" s="30">
        <f t="shared" si="0"/>
        <v>46023</v>
      </c>
      <c r="B27" s="7" t="s">
        <v>53</v>
      </c>
      <c r="C27" s="8" t="s">
        <v>120</v>
      </c>
      <c r="D27" s="32">
        <v>1.45</v>
      </c>
      <c r="E27" s="7" t="s">
        <v>7</v>
      </c>
      <c r="F27" s="7" t="s">
        <v>165</v>
      </c>
      <c r="G27" s="7" t="s">
        <v>174</v>
      </c>
      <c r="H27" s="24">
        <v>75</v>
      </c>
    </row>
    <row r="28" spans="1:8" ht="16.45" customHeight="1" x14ac:dyDescent="0.45">
      <c r="A28" s="29">
        <f t="shared" si="0"/>
        <v>46023</v>
      </c>
      <c r="B28" s="7" t="s">
        <v>54</v>
      </c>
      <c r="C28" s="8" t="s">
        <v>121</v>
      </c>
      <c r="D28" s="32">
        <v>1.45</v>
      </c>
      <c r="E28" s="7" t="s">
        <v>7</v>
      </c>
      <c r="F28" s="7" t="s">
        <v>165</v>
      </c>
      <c r="G28" s="7" t="s">
        <v>171</v>
      </c>
      <c r="H28" s="24">
        <v>75</v>
      </c>
    </row>
    <row r="29" spans="1:8" ht="16.45" customHeight="1" x14ac:dyDescent="0.45">
      <c r="A29" s="30">
        <f t="shared" si="0"/>
        <v>46023</v>
      </c>
      <c r="B29" s="7" t="s">
        <v>55</v>
      </c>
      <c r="C29" s="8" t="s">
        <v>122</v>
      </c>
      <c r="D29" s="32">
        <v>1.45</v>
      </c>
      <c r="E29" s="7" t="s">
        <v>7</v>
      </c>
      <c r="F29" s="7" t="s">
        <v>165</v>
      </c>
      <c r="G29" s="7" t="s">
        <v>174</v>
      </c>
      <c r="H29" s="24">
        <v>75</v>
      </c>
    </row>
    <row r="30" spans="1:8" ht="16.45" customHeight="1" x14ac:dyDescent="0.45">
      <c r="A30" s="29">
        <f t="shared" si="0"/>
        <v>46023</v>
      </c>
      <c r="B30" s="7" t="s">
        <v>56</v>
      </c>
      <c r="C30" s="8" t="s">
        <v>123</v>
      </c>
      <c r="D30" s="32">
        <v>1.47</v>
      </c>
      <c r="E30" s="7" t="s">
        <v>7</v>
      </c>
      <c r="F30" s="7" t="s">
        <v>165</v>
      </c>
      <c r="G30" s="7" t="s">
        <v>174</v>
      </c>
      <c r="H30" s="24">
        <v>75</v>
      </c>
    </row>
    <row r="31" spans="1:8" ht="16.45" customHeight="1" x14ac:dyDescent="0.45">
      <c r="A31" s="30">
        <f t="shared" si="0"/>
        <v>46023</v>
      </c>
      <c r="B31" s="7" t="s">
        <v>57</v>
      </c>
      <c r="C31" s="8" t="s">
        <v>124</v>
      </c>
      <c r="D31" s="32">
        <v>1.47</v>
      </c>
      <c r="E31" s="7" t="s">
        <v>7</v>
      </c>
      <c r="F31" s="7" t="s">
        <v>165</v>
      </c>
      <c r="G31" s="7" t="s">
        <v>174</v>
      </c>
      <c r="H31" s="24">
        <v>75</v>
      </c>
    </row>
    <row r="32" spans="1:8" ht="16.45" customHeight="1" x14ac:dyDescent="0.45">
      <c r="A32" s="29">
        <f t="shared" si="0"/>
        <v>46023</v>
      </c>
      <c r="B32" s="7" t="s">
        <v>58</v>
      </c>
      <c r="C32" s="8" t="s">
        <v>125</v>
      </c>
      <c r="D32" s="32">
        <v>1.47</v>
      </c>
      <c r="E32" s="7" t="s">
        <v>7</v>
      </c>
      <c r="F32" s="7" t="s">
        <v>165</v>
      </c>
      <c r="G32" s="7" t="s">
        <v>168</v>
      </c>
      <c r="H32" s="24">
        <v>75</v>
      </c>
    </row>
    <row r="33" spans="1:8" ht="16.45" customHeight="1" x14ac:dyDescent="0.45">
      <c r="A33" s="30">
        <f t="shared" si="0"/>
        <v>46023</v>
      </c>
      <c r="B33" s="7" t="s">
        <v>59</v>
      </c>
      <c r="C33" s="8" t="s">
        <v>126</v>
      </c>
      <c r="D33" s="32">
        <v>1.47</v>
      </c>
      <c r="E33" s="7" t="s">
        <v>7</v>
      </c>
      <c r="F33" s="7" t="s">
        <v>166</v>
      </c>
      <c r="G33" s="7" t="s">
        <v>168</v>
      </c>
      <c r="H33" s="24">
        <v>75</v>
      </c>
    </row>
    <row r="34" spans="1:8" ht="16.45" customHeight="1" x14ac:dyDescent="0.45">
      <c r="A34" s="29">
        <f t="shared" si="0"/>
        <v>46023</v>
      </c>
      <c r="B34" s="7" t="s">
        <v>60</v>
      </c>
      <c r="C34" s="8" t="s">
        <v>127</v>
      </c>
      <c r="D34" s="32">
        <v>1.45</v>
      </c>
      <c r="E34" s="7" t="s">
        <v>7</v>
      </c>
      <c r="F34" s="7" t="s">
        <v>166</v>
      </c>
      <c r="G34" s="7" t="s">
        <v>174</v>
      </c>
      <c r="H34" s="24">
        <v>75</v>
      </c>
    </row>
    <row r="35" spans="1:8" ht="16.45" customHeight="1" x14ac:dyDescent="0.45">
      <c r="A35" s="30">
        <f t="shared" si="0"/>
        <v>46023</v>
      </c>
      <c r="B35" s="7" t="s">
        <v>61</v>
      </c>
      <c r="C35" s="8" t="s">
        <v>128</v>
      </c>
      <c r="D35" s="32">
        <v>1.45</v>
      </c>
      <c r="E35" s="7" t="s">
        <v>7</v>
      </c>
      <c r="F35" s="7" t="s">
        <v>166</v>
      </c>
      <c r="G35" s="7" t="s">
        <v>175</v>
      </c>
      <c r="H35" s="24">
        <v>75</v>
      </c>
    </row>
    <row r="36" spans="1:8" ht="16.45" customHeight="1" x14ac:dyDescent="0.45">
      <c r="A36" s="29">
        <f t="shared" si="0"/>
        <v>46023</v>
      </c>
      <c r="B36" s="7" t="s">
        <v>62</v>
      </c>
      <c r="C36" s="8" t="s">
        <v>129</v>
      </c>
      <c r="D36" s="32">
        <v>1.45</v>
      </c>
      <c r="E36" s="7" t="s">
        <v>7</v>
      </c>
      <c r="F36" s="7" t="s">
        <v>166</v>
      </c>
      <c r="G36" s="7" t="s">
        <v>174</v>
      </c>
      <c r="H36" s="24">
        <v>75</v>
      </c>
    </row>
    <row r="37" spans="1:8" ht="16.45" customHeight="1" x14ac:dyDescent="0.45">
      <c r="A37" s="30">
        <f t="shared" si="0"/>
        <v>46023</v>
      </c>
      <c r="B37" s="7" t="s">
        <v>63</v>
      </c>
      <c r="C37" s="8" t="s">
        <v>130</v>
      </c>
      <c r="D37" s="32">
        <v>1.44</v>
      </c>
      <c r="E37" s="7" t="s">
        <v>7</v>
      </c>
      <c r="F37" s="7" t="s">
        <v>166</v>
      </c>
      <c r="G37" s="7" t="s">
        <v>174</v>
      </c>
      <c r="H37" s="24">
        <v>75</v>
      </c>
    </row>
    <row r="38" spans="1:8" ht="16.45" customHeight="1" x14ac:dyDescent="0.45">
      <c r="A38" s="29">
        <f t="shared" si="0"/>
        <v>46023</v>
      </c>
      <c r="B38" s="7" t="s">
        <v>64</v>
      </c>
      <c r="C38" s="8" t="s">
        <v>131</v>
      </c>
      <c r="D38" s="32">
        <v>1.44</v>
      </c>
      <c r="E38" s="7" t="s">
        <v>7</v>
      </c>
      <c r="F38" s="7" t="s">
        <v>166</v>
      </c>
      <c r="G38" s="7" t="s">
        <v>174</v>
      </c>
      <c r="H38" s="24">
        <v>75</v>
      </c>
    </row>
    <row r="39" spans="1:8" ht="16.45" customHeight="1" x14ac:dyDescent="0.45">
      <c r="A39" s="30">
        <f t="shared" si="0"/>
        <v>46023</v>
      </c>
      <c r="B39" s="7" t="s">
        <v>65</v>
      </c>
      <c r="C39" s="8" t="s">
        <v>132</v>
      </c>
      <c r="D39" s="32">
        <v>1.44</v>
      </c>
      <c r="E39" s="7" t="s">
        <v>7</v>
      </c>
      <c r="F39" s="7" t="s">
        <v>166</v>
      </c>
      <c r="G39" s="7" t="s">
        <v>174</v>
      </c>
      <c r="H39" s="24">
        <v>75</v>
      </c>
    </row>
    <row r="40" spans="1:8" ht="16.45" customHeight="1" x14ac:dyDescent="0.45">
      <c r="A40" s="29">
        <f t="shared" si="0"/>
        <v>46023</v>
      </c>
      <c r="B40" s="7" t="s">
        <v>66</v>
      </c>
      <c r="C40" s="8" t="s">
        <v>133</v>
      </c>
      <c r="D40" s="32">
        <v>1.4</v>
      </c>
      <c r="E40" s="7" t="s">
        <v>7</v>
      </c>
      <c r="F40" s="7" t="s">
        <v>166</v>
      </c>
      <c r="G40" s="7" t="s">
        <v>171</v>
      </c>
      <c r="H40" s="24">
        <v>75</v>
      </c>
    </row>
    <row r="41" spans="1:8" ht="16.45" customHeight="1" x14ac:dyDescent="0.45">
      <c r="A41" s="30">
        <f t="shared" si="0"/>
        <v>46023</v>
      </c>
      <c r="B41" s="7" t="s">
        <v>67</v>
      </c>
      <c r="C41" s="8" t="s">
        <v>134</v>
      </c>
      <c r="D41" s="32">
        <v>1.4</v>
      </c>
      <c r="E41" s="7" t="s">
        <v>7</v>
      </c>
      <c r="F41" s="7" t="s">
        <v>166</v>
      </c>
      <c r="G41" s="7" t="s">
        <v>174</v>
      </c>
      <c r="H41" s="24">
        <v>75</v>
      </c>
    </row>
    <row r="42" spans="1:8" ht="16.45" customHeight="1" x14ac:dyDescent="0.45">
      <c r="A42" s="29">
        <f t="shared" si="0"/>
        <v>46023</v>
      </c>
      <c r="B42" s="7" t="s">
        <v>68</v>
      </c>
      <c r="C42" s="8" t="s">
        <v>135</v>
      </c>
      <c r="D42" s="32">
        <v>1.35</v>
      </c>
      <c r="E42" s="7" t="s">
        <v>7</v>
      </c>
      <c r="F42" s="7" t="s">
        <v>166</v>
      </c>
      <c r="G42" s="7" t="s">
        <v>173</v>
      </c>
      <c r="H42" s="24">
        <v>75</v>
      </c>
    </row>
    <row r="43" spans="1:8" ht="16.45" customHeight="1" x14ac:dyDescent="0.45">
      <c r="A43" s="30">
        <f t="shared" si="0"/>
        <v>46023</v>
      </c>
      <c r="B43" s="7" t="s">
        <v>69</v>
      </c>
      <c r="C43" s="8" t="s">
        <v>136</v>
      </c>
      <c r="D43" s="32">
        <v>1.35</v>
      </c>
      <c r="E43" s="7" t="s">
        <v>7</v>
      </c>
      <c r="F43" s="7" t="s">
        <v>166</v>
      </c>
      <c r="G43" s="7" t="s">
        <v>168</v>
      </c>
      <c r="H43" s="24">
        <v>75</v>
      </c>
    </row>
    <row r="44" spans="1:8" ht="16.45" customHeight="1" x14ac:dyDescent="0.45">
      <c r="A44" s="29">
        <f t="shared" si="0"/>
        <v>46023</v>
      </c>
      <c r="B44" s="7" t="s">
        <v>70</v>
      </c>
      <c r="C44" s="8" t="s">
        <v>137</v>
      </c>
      <c r="D44" s="32">
        <v>1.35</v>
      </c>
      <c r="E44" s="7" t="s">
        <v>7</v>
      </c>
      <c r="F44" s="7" t="s">
        <v>166</v>
      </c>
      <c r="G44" s="7" t="s">
        <v>174</v>
      </c>
      <c r="H44" s="24">
        <v>75</v>
      </c>
    </row>
    <row r="45" spans="1:8" ht="16.45" customHeight="1" x14ac:dyDescent="0.45">
      <c r="A45" s="30">
        <f t="shared" si="0"/>
        <v>46023</v>
      </c>
      <c r="B45" s="7" t="s">
        <v>71</v>
      </c>
      <c r="C45" s="8" t="s">
        <v>138</v>
      </c>
      <c r="D45" s="32">
        <v>1.35</v>
      </c>
      <c r="E45" s="7" t="s">
        <v>7</v>
      </c>
      <c r="F45" s="7" t="s">
        <v>166</v>
      </c>
      <c r="G45" s="7" t="s">
        <v>168</v>
      </c>
      <c r="H45" s="24">
        <v>75</v>
      </c>
    </row>
    <row r="46" spans="1:8" ht="16.45" customHeight="1" x14ac:dyDescent="0.45">
      <c r="A46" s="29">
        <f t="shared" si="0"/>
        <v>46023</v>
      </c>
      <c r="B46" s="7" t="s">
        <v>72</v>
      </c>
      <c r="C46" s="8" t="s">
        <v>139</v>
      </c>
      <c r="D46" s="32">
        <v>1.35</v>
      </c>
      <c r="E46" s="7" t="s">
        <v>7</v>
      </c>
      <c r="F46" s="7" t="s">
        <v>166</v>
      </c>
      <c r="G46" s="7" t="s">
        <v>174</v>
      </c>
      <c r="H46" s="24">
        <v>75</v>
      </c>
    </row>
    <row r="47" spans="1:8" ht="16.45" customHeight="1" x14ac:dyDescent="0.45">
      <c r="A47" s="30">
        <f t="shared" si="0"/>
        <v>46023</v>
      </c>
      <c r="B47" s="7" t="s">
        <v>73</v>
      </c>
      <c r="C47" s="8" t="s">
        <v>140</v>
      </c>
      <c r="D47" s="32">
        <v>0.6</v>
      </c>
      <c r="E47" s="7" t="s">
        <v>8</v>
      </c>
      <c r="F47" s="7" t="s">
        <v>167</v>
      </c>
      <c r="G47" s="7" t="s">
        <v>168</v>
      </c>
      <c r="H47" s="24">
        <v>5</v>
      </c>
    </row>
    <row r="48" spans="1:8" ht="16.45" customHeight="1" x14ac:dyDescent="0.45">
      <c r="A48" s="29">
        <f t="shared" si="0"/>
        <v>46023</v>
      </c>
      <c r="B48" s="7" t="s">
        <v>74</v>
      </c>
      <c r="C48" s="8" t="s">
        <v>141</v>
      </c>
      <c r="D48" s="32">
        <v>2.5</v>
      </c>
      <c r="E48" s="7" t="s">
        <v>8</v>
      </c>
      <c r="F48" s="7" t="s">
        <v>167</v>
      </c>
      <c r="G48" s="7" t="s">
        <v>168</v>
      </c>
      <c r="H48" s="24">
        <v>5</v>
      </c>
    </row>
    <row r="49" spans="1:8" ht="16.45" customHeight="1" x14ac:dyDescent="0.45">
      <c r="A49" s="30">
        <f t="shared" si="0"/>
        <v>46023</v>
      </c>
      <c r="B49" s="7" t="s">
        <v>75</v>
      </c>
      <c r="C49" s="8" t="s">
        <v>142</v>
      </c>
      <c r="D49" s="32">
        <v>2.5</v>
      </c>
      <c r="E49" s="7" t="s">
        <v>8</v>
      </c>
      <c r="F49" s="7" t="s">
        <v>167</v>
      </c>
      <c r="G49" s="7" t="s">
        <v>168</v>
      </c>
      <c r="H49" s="24">
        <v>5</v>
      </c>
    </row>
    <row r="50" spans="1:8" ht="16.45" customHeight="1" x14ac:dyDescent="0.45">
      <c r="A50" s="29">
        <f t="shared" si="0"/>
        <v>46023</v>
      </c>
      <c r="B50" s="7" t="s">
        <v>76</v>
      </c>
      <c r="C50" s="8" t="s">
        <v>143</v>
      </c>
      <c r="D50" s="32">
        <v>1.6</v>
      </c>
      <c r="E50" s="7" t="s">
        <v>8</v>
      </c>
      <c r="F50" s="7" t="s">
        <v>167</v>
      </c>
      <c r="G50" s="7" t="s">
        <v>168</v>
      </c>
      <c r="H50" s="24">
        <v>5</v>
      </c>
    </row>
    <row r="51" spans="1:8" ht="16.45" customHeight="1" x14ac:dyDescent="0.45">
      <c r="A51" s="30">
        <f t="shared" si="0"/>
        <v>46023</v>
      </c>
      <c r="B51" s="7" t="s">
        <v>77</v>
      </c>
      <c r="C51" s="8" t="s">
        <v>144</v>
      </c>
      <c r="D51" s="32">
        <v>2.5</v>
      </c>
      <c r="E51" s="7" t="s">
        <v>8</v>
      </c>
      <c r="F51" s="7" t="s">
        <v>167</v>
      </c>
      <c r="G51" s="7" t="s">
        <v>168</v>
      </c>
      <c r="H51" s="24">
        <v>5</v>
      </c>
    </row>
    <row r="52" spans="1:8" ht="16.45" customHeight="1" x14ac:dyDescent="0.45">
      <c r="A52" s="29">
        <f t="shared" si="0"/>
        <v>46023</v>
      </c>
      <c r="B52" s="7" t="s">
        <v>78</v>
      </c>
      <c r="C52" s="8" t="s">
        <v>145</v>
      </c>
      <c r="D52" s="32">
        <v>1.67</v>
      </c>
      <c r="E52" s="7" t="s">
        <v>8</v>
      </c>
      <c r="F52" s="7" t="s">
        <v>167</v>
      </c>
      <c r="G52" s="7" t="s">
        <v>168</v>
      </c>
      <c r="H52" s="24">
        <v>5</v>
      </c>
    </row>
    <row r="53" spans="1:8" ht="16.45" customHeight="1" x14ac:dyDescent="0.45">
      <c r="A53" s="30">
        <f t="shared" si="0"/>
        <v>46023</v>
      </c>
      <c r="B53" s="7" t="s">
        <v>79</v>
      </c>
      <c r="C53" s="8" t="s">
        <v>146</v>
      </c>
      <c r="D53" s="32">
        <v>1.6</v>
      </c>
      <c r="E53" s="7" t="s">
        <v>8</v>
      </c>
      <c r="F53" s="7" t="s">
        <v>167</v>
      </c>
      <c r="G53" s="7" t="s">
        <v>168</v>
      </c>
      <c r="H53" s="24">
        <v>5</v>
      </c>
    </row>
    <row r="54" spans="1:8" ht="16.45" customHeight="1" x14ac:dyDescent="0.45">
      <c r="A54" s="29">
        <f t="shared" si="0"/>
        <v>46023</v>
      </c>
      <c r="B54" s="7" t="s">
        <v>80</v>
      </c>
      <c r="C54" s="8" t="s">
        <v>147</v>
      </c>
      <c r="D54" s="32">
        <v>3</v>
      </c>
      <c r="E54" s="7" t="s">
        <v>8</v>
      </c>
      <c r="F54" s="7" t="s">
        <v>167</v>
      </c>
      <c r="G54" s="7" t="s">
        <v>168</v>
      </c>
      <c r="H54" s="24">
        <v>5</v>
      </c>
    </row>
    <row r="55" spans="1:8" ht="16.45" customHeight="1" x14ac:dyDescent="0.45">
      <c r="A55" s="30">
        <f t="shared" si="0"/>
        <v>46023</v>
      </c>
      <c r="B55" s="7" t="s">
        <v>81</v>
      </c>
      <c r="C55" s="8" t="s">
        <v>148</v>
      </c>
      <c r="D55" s="32">
        <v>1.67</v>
      </c>
      <c r="E55" s="7" t="s">
        <v>8</v>
      </c>
      <c r="F55" s="7" t="s">
        <v>167</v>
      </c>
      <c r="G55" s="7" t="s">
        <v>168</v>
      </c>
      <c r="H55" s="24">
        <v>5</v>
      </c>
    </row>
    <row r="56" spans="1:8" ht="16.45" customHeight="1" x14ac:dyDescent="0.45">
      <c r="A56" s="29">
        <f t="shared" si="0"/>
        <v>46023</v>
      </c>
      <c r="B56" s="7" t="s">
        <v>82</v>
      </c>
      <c r="C56" s="8" t="s">
        <v>149</v>
      </c>
      <c r="D56" s="32">
        <v>1.6</v>
      </c>
      <c r="E56" s="7" t="s">
        <v>8</v>
      </c>
      <c r="F56" s="7" t="s">
        <v>167</v>
      </c>
      <c r="G56" s="7" t="s">
        <v>168</v>
      </c>
      <c r="H56" s="24">
        <v>5</v>
      </c>
    </row>
    <row r="57" spans="1:8" ht="16.45" customHeight="1" x14ac:dyDescent="0.45">
      <c r="A57" s="30">
        <f t="shared" si="0"/>
        <v>46023</v>
      </c>
      <c r="B57" s="7" t="s">
        <v>83</v>
      </c>
      <c r="C57" s="8" t="s">
        <v>150</v>
      </c>
      <c r="D57" s="32">
        <v>1.35</v>
      </c>
      <c r="E57" s="7" t="s">
        <v>9</v>
      </c>
      <c r="F57" s="7" t="s">
        <v>15</v>
      </c>
      <c r="G57" s="7" t="s">
        <v>176</v>
      </c>
      <c r="H57" s="24">
        <v>20</v>
      </c>
    </row>
    <row r="58" spans="1:8" ht="16.45" customHeight="1" x14ac:dyDescent="0.45">
      <c r="A58" s="29">
        <f t="shared" si="0"/>
        <v>46023</v>
      </c>
      <c r="B58" s="7" t="s">
        <v>13</v>
      </c>
      <c r="C58" s="8" t="s">
        <v>151</v>
      </c>
      <c r="D58" s="32">
        <v>0</v>
      </c>
      <c r="E58" s="7" t="s">
        <v>10</v>
      </c>
      <c r="F58" s="7" t="s">
        <v>16</v>
      </c>
      <c r="G58" s="7" t="s">
        <v>177</v>
      </c>
      <c r="H58" s="24">
        <v>40</v>
      </c>
    </row>
    <row r="59" spans="1:8" ht="16.45" customHeight="1" x14ac:dyDescent="0.45">
      <c r="A59" s="30">
        <f t="shared" si="0"/>
        <v>46023</v>
      </c>
      <c r="B59" s="7" t="s">
        <v>84</v>
      </c>
      <c r="C59" s="8" t="s">
        <v>152</v>
      </c>
      <c r="D59" s="32">
        <v>5</v>
      </c>
      <c r="E59" s="7" t="s">
        <v>11</v>
      </c>
      <c r="F59" s="7" t="s">
        <v>17</v>
      </c>
      <c r="G59" s="7" t="s">
        <v>178</v>
      </c>
      <c r="H59" s="24">
        <v>10</v>
      </c>
    </row>
    <row r="60" spans="1:8" ht="16.45" customHeight="1" x14ac:dyDescent="0.45">
      <c r="A60" s="29">
        <f t="shared" si="0"/>
        <v>46023</v>
      </c>
      <c r="B60" s="7" t="s">
        <v>85</v>
      </c>
      <c r="C60" s="8" t="s">
        <v>153</v>
      </c>
      <c r="D60" s="32">
        <v>5</v>
      </c>
      <c r="E60" s="7" t="s">
        <v>11</v>
      </c>
      <c r="F60" s="7" t="s">
        <v>17</v>
      </c>
      <c r="G60" s="7" t="s">
        <v>178</v>
      </c>
      <c r="H60" s="24">
        <v>10</v>
      </c>
    </row>
    <row r="61" spans="1:8" ht="16.45" customHeight="1" x14ac:dyDescent="0.45">
      <c r="A61" s="30">
        <f t="shared" si="0"/>
        <v>46023</v>
      </c>
      <c r="B61" s="7" t="s">
        <v>86</v>
      </c>
      <c r="C61" s="8" t="s">
        <v>154</v>
      </c>
      <c r="D61" s="32">
        <v>2.4</v>
      </c>
      <c r="E61" s="7" t="s">
        <v>11</v>
      </c>
      <c r="F61" s="7" t="s">
        <v>17</v>
      </c>
      <c r="G61" s="7" t="s">
        <v>178</v>
      </c>
      <c r="H61" s="24">
        <v>10</v>
      </c>
    </row>
    <row r="62" spans="1:8" ht="16.45" customHeight="1" x14ac:dyDescent="0.45">
      <c r="A62" s="29">
        <f t="shared" si="0"/>
        <v>46023</v>
      </c>
      <c r="B62" s="7" t="s">
        <v>87</v>
      </c>
      <c r="C62" s="8" t="s">
        <v>155</v>
      </c>
      <c r="D62" s="32">
        <v>5</v>
      </c>
      <c r="E62" s="7" t="s">
        <v>11</v>
      </c>
      <c r="F62" s="7" t="s">
        <v>17</v>
      </c>
      <c r="G62" s="7" t="s">
        <v>178</v>
      </c>
      <c r="H62" s="24">
        <v>10</v>
      </c>
    </row>
    <row r="63" spans="1:8" ht="16.45" customHeight="1" x14ac:dyDescent="0.45">
      <c r="A63" s="30">
        <f t="shared" si="0"/>
        <v>46023</v>
      </c>
      <c r="B63" s="7" t="s">
        <v>88</v>
      </c>
      <c r="C63" s="8" t="s">
        <v>156</v>
      </c>
      <c r="D63" s="32">
        <v>2.67</v>
      </c>
      <c r="E63" s="7" t="s">
        <v>11</v>
      </c>
      <c r="F63" s="7" t="s">
        <v>17</v>
      </c>
      <c r="G63" s="7" t="s">
        <v>178</v>
      </c>
      <c r="H63" s="24">
        <v>10</v>
      </c>
    </row>
    <row r="64" spans="1:8" ht="16.45" customHeight="1" x14ac:dyDescent="0.45">
      <c r="A64" s="29">
        <f t="shared" si="0"/>
        <v>46023</v>
      </c>
      <c r="B64" s="7" t="s">
        <v>89</v>
      </c>
      <c r="C64" s="8" t="s">
        <v>157</v>
      </c>
      <c r="D64" s="32">
        <v>2.4</v>
      </c>
      <c r="E64" s="7" t="s">
        <v>11</v>
      </c>
      <c r="F64" s="7" t="s">
        <v>17</v>
      </c>
      <c r="G64" s="7" t="s">
        <v>178</v>
      </c>
      <c r="H64" s="24">
        <v>10</v>
      </c>
    </row>
    <row r="65" spans="1:8" ht="16.45" customHeight="1" x14ac:dyDescent="0.45">
      <c r="A65" s="30">
        <f t="shared" si="0"/>
        <v>46023</v>
      </c>
      <c r="B65" s="7" t="s">
        <v>90</v>
      </c>
      <c r="C65" s="8" t="s">
        <v>158</v>
      </c>
      <c r="D65" s="32">
        <v>6</v>
      </c>
      <c r="E65" s="7" t="s">
        <v>11</v>
      </c>
      <c r="F65" s="7" t="s">
        <v>17</v>
      </c>
      <c r="G65" s="7" t="s">
        <v>178</v>
      </c>
      <c r="H65" s="24">
        <v>10</v>
      </c>
    </row>
    <row r="66" spans="1:8" ht="16.45" customHeight="1" x14ac:dyDescent="0.45">
      <c r="A66" s="29">
        <f t="shared" ref="A66:A70" si="1">DATE(2026,1,1)+INT((ROW()-2)/70)</f>
        <v>46023</v>
      </c>
      <c r="B66" s="7" t="s">
        <v>91</v>
      </c>
      <c r="C66" s="8" t="s">
        <v>159</v>
      </c>
      <c r="D66" s="32">
        <v>2.67</v>
      </c>
      <c r="E66" s="7" t="s">
        <v>11</v>
      </c>
      <c r="F66" s="7" t="s">
        <v>17</v>
      </c>
      <c r="G66" s="7" t="s">
        <v>178</v>
      </c>
      <c r="H66" s="24">
        <v>10</v>
      </c>
    </row>
    <row r="67" spans="1:8" ht="16.45" customHeight="1" x14ac:dyDescent="0.45">
      <c r="A67" s="30">
        <f t="shared" si="1"/>
        <v>46023</v>
      </c>
      <c r="B67" s="7" t="s">
        <v>92</v>
      </c>
      <c r="C67" s="8" t="s">
        <v>160</v>
      </c>
      <c r="D67" s="32">
        <v>2.4</v>
      </c>
      <c r="E67" s="7" t="s">
        <v>11</v>
      </c>
      <c r="F67" s="7" t="s">
        <v>17</v>
      </c>
      <c r="G67" s="7" t="s">
        <v>178</v>
      </c>
      <c r="H67" s="24">
        <v>10</v>
      </c>
    </row>
    <row r="68" spans="1:8" ht="16.45" customHeight="1" x14ac:dyDescent="0.45">
      <c r="A68" s="29">
        <f t="shared" si="1"/>
        <v>46023</v>
      </c>
      <c r="B68" s="7" t="s">
        <v>93</v>
      </c>
      <c r="C68" s="8" t="s">
        <v>161</v>
      </c>
      <c r="D68" s="32">
        <v>0</v>
      </c>
      <c r="E68" s="7" t="s">
        <v>12</v>
      </c>
      <c r="F68" s="7" t="s">
        <v>18</v>
      </c>
      <c r="G68" s="7" t="s">
        <v>179</v>
      </c>
      <c r="H68" s="24">
        <v>25</v>
      </c>
    </row>
    <row r="69" spans="1:8" ht="16.45" customHeight="1" x14ac:dyDescent="0.45">
      <c r="A69" s="30">
        <f t="shared" si="1"/>
        <v>46023</v>
      </c>
      <c r="B69" s="7" t="s">
        <v>94</v>
      </c>
      <c r="C69" s="8" t="s">
        <v>162</v>
      </c>
      <c r="D69" s="32">
        <v>0</v>
      </c>
      <c r="E69" s="7" t="s">
        <v>12</v>
      </c>
      <c r="F69" s="7" t="s">
        <v>18</v>
      </c>
      <c r="G69" s="7" t="s">
        <v>177</v>
      </c>
      <c r="H69" s="24">
        <v>25</v>
      </c>
    </row>
    <row r="70" spans="1:8" ht="16.45" customHeight="1" x14ac:dyDescent="0.45">
      <c r="A70" s="29">
        <f t="shared" si="1"/>
        <v>46023</v>
      </c>
      <c r="B70" s="7" t="s">
        <v>180</v>
      </c>
      <c r="C70" s="8" t="s">
        <v>163</v>
      </c>
      <c r="D70" s="32">
        <v>0</v>
      </c>
      <c r="E70" s="7" t="s">
        <v>12</v>
      </c>
      <c r="F70" s="7" t="s">
        <v>18</v>
      </c>
      <c r="G70" s="7" t="s">
        <v>177</v>
      </c>
      <c r="H70" s="24">
        <v>25</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609C3-7C85-4CA1-9417-DABAD8DBAFD3}">
  <dimension ref="A1:XFD25"/>
  <sheetViews>
    <sheetView topLeftCell="B1" zoomScale="67" workbookViewId="0">
      <selection activeCell="G18" sqref="G18"/>
    </sheetView>
  </sheetViews>
  <sheetFormatPr defaultRowHeight="16.45" customHeight="1" x14ac:dyDescent="0.45"/>
  <cols>
    <col min="1" max="1" width="33.73046875" customWidth="1"/>
    <col min="2" max="2" width="42.9296875" style="8" customWidth="1"/>
    <col min="3" max="3" width="57.19921875" style="8" customWidth="1"/>
    <col min="4" max="4" width="47.265625" style="8" customWidth="1"/>
    <col min="5" max="5" width="59.59765625" style="8" customWidth="1"/>
    <col min="6" max="6" width="20.33203125" customWidth="1"/>
    <col min="7" max="7" width="68.9296875" customWidth="1"/>
    <col min="8" max="16" width="10.265625" customWidth="1"/>
    <col min="17" max="106" width="11.265625" customWidth="1"/>
    <col min="107" max="1006" width="12.265625" customWidth="1"/>
    <col min="1007" max="10006" width="13.265625" customWidth="1"/>
    <col min="10007" max="16384" width="14.19921875" customWidth="1"/>
  </cols>
  <sheetData>
    <row r="1" spans="1:16384" s="9" customFormat="1" ht="16.45" customHeight="1" x14ac:dyDescent="0.45">
      <c r="A1" s="9" t="s">
        <v>192</v>
      </c>
      <c r="B1" s="10" t="s">
        <v>193</v>
      </c>
      <c r="C1" s="10" t="s">
        <v>194</v>
      </c>
      <c r="D1" s="10" t="s">
        <v>195</v>
      </c>
      <c r="E1" s="10" t="s">
        <v>197</v>
      </c>
      <c r="F1" s="9" t="s">
        <v>196</v>
      </c>
      <c r="G1" s="9" t="s">
        <v>256</v>
      </c>
      <c r="H1" s="9" t="s">
        <v>740</v>
      </c>
      <c r="I1" s="9" t="s">
        <v>741</v>
      </c>
      <c r="J1" s="9" t="s">
        <v>742</v>
      </c>
      <c r="K1" s="9" t="s">
        <v>743</v>
      </c>
      <c r="L1" s="9" t="s">
        <v>744</v>
      </c>
      <c r="M1" s="9" t="s">
        <v>745</v>
      </c>
      <c r="N1" s="9" t="s">
        <v>746</v>
      </c>
      <c r="O1" s="9" t="s">
        <v>747</v>
      </c>
      <c r="P1" s="9" t="s">
        <v>748</v>
      </c>
      <c r="Q1" s="9" t="s">
        <v>749</v>
      </c>
      <c r="R1" s="9" t="s">
        <v>750</v>
      </c>
      <c r="S1" s="9" t="s">
        <v>751</v>
      </c>
      <c r="T1" s="9" t="s">
        <v>752</v>
      </c>
      <c r="U1" s="9" t="s">
        <v>753</v>
      </c>
      <c r="V1" s="9" t="s">
        <v>754</v>
      </c>
      <c r="W1" s="9" t="s">
        <v>755</v>
      </c>
      <c r="X1" s="9" t="s">
        <v>756</v>
      </c>
      <c r="Y1" s="9" t="s">
        <v>757</v>
      </c>
      <c r="Z1" s="9" t="s">
        <v>758</v>
      </c>
      <c r="AA1" s="9" t="s">
        <v>759</v>
      </c>
      <c r="AB1" s="9" t="s">
        <v>760</v>
      </c>
      <c r="AC1" s="9" t="s">
        <v>761</v>
      </c>
      <c r="AD1" s="9" t="s">
        <v>762</v>
      </c>
      <c r="AE1" s="9" t="s">
        <v>763</v>
      </c>
      <c r="AF1" s="9" t="s">
        <v>764</v>
      </c>
      <c r="AG1" s="9" t="s">
        <v>765</v>
      </c>
      <c r="AH1" s="9" t="s">
        <v>766</v>
      </c>
      <c r="AI1" s="9" t="s">
        <v>767</v>
      </c>
      <c r="AJ1" s="9" t="s">
        <v>768</v>
      </c>
      <c r="AK1" s="9" t="s">
        <v>769</v>
      </c>
      <c r="AL1" s="9" t="s">
        <v>770</v>
      </c>
      <c r="AM1" s="9" t="s">
        <v>771</v>
      </c>
      <c r="AN1" s="9" t="s">
        <v>772</v>
      </c>
      <c r="AO1" s="9" t="s">
        <v>773</v>
      </c>
      <c r="AP1" s="9" t="s">
        <v>774</v>
      </c>
      <c r="AQ1" s="9" t="s">
        <v>775</v>
      </c>
      <c r="AR1" s="9" t="s">
        <v>776</v>
      </c>
      <c r="AS1" s="9" t="s">
        <v>777</v>
      </c>
      <c r="AT1" s="9" t="s">
        <v>778</v>
      </c>
      <c r="AU1" s="9" t="s">
        <v>779</v>
      </c>
      <c r="AV1" s="9" t="s">
        <v>780</v>
      </c>
      <c r="AW1" s="9" t="s">
        <v>781</v>
      </c>
      <c r="AX1" s="9" t="s">
        <v>782</v>
      </c>
      <c r="AY1" s="9" t="s">
        <v>783</v>
      </c>
      <c r="AZ1" s="9" t="s">
        <v>784</v>
      </c>
      <c r="BA1" s="9" t="s">
        <v>785</v>
      </c>
      <c r="BB1" s="9" t="s">
        <v>786</v>
      </c>
      <c r="BC1" s="9" t="s">
        <v>787</v>
      </c>
      <c r="BD1" s="9" t="s">
        <v>788</v>
      </c>
      <c r="BE1" s="9" t="s">
        <v>789</v>
      </c>
      <c r="BF1" s="9" t="s">
        <v>790</v>
      </c>
      <c r="BG1" s="9" t="s">
        <v>791</v>
      </c>
      <c r="BH1" s="9" t="s">
        <v>792</v>
      </c>
      <c r="BI1" s="9" t="s">
        <v>793</v>
      </c>
      <c r="BJ1" s="9" t="s">
        <v>794</v>
      </c>
      <c r="BK1" s="9" t="s">
        <v>795</v>
      </c>
      <c r="BL1" s="9" t="s">
        <v>796</v>
      </c>
      <c r="BM1" s="9" t="s">
        <v>797</v>
      </c>
      <c r="BN1" s="9" t="s">
        <v>798</v>
      </c>
      <c r="BO1" s="9" t="s">
        <v>799</v>
      </c>
      <c r="BP1" s="9" t="s">
        <v>800</v>
      </c>
      <c r="BQ1" s="9" t="s">
        <v>801</v>
      </c>
      <c r="BR1" s="9" t="s">
        <v>802</v>
      </c>
      <c r="BS1" s="9" t="s">
        <v>803</v>
      </c>
      <c r="BT1" s="9" t="s">
        <v>804</v>
      </c>
      <c r="BU1" s="9" t="s">
        <v>805</v>
      </c>
      <c r="BV1" s="9" t="s">
        <v>806</v>
      </c>
      <c r="BW1" s="9" t="s">
        <v>807</v>
      </c>
      <c r="BX1" s="9" t="s">
        <v>808</v>
      </c>
      <c r="BY1" s="9" t="s">
        <v>809</v>
      </c>
      <c r="BZ1" s="9" t="s">
        <v>810</v>
      </c>
      <c r="CA1" s="9" t="s">
        <v>811</v>
      </c>
      <c r="CB1" s="9" t="s">
        <v>812</v>
      </c>
      <c r="CC1" s="9" t="s">
        <v>813</v>
      </c>
      <c r="CD1" s="9" t="s">
        <v>814</v>
      </c>
      <c r="CE1" s="9" t="s">
        <v>815</v>
      </c>
      <c r="CF1" s="9" t="s">
        <v>816</v>
      </c>
      <c r="CG1" s="9" t="s">
        <v>817</v>
      </c>
      <c r="CH1" s="9" t="s">
        <v>818</v>
      </c>
      <c r="CI1" s="9" t="s">
        <v>819</v>
      </c>
      <c r="CJ1" s="9" t="s">
        <v>820</v>
      </c>
      <c r="CK1" s="9" t="s">
        <v>821</v>
      </c>
      <c r="CL1" s="9" t="s">
        <v>822</v>
      </c>
      <c r="CM1" s="9" t="s">
        <v>823</v>
      </c>
      <c r="CN1" s="9" t="s">
        <v>824</v>
      </c>
      <c r="CO1" s="9" t="s">
        <v>825</v>
      </c>
      <c r="CP1" s="9" t="s">
        <v>826</v>
      </c>
      <c r="CQ1" s="9" t="s">
        <v>827</v>
      </c>
      <c r="CR1" s="9" t="s">
        <v>828</v>
      </c>
      <c r="CS1" s="9" t="s">
        <v>829</v>
      </c>
      <c r="CT1" s="9" t="s">
        <v>830</v>
      </c>
      <c r="CU1" s="9" t="s">
        <v>831</v>
      </c>
      <c r="CV1" s="9" t="s">
        <v>832</v>
      </c>
      <c r="CW1" s="9" t="s">
        <v>833</v>
      </c>
      <c r="CX1" s="9" t="s">
        <v>834</v>
      </c>
      <c r="CY1" s="9" t="s">
        <v>835</v>
      </c>
      <c r="CZ1" s="9" t="s">
        <v>836</v>
      </c>
      <c r="DA1" s="9" t="s">
        <v>837</v>
      </c>
      <c r="DB1" s="9" t="s">
        <v>838</v>
      </c>
      <c r="DC1" s="9" t="s">
        <v>839</v>
      </c>
      <c r="DD1" s="9" t="s">
        <v>840</v>
      </c>
      <c r="DE1" s="9" t="s">
        <v>841</v>
      </c>
      <c r="DF1" s="9" t="s">
        <v>842</v>
      </c>
      <c r="DG1" s="9" t="s">
        <v>843</v>
      </c>
      <c r="DH1" s="9" t="s">
        <v>844</v>
      </c>
      <c r="DI1" s="9" t="s">
        <v>845</v>
      </c>
      <c r="DJ1" s="9" t="s">
        <v>846</v>
      </c>
      <c r="DK1" s="9" t="s">
        <v>847</v>
      </c>
      <c r="DL1" s="9" t="s">
        <v>848</v>
      </c>
      <c r="DM1" s="9" t="s">
        <v>849</v>
      </c>
      <c r="DN1" s="9" t="s">
        <v>850</v>
      </c>
      <c r="DO1" s="9" t="s">
        <v>851</v>
      </c>
      <c r="DP1" s="9" t="s">
        <v>852</v>
      </c>
      <c r="DQ1" s="9" t="s">
        <v>853</v>
      </c>
      <c r="DR1" s="9" t="s">
        <v>854</v>
      </c>
      <c r="DS1" s="9" t="s">
        <v>855</v>
      </c>
      <c r="DT1" s="9" t="s">
        <v>856</v>
      </c>
      <c r="DU1" s="9" t="s">
        <v>857</v>
      </c>
      <c r="DV1" s="9" t="s">
        <v>858</v>
      </c>
      <c r="DW1" s="9" t="s">
        <v>859</v>
      </c>
      <c r="DX1" s="9" t="s">
        <v>860</v>
      </c>
      <c r="DY1" s="9" t="s">
        <v>861</v>
      </c>
      <c r="DZ1" s="9" t="s">
        <v>862</v>
      </c>
      <c r="EA1" s="9" t="s">
        <v>863</v>
      </c>
      <c r="EB1" s="9" t="s">
        <v>864</v>
      </c>
      <c r="EC1" s="9" t="s">
        <v>865</v>
      </c>
      <c r="ED1" s="9" t="s">
        <v>866</v>
      </c>
      <c r="EE1" s="9" t="s">
        <v>867</v>
      </c>
      <c r="EF1" s="9" t="s">
        <v>868</v>
      </c>
      <c r="EG1" s="9" t="s">
        <v>869</v>
      </c>
      <c r="EH1" s="9" t="s">
        <v>870</v>
      </c>
      <c r="EI1" s="9" t="s">
        <v>871</v>
      </c>
      <c r="EJ1" s="9" t="s">
        <v>872</v>
      </c>
      <c r="EK1" s="9" t="s">
        <v>873</v>
      </c>
      <c r="EL1" s="9" t="s">
        <v>874</v>
      </c>
      <c r="EM1" s="9" t="s">
        <v>875</v>
      </c>
      <c r="EN1" s="9" t="s">
        <v>876</v>
      </c>
      <c r="EO1" s="9" t="s">
        <v>877</v>
      </c>
      <c r="EP1" s="9" t="s">
        <v>878</v>
      </c>
      <c r="EQ1" s="9" t="s">
        <v>879</v>
      </c>
      <c r="ER1" s="9" t="s">
        <v>880</v>
      </c>
      <c r="ES1" s="9" t="s">
        <v>881</v>
      </c>
      <c r="ET1" s="9" t="s">
        <v>882</v>
      </c>
      <c r="EU1" s="9" t="s">
        <v>883</v>
      </c>
      <c r="EV1" s="9" t="s">
        <v>884</v>
      </c>
      <c r="EW1" s="9" t="s">
        <v>885</v>
      </c>
      <c r="EX1" s="9" t="s">
        <v>886</v>
      </c>
      <c r="EY1" s="9" t="s">
        <v>887</v>
      </c>
      <c r="EZ1" s="9" t="s">
        <v>888</v>
      </c>
      <c r="FA1" s="9" t="s">
        <v>889</v>
      </c>
      <c r="FB1" s="9" t="s">
        <v>890</v>
      </c>
      <c r="FC1" s="9" t="s">
        <v>891</v>
      </c>
      <c r="FD1" s="9" t="s">
        <v>892</v>
      </c>
      <c r="FE1" s="9" t="s">
        <v>893</v>
      </c>
      <c r="FF1" s="9" t="s">
        <v>894</v>
      </c>
      <c r="FG1" s="9" t="s">
        <v>895</v>
      </c>
      <c r="FH1" s="9" t="s">
        <v>896</v>
      </c>
      <c r="FI1" s="9" t="s">
        <v>897</v>
      </c>
      <c r="FJ1" s="9" t="s">
        <v>898</v>
      </c>
      <c r="FK1" s="9" t="s">
        <v>899</v>
      </c>
      <c r="FL1" s="9" t="s">
        <v>900</v>
      </c>
      <c r="FM1" s="9" t="s">
        <v>901</v>
      </c>
      <c r="FN1" s="9" t="s">
        <v>902</v>
      </c>
      <c r="FO1" s="9" t="s">
        <v>903</v>
      </c>
      <c r="FP1" s="9" t="s">
        <v>904</v>
      </c>
      <c r="FQ1" s="9" t="s">
        <v>905</v>
      </c>
      <c r="FR1" s="9" t="s">
        <v>906</v>
      </c>
      <c r="FS1" s="9" t="s">
        <v>907</v>
      </c>
      <c r="FT1" s="9" t="s">
        <v>908</v>
      </c>
      <c r="FU1" s="9" t="s">
        <v>909</v>
      </c>
      <c r="FV1" s="9" t="s">
        <v>910</v>
      </c>
      <c r="FW1" s="9" t="s">
        <v>911</v>
      </c>
      <c r="FX1" s="9" t="s">
        <v>912</v>
      </c>
      <c r="FY1" s="9" t="s">
        <v>913</v>
      </c>
      <c r="FZ1" s="9" t="s">
        <v>914</v>
      </c>
      <c r="GA1" s="9" t="s">
        <v>915</v>
      </c>
      <c r="GB1" s="9" t="s">
        <v>916</v>
      </c>
      <c r="GC1" s="9" t="s">
        <v>917</v>
      </c>
      <c r="GD1" s="9" t="s">
        <v>918</v>
      </c>
      <c r="GE1" s="9" t="s">
        <v>919</v>
      </c>
      <c r="GF1" s="9" t="s">
        <v>920</v>
      </c>
      <c r="GG1" s="9" t="s">
        <v>921</v>
      </c>
      <c r="GH1" s="9" t="s">
        <v>922</v>
      </c>
      <c r="GI1" s="9" t="s">
        <v>923</v>
      </c>
      <c r="GJ1" s="9" t="s">
        <v>924</v>
      </c>
      <c r="GK1" s="9" t="s">
        <v>925</v>
      </c>
      <c r="GL1" s="9" t="s">
        <v>926</v>
      </c>
      <c r="GM1" s="9" t="s">
        <v>927</v>
      </c>
      <c r="GN1" s="9" t="s">
        <v>928</v>
      </c>
      <c r="GO1" s="9" t="s">
        <v>929</v>
      </c>
      <c r="GP1" s="9" t="s">
        <v>930</v>
      </c>
      <c r="GQ1" s="9" t="s">
        <v>931</v>
      </c>
      <c r="GR1" s="9" t="s">
        <v>932</v>
      </c>
      <c r="GS1" s="9" t="s">
        <v>933</v>
      </c>
      <c r="GT1" s="9" t="s">
        <v>934</v>
      </c>
      <c r="GU1" s="9" t="s">
        <v>935</v>
      </c>
      <c r="GV1" s="9" t="s">
        <v>936</v>
      </c>
      <c r="GW1" s="9" t="s">
        <v>937</v>
      </c>
      <c r="GX1" s="9" t="s">
        <v>938</v>
      </c>
      <c r="GY1" s="9" t="s">
        <v>939</v>
      </c>
      <c r="GZ1" s="9" t="s">
        <v>940</v>
      </c>
      <c r="HA1" s="9" t="s">
        <v>941</v>
      </c>
      <c r="HB1" s="9" t="s">
        <v>942</v>
      </c>
      <c r="HC1" s="9" t="s">
        <v>943</v>
      </c>
      <c r="HD1" s="9" t="s">
        <v>944</v>
      </c>
      <c r="HE1" s="9" t="s">
        <v>945</v>
      </c>
      <c r="HF1" s="9" t="s">
        <v>946</v>
      </c>
      <c r="HG1" s="9" t="s">
        <v>947</v>
      </c>
      <c r="HH1" s="9" t="s">
        <v>948</v>
      </c>
      <c r="HI1" s="9" t="s">
        <v>949</v>
      </c>
      <c r="HJ1" s="9" t="s">
        <v>950</v>
      </c>
      <c r="HK1" s="9" t="s">
        <v>951</v>
      </c>
      <c r="HL1" s="9" t="s">
        <v>952</v>
      </c>
      <c r="HM1" s="9" t="s">
        <v>953</v>
      </c>
      <c r="HN1" s="9" t="s">
        <v>954</v>
      </c>
      <c r="HO1" s="9" t="s">
        <v>955</v>
      </c>
      <c r="HP1" s="9" t="s">
        <v>956</v>
      </c>
      <c r="HQ1" s="9" t="s">
        <v>957</v>
      </c>
      <c r="HR1" s="9" t="s">
        <v>958</v>
      </c>
      <c r="HS1" s="9" t="s">
        <v>959</v>
      </c>
      <c r="HT1" s="9" t="s">
        <v>960</v>
      </c>
      <c r="HU1" s="9" t="s">
        <v>961</v>
      </c>
      <c r="HV1" s="9" t="s">
        <v>962</v>
      </c>
      <c r="HW1" s="9" t="s">
        <v>963</v>
      </c>
      <c r="HX1" s="9" t="s">
        <v>964</v>
      </c>
      <c r="HY1" s="9" t="s">
        <v>965</v>
      </c>
      <c r="HZ1" s="9" t="s">
        <v>966</v>
      </c>
      <c r="IA1" s="9" t="s">
        <v>967</v>
      </c>
      <c r="IB1" s="9" t="s">
        <v>968</v>
      </c>
      <c r="IC1" s="9" t="s">
        <v>969</v>
      </c>
      <c r="ID1" s="9" t="s">
        <v>970</v>
      </c>
      <c r="IE1" s="9" t="s">
        <v>971</v>
      </c>
      <c r="IF1" s="9" t="s">
        <v>972</v>
      </c>
      <c r="IG1" s="9" t="s">
        <v>973</v>
      </c>
      <c r="IH1" s="9" t="s">
        <v>974</v>
      </c>
      <c r="II1" s="9" t="s">
        <v>975</v>
      </c>
      <c r="IJ1" s="9" t="s">
        <v>976</v>
      </c>
      <c r="IK1" s="9" t="s">
        <v>977</v>
      </c>
      <c r="IL1" s="9" t="s">
        <v>978</v>
      </c>
      <c r="IM1" s="9" t="s">
        <v>979</v>
      </c>
      <c r="IN1" s="9" t="s">
        <v>980</v>
      </c>
      <c r="IO1" s="9" t="s">
        <v>981</v>
      </c>
      <c r="IP1" s="9" t="s">
        <v>982</v>
      </c>
      <c r="IQ1" s="9" t="s">
        <v>983</v>
      </c>
      <c r="IR1" s="9" t="s">
        <v>984</v>
      </c>
      <c r="IS1" s="9" t="s">
        <v>985</v>
      </c>
      <c r="IT1" s="9" t="s">
        <v>986</v>
      </c>
      <c r="IU1" s="9" t="s">
        <v>987</v>
      </c>
      <c r="IV1" s="9" t="s">
        <v>988</v>
      </c>
      <c r="IW1" s="9" t="s">
        <v>989</v>
      </c>
      <c r="IX1" s="9" t="s">
        <v>990</v>
      </c>
      <c r="IY1" s="9" t="s">
        <v>991</v>
      </c>
      <c r="IZ1" s="9" t="s">
        <v>992</v>
      </c>
      <c r="JA1" s="9" t="s">
        <v>993</v>
      </c>
      <c r="JB1" s="9" t="s">
        <v>994</v>
      </c>
      <c r="JC1" s="9" t="s">
        <v>995</v>
      </c>
      <c r="JD1" s="9" t="s">
        <v>996</v>
      </c>
      <c r="JE1" s="9" t="s">
        <v>997</v>
      </c>
      <c r="JF1" s="9" t="s">
        <v>998</v>
      </c>
      <c r="JG1" s="9" t="s">
        <v>999</v>
      </c>
      <c r="JH1" s="9" t="s">
        <v>1000</v>
      </c>
      <c r="JI1" s="9" t="s">
        <v>1001</v>
      </c>
      <c r="JJ1" s="9" t="s">
        <v>1002</v>
      </c>
      <c r="JK1" s="9" t="s">
        <v>1003</v>
      </c>
      <c r="JL1" s="9" t="s">
        <v>1004</v>
      </c>
      <c r="JM1" s="9" t="s">
        <v>1005</v>
      </c>
      <c r="JN1" s="9" t="s">
        <v>1006</v>
      </c>
      <c r="JO1" s="9" t="s">
        <v>1007</v>
      </c>
      <c r="JP1" s="9" t="s">
        <v>1008</v>
      </c>
      <c r="JQ1" s="9" t="s">
        <v>1009</v>
      </c>
      <c r="JR1" s="9" t="s">
        <v>1010</v>
      </c>
      <c r="JS1" s="9" t="s">
        <v>1011</v>
      </c>
      <c r="JT1" s="9" t="s">
        <v>1012</v>
      </c>
      <c r="JU1" s="9" t="s">
        <v>1013</v>
      </c>
      <c r="JV1" s="9" t="s">
        <v>1014</v>
      </c>
      <c r="JW1" s="9" t="s">
        <v>1015</v>
      </c>
      <c r="JX1" s="9" t="s">
        <v>1016</v>
      </c>
      <c r="JY1" s="9" t="s">
        <v>1017</v>
      </c>
      <c r="JZ1" s="9" t="s">
        <v>1018</v>
      </c>
      <c r="KA1" s="9" t="s">
        <v>1019</v>
      </c>
      <c r="KB1" s="9" t="s">
        <v>1020</v>
      </c>
      <c r="KC1" s="9" t="s">
        <v>1021</v>
      </c>
      <c r="KD1" s="9" t="s">
        <v>1022</v>
      </c>
      <c r="KE1" s="9" t="s">
        <v>1023</v>
      </c>
      <c r="KF1" s="9" t="s">
        <v>1024</v>
      </c>
      <c r="KG1" s="9" t="s">
        <v>1025</v>
      </c>
      <c r="KH1" s="9" t="s">
        <v>1026</v>
      </c>
      <c r="KI1" s="9" t="s">
        <v>1027</v>
      </c>
      <c r="KJ1" s="9" t="s">
        <v>1028</v>
      </c>
      <c r="KK1" s="9" t="s">
        <v>1029</v>
      </c>
      <c r="KL1" s="9" t="s">
        <v>1030</v>
      </c>
      <c r="KM1" s="9" t="s">
        <v>1031</v>
      </c>
      <c r="KN1" s="9" t="s">
        <v>1032</v>
      </c>
      <c r="KO1" s="9" t="s">
        <v>1033</v>
      </c>
      <c r="KP1" s="9" t="s">
        <v>1034</v>
      </c>
      <c r="KQ1" s="9" t="s">
        <v>1035</v>
      </c>
      <c r="KR1" s="9" t="s">
        <v>1036</v>
      </c>
      <c r="KS1" s="9" t="s">
        <v>1037</v>
      </c>
      <c r="KT1" s="9" t="s">
        <v>1038</v>
      </c>
      <c r="KU1" s="9" t="s">
        <v>1039</v>
      </c>
      <c r="KV1" s="9" t="s">
        <v>1040</v>
      </c>
      <c r="KW1" s="9" t="s">
        <v>1041</v>
      </c>
      <c r="KX1" s="9" t="s">
        <v>1042</v>
      </c>
      <c r="KY1" s="9" t="s">
        <v>1043</v>
      </c>
      <c r="KZ1" s="9" t="s">
        <v>1044</v>
      </c>
      <c r="LA1" s="9" t="s">
        <v>1045</v>
      </c>
      <c r="LB1" s="9" t="s">
        <v>1046</v>
      </c>
      <c r="LC1" s="9" t="s">
        <v>1047</v>
      </c>
      <c r="LD1" s="9" t="s">
        <v>1048</v>
      </c>
      <c r="LE1" s="9" t="s">
        <v>1049</v>
      </c>
      <c r="LF1" s="9" t="s">
        <v>1050</v>
      </c>
      <c r="LG1" s="9" t="s">
        <v>1051</v>
      </c>
      <c r="LH1" s="9" t="s">
        <v>1052</v>
      </c>
      <c r="LI1" s="9" t="s">
        <v>1053</v>
      </c>
      <c r="LJ1" s="9" t="s">
        <v>1054</v>
      </c>
      <c r="LK1" s="9" t="s">
        <v>1055</v>
      </c>
      <c r="LL1" s="9" t="s">
        <v>1056</v>
      </c>
      <c r="LM1" s="9" t="s">
        <v>1057</v>
      </c>
      <c r="LN1" s="9" t="s">
        <v>1058</v>
      </c>
      <c r="LO1" s="9" t="s">
        <v>1059</v>
      </c>
      <c r="LP1" s="9" t="s">
        <v>1060</v>
      </c>
      <c r="LQ1" s="9" t="s">
        <v>1061</v>
      </c>
      <c r="LR1" s="9" t="s">
        <v>1062</v>
      </c>
      <c r="LS1" s="9" t="s">
        <v>1063</v>
      </c>
      <c r="LT1" s="9" t="s">
        <v>1064</v>
      </c>
      <c r="LU1" s="9" t="s">
        <v>1065</v>
      </c>
      <c r="LV1" s="9" t="s">
        <v>1066</v>
      </c>
      <c r="LW1" s="9" t="s">
        <v>1067</v>
      </c>
      <c r="LX1" s="9" t="s">
        <v>1068</v>
      </c>
      <c r="LY1" s="9" t="s">
        <v>1069</v>
      </c>
      <c r="LZ1" s="9" t="s">
        <v>1070</v>
      </c>
      <c r="MA1" s="9" t="s">
        <v>1071</v>
      </c>
      <c r="MB1" s="9" t="s">
        <v>1072</v>
      </c>
      <c r="MC1" s="9" t="s">
        <v>1073</v>
      </c>
      <c r="MD1" s="9" t="s">
        <v>1074</v>
      </c>
      <c r="ME1" s="9" t="s">
        <v>1075</v>
      </c>
      <c r="MF1" s="9" t="s">
        <v>1076</v>
      </c>
      <c r="MG1" s="9" t="s">
        <v>1077</v>
      </c>
      <c r="MH1" s="9" t="s">
        <v>1078</v>
      </c>
      <c r="MI1" s="9" t="s">
        <v>1079</v>
      </c>
      <c r="MJ1" s="9" t="s">
        <v>1080</v>
      </c>
      <c r="MK1" s="9" t="s">
        <v>1081</v>
      </c>
      <c r="ML1" s="9" t="s">
        <v>1082</v>
      </c>
      <c r="MM1" s="9" t="s">
        <v>1083</v>
      </c>
      <c r="MN1" s="9" t="s">
        <v>1084</v>
      </c>
      <c r="MO1" s="9" t="s">
        <v>1085</v>
      </c>
      <c r="MP1" s="9" t="s">
        <v>1086</v>
      </c>
      <c r="MQ1" s="9" t="s">
        <v>1087</v>
      </c>
      <c r="MR1" s="9" t="s">
        <v>1088</v>
      </c>
      <c r="MS1" s="9" t="s">
        <v>1089</v>
      </c>
      <c r="MT1" s="9" t="s">
        <v>1090</v>
      </c>
      <c r="MU1" s="9" t="s">
        <v>1091</v>
      </c>
      <c r="MV1" s="9" t="s">
        <v>1092</v>
      </c>
      <c r="MW1" s="9" t="s">
        <v>1093</v>
      </c>
      <c r="MX1" s="9" t="s">
        <v>1094</v>
      </c>
      <c r="MY1" s="9" t="s">
        <v>1095</v>
      </c>
      <c r="MZ1" s="9" t="s">
        <v>1096</v>
      </c>
      <c r="NA1" s="9" t="s">
        <v>1097</v>
      </c>
      <c r="NB1" s="9" t="s">
        <v>1098</v>
      </c>
      <c r="NC1" s="9" t="s">
        <v>1099</v>
      </c>
      <c r="ND1" s="9" t="s">
        <v>1100</v>
      </c>
      <c r="NE1" s="9" t="s">
        <v>1101</v>
      </c>
      <c r="NF1" s="9" t="s">
        <v>1102</v>
      </c>
      <c r="NG1" s="9" t="s">
        <v>1103</v>
      </c>
      <c r="NH1" s="9" t="s">
        <v>1104</v>
      </c>
      <c r="NI1" s="9" t="s">
        <v>1105</v>
      </c>
      <c r="NJ1" s="9" t="s">
        <v>1106</v>
      </c>
      <c r="NK1" s="9" t="s">
        <v>1107</v>
      </c>
      <c r="NL1" s="9" t="s">
        <v>1108</v>
      </c>
      <c r="NM1" s="9" t="s">
        <v>1109</v>
      </c>
      <c r="NN1" s="9" t="s">
        <v>1110</v>
      </c>
      <c r="NO1" s="9" t="s">
        <v>1111</v>
      </c>
      <c r="NP1" s="9" t="s">
        <v>1112</v>
      </c>
      <c r="NQ1" s="9" t="s">
        <v>1113</v>
      </c>
      <c r="NR1" s="9" t="s">
        <v>1114</v>
      </c>
      <c r="NS1" s="9" t="s">
        <v>1115</v>
      </c>
      <c r="NT1" s="9" t="s">
        <v>1116</v>
      </c>
      <c r="NU1" s="9" t="s">
        <v>1117</v>
      </c>
      <c r="NV1" s="9" t="s">
        <v>1118</v>
      </c>
      <c r="NW1" s="9" t="s">
        <v>1119</v>
      </c>
      <c r="NX1" s="9" t="s">
        <v>1120</v>
      </c>
      <c r="NY1" s="9" t="s">
        <v>1121</v>
      </c>
      <c r="NZ1" s="9" t="s">
        <v>1122</v>
      </c>
      <c r="OA1" s="9" t="s">
        <v>1123</v>
      </c>
      <c r="OB1" s="9" t="s">
        <v>1124</v>
      </c>
      <c r="OC1" s="9" t="s">
        <v>1125</v>
      </c>
      <c r="OD1" s="9" t="s">
        <v>1126</v>
      </c>
      <c r="OE1" s="9" t="s">
        <v>1127</v>
      </c>
      <c r="OF1" s="9" t="s">
        <v>1128</v>
      </c>
      <c r="OG1" s="9" t="s">
        <v>1129</v>
      </c>
      <c r="OH1" s="9" t="s">
        <v>1130</v>
      </c>
      <c r="OI1" s="9" t="s">
        <v>1131</v>
      </c>
      <c r="OJ1" s="9" t="s">
        <v>1132</v>
      </c>
      <c r="OK1" s="9" t="s">
        <v>1133</v>
      </c>
      <c r="OL1" s="9" t="s">
        <v>1134</v>
      </c>
      <c r="OM1" s="9" t="s">
        <v>1135</v>
      </c>
      <c r="ON1" s="9" t="s">
        <v>1136</v>
      </c>
      <c r="OO1" s="9" t="s">
        <v>1137</v>
      </c>
      <c r="OP1" s="9" t="s">
        <v>1138</v>
      </c>
      <c r="OQ1" s="9" t="s">
        <v>1139</v>
      </c>
      <c r="OR1" s="9" t="s">
        <v>1140</v>
      </c>
      <c r="OS1" s="9" t="s">
        <v>1141</v>
      </c>
      <c r="OT1" s="9" t="s">
        <v>1142</v>
      </c>
      <c r="OU1" s="9" t="s">
        <v>1143</v>
      </c>
      <c r="OV1" s="9" t="s">
        <v>1144</v>
      </c>
      <c r="OW1" s="9" t="s">
        <v>1145</v>
      </c>
      <c r="OX1" s="9" t="s">
        <v>1146</v>
      </c>
      <c r="OY1" s="9" t="s">
        <v>1147</v>
      </c>
      <c r="OZ1" s="9" t="s">
        <v>1148</v>
      </c>
      <c r="PA1" s="9" t="s">
        <v>1149</v>
      </c>
      <c r="PB1" s="9" t="s">
        <v>1150</v>
      </c>
      <c r="PC1" s="9" t="s">
        <v>1151</v>
      </c>
      <c r="PD1" s="9" t="s">
        <v>1152</v>
      </c>
      <c r="PE1" s="9" t="s">
        <v>1153</v>
      </c>
      <c r="PF1" s="9" t="s">
        <v>1154</v>
      </c>
      <c r="PG1" s="9" t="s">
        <v>1155</v>
      </c>
      <c r="PH1" s="9" t="s">
        <v>1156</v>
      </c>
      <c r="PI1" s="9" t="s">
        <v>1157</v>
      </c>
      <c r="PJ1" s="9" t="s">
        <v>1158</v>
      </c>
      <c r="PK1" s="9" t="s">
        <v>1159</v>
      </c>
      <c r="PL1" s="9" t="s">
        <v>1160</v>
      </c>
      <c r="PM1" s="9" t="s">
        <v>1161</v>
      </c>
      <c r="PN1" s="9" t="s">
        <v>1162</v>
      </c>
      <c r="PO1" s="9" t="s">
        <v>1163</v>
      </c>
      <c r="PP1" s="9" t="s">
        <v>1164</v>
      </c>
      <c r="PQ1" s="9" t="s">
        <v>1165</v>
      </c>
      <c r="PR1" s="9" t="s">
        <v>1166</v>
      </c>
      <c r="PS1" s="9" t="s">
        <v>1167</v>
      </c>
      <c r="PT1" s="9" t="s">
        <v>1168</v>
      </c>
      <c r="PU1" s="9" t="s">
        <v>1169</v>
      </c>
      <c r="PV1" s="9" t="s">
        <v>1170</v>
      </c>
      <c r="PW1" s="9" t="s">
        <v>1171</v>
      </c>
      <c r="PX1" s="9" t="s">
        <v>1172</v>
      </c>
      <c r="PY1" s="9" t="s">
        <v>1173</v>
      </c>
      <c r="PZ1" s="9" t="s">
        <v>1174</v>
      </c>
      <c r="QA1" s="9" t="s">
        <v>1175</v>
      </c>
      <c r="QB1" s="9" t="s">
        <v>1176</v>
      </c>
      <c r="QC1" s="9" t="s">
        <v>1177</v>
      </c>
      <c r="QD1" s="9" t="s">
        <v>1178</v>
      </c>
      <c r="QE1" s="9" t="s">
        <v>1179</v>
      </c>
      <c r="QF1" s="9" t="s">
        <v>1180</v>
      </c>
      <c r="QG1" s="9" t="s">
        <v>1181</v>
      </c>
      <c r="QH1" s="9" t="s">
        <v>1182</v>
      </c>
      <c r="QI1" s="9" t="s">
        <v>1183</v>
      </c>
      <c r="QJ1" s="9" t="s">
        <v>1184</v>
      </c>
      <c r="QK1" s="9" t="s">
        <v>1185</v>
      </c>
      <c r="QL1" s="9" t="s">
        <v>1186</v>
      </c>
      <c r="QM1" s="9" t="s">
        <v>1187</v>
      </c>
      <c r="QN1" s="9" t="s">
        <v>1188</v>
      </c>
      <c r="QO1" s="9" t="s">
        <v>1189</v>
      </c>
      <c r="QP1" s="9" t="s">
        <v>1190</v>
      </c>
      <c r="QQ1" s="9" t="s">
        <v>1191</v>
      </c>
      <c r="QR1" s="9" t="s">
        <v>1192</v>
      </c>
      <c r="QS1" s="9" t="s">
        <v>1193</v>
      </c>
      <c r="QT1" s="9" t="s">
        <v>1194</v>
      </c>
      <c r="QU1" s="9" t="s">
        <v>1195</v>
      </c>
      <c r="QV1" s="9" t="s">
        <v>1196</v>
      </c>
      <c r="QW1" s="9" t="s">
        <v>1197</v>
      </c>
      <c r="QX1" s="9" t="s">
        <v>1198</v>
      </c>
      <c r="QY1" s="9" t="s">
        <v>1199</v>
      </c>
      <c r="QZ1" s="9" t="s">
        <v>1200</v>
      </c>
      <c r="RA1" s="9" t="s">
        <v>1201</v>
      </c>
      <c r="RB1" s="9" t="s">
        <v>1202</v>
      </c>
      <c r="RC1" s="9" t="s">
        <v>1203</v>
      </c>
      <c r="RD1" s="9" t="s">
        <v>1204</v>
      </c>
      <c r="RE1" s="9" t="s">
        <v>1205</v>
      </c>
      <c r="RF1" s="9" t="s">
        <v>1206</v>
      </c>
      <c r="RG1" s="9" t="s">
        <v>1207</v>
      </c>
      <c r="RH1" s="9" t="s">
        <v>1208</v>
      </c>
      <c r="RI1" s="9" t="s">
        <v>1209</v>
      </c>
      <c r="RJ1" s="9" t="s">
        <v>1210</v>
      </c>
      <c r="RK1" s="9" t="s">
        <v>1211</v>
      </c>
      <c r="RL1" s="9" t="s">
        <v>1212</v>
      </c>
      <c r="RM1" s="9" t="s">
        <v>1213</v>
      </c>
      <c r="RN1" s="9" t="s">
        <v>1214</v>
      </c>
      <c r="RO1" s="9" t="s">
        <v>1215</v>
      </c>
      <c r="RP1" s="9" t="s">
        <v>1216</v>
      </c>
      <c r="RQ1" s="9" t="s">
        <v>1217</v>
      </c>
      <c r="RR1" s="9" t="s">
        <v>1218</v>
      </c>
      <c r="RS1" s="9" t="s">
        <v>1219</v>
      </c>
      <c r="RT1" s="9" t="s">
        <v>1220</v>
      </c>
      <c r="RU1" s="9" t="s">
        <v>1221</v>
      </c>
      <c r="RV1" s="9" t="s">
        <v>1222</v>
      </c>
      <c r="RW1" s="9" t="s">
        <v>1223</v>
      </c>
      <c r="RX1" s="9" t="s">
        <v>1224</v>
      </c>
      <c r="RY1" s="9" t="s">
        <v>1225</v>
      </c>
      <c r="RZ1" s="9" t="s">
        <v>1226</v>
      </c>
      <c r="SA1" s="9" t="s">
        <v>1227</v>
      </c>
      <c r="SB1" s="9" t="s">
        <v>1228</v>
      </c>
      <c r="SC1" s="9" t="s">
        <v>1229</v>
      </c>
      <c r="SD1" s="9" t="s">
        <v>1230</v>
      </c>
      <c r="SE1" s="9" t="s">
        <v>1231</v>
      </c>
      <c r="SF1" s="9" t="s">
        <v>1232</v>
      </c>
      <c r="SG1" s="9" t="s">
        <v>1233</v>
      </c>
      <c r="SH1" s="9" t="s">
        <v>1234</v>
      </c>
      <c r="SI1" s="9" t="s">
        <v>1235</v>
      </c>
      <c r="SJ1" s="9" t="s">
        <v>1236</v>
      </c>
      <c r="SK1" s="9" t="s">
        <v>1237</v>
      </c>
      <c r="SL1" s="9" t="s">
        <v>1238</v>
      </c>
      <c r="SM1" s="9" t="s">
        <v>1239</v>
      </c>
      <c r="SN1" s="9" t="s">
        <v>1240</v>
      </c>
      <c r="SO1" s="9" t="s">
        <v>1241</v>
      </c>
      <c r="SP1" s="9" t="s">
        <v>1242</v>
      </c>
      <c r="SQ1" s="9" t="s">
        <v>1243</v>
      </c>
      <c r="SR1" s="9" t="s">
        <v>1244</v>
      </c>
      <c r="SS1" s="9" t="s">
        <v>1245</v>
      </c>
      <c r="ST1" s="9" t="s">
        <v>1246</v>
      </c>
      <c r="SU1" s="9" t="s">
        <v>1247</v>
      </c>
      <c r="SV1" s="9" t="s">
        <v>1248</v>
      </c>
      <c r="SW1" s="9" t="s">
        <v>1249</v>
      </c>
      <c r="SX1" s="9" t="s">
        <v>1250</v>
      </c>
      <c r="SY1" s="9" t="s">
        <v>1251</v>
      </c>
      <c r="SZ1" s="9" t="s">
        <v>1252</v>
      </c>
      <c r="TA1" s="9" t="s">
        <v>1253</v>
      </c>
      <c r="TB1" s="9" t="s">
        <v>1254</v>
      </c>
      <c r="TC1" s="9" t="s">
        <v>1255</v>
      </c>
      <c r="TD1" s="9" t="s">
        <v>1256</v>
      </c>
      <c r="TE1" s="9" t="s">
        <v>1257</v>
      </c>
      <c r="TF1" s="9" t="s">
        <v>1258</v>
      </c>
      <c r="TG1" s="9" t="s">
        <v>1259</v>
      </c>
      <c r="TH1" s="9" t="s">
        <v>1260</v>
      </c>
      <c r="TI1" s="9" t="s">
        <v>1261</v>
      </c>
      <c r="TJ1" s="9" t="s">
        <v>1262</v>
      </c>
      <c r="TK1" s="9" t="s">
        <v>1263</v>
      </c>
      <c r="TL1" s="9" t="s">
        <v>1264</v>
      </c>
      <c r="TM1" s="9" t="s">
        <v>1265</v>
      </c>
      <c r="TN1" s="9" t="s">
        <v>1266</v>
      </c>
      <c r="TO1" s="9" t="s">
        <v>1267</v>
      </c>
      <c r="TP1" s="9" t="s">
        <v>1268</v>
      </c>
      <c r="TQ1" s="9" t="s">
        <v>1269</v>
      </c>
      <c r="TR1" s="9" t="s">
        <v>1270</v>
      </c>
      <c r="TS1" s="9" t="s">
        <v>1271</v>
      </c>
      <c r="TT1" s="9" t="s">
        <v>1272</v>
      </c>
      <c r="TU1" s="9" t="s">
        <v>1273</v>
      </c>
      <c r="TV1" s="9" t="s">
        <v>1274</v>
      </c>
      <c r="TW1" s="9" t="s">
        <v>1275</v>
      </c>
      <c r="TX1" s="9" t="s">
        <v>1276</v>
      </c>
      <c r="TY1" s="9" t="s">
        <v>1277</v>
      </c>
      <c r="TZ1" s="9" t="s">
        <v>1278</v>
      </c>
      <c r="UA1" s="9" t="s">
        <v>1279</v>
      </c>
      <c r="UB1" s="9" t="s">
        <v>1280</v>
      </c>
      <c r="UC1" s="9" t="s">
        <v>1281</v>
      </c>
      <c r="UD1" s="9" t="s">
        <v>1282</v>
      </c>
      <c r="UE1" s="9" t="s">
        <v>1283</v>
      </c>
      <c r="UF1" s="9" t="s">
        <v>1284</v>
      </c>
      <c r="UG1" s="9" t="s">
        <v>1285</v>
      </c>
      <c r="UH1" s="9" t="s">
        <v>1286</v>
      </c>
      <c r="UI1" s="9" t="s">
        <v>1287</v>
      </c>
      <c r="UJ1" s="9" t="s">
        <v>1288</v>
      </c>
      <c r="UK1" s="9" t="s">
        <v>1289</v>
      </c>
      <c r="UL1" s="9" t="s">
        <v>1290</v>
      </c>
      <c r="UM1" s="9" t="s">
        <v>1291</v>
      </c>
      <c r="UN1" s="9" t="s">
        <v>1292</v>
      </c>
      <c r="UO1" s="9" t="s">
        <v>1293</v>
      </c>
      <c r="UP1" s="9" t="s">
        <v>1294</v>
      </c>
      <c r="UQ1" s="9" t="s">
        <v>1295</v>
      </c>
      <c r="UR1" s="9" t="s">
        <v>1296</v>
      </c>
      <c r="US1" s="9" t="s">
        <v>1297</v>
      </c>
      <c r="UT1" s="9" t="s">
        <v>1298</v>
      </c>
      <c r="UU1" s="9" t="s">
        <v>1299</v>
      </c>
      <c r="UV1" s="9" t="s">
        <v>1300</v>
      </c>
      <c r="UW1" s="9" t="s">
        <v>1301</v>
      </c>
      <c r="UX1" s="9" t="s">
        <v>1302</v>
      </c>
      <c r="UY1" s="9" t="s">
        <v>1303</v>
      </c>
      <c r="UZ1" s="9" t="s">
        <v>1304</v>
      </c>
      <c r="VA1" s="9" t="s">
        <v>1305</v>
      </c>
      <c r="VB1" s="9" t="s">
        <v>1306</v>
      </c>
      <c r="VC1" s="9" t="s">
        <v>1307</v>
      </c>
      <c r="VD1" s="9" t="s">
        <v>1308</v>
      </c>
      <c r="VE1" s="9" t="s">
        <v>1309</v>
      </c>
      <c r="VF1" s="9" t="s">
        <v>1310</v>
      </c>
      <c r="VG1" s="9" t="s">
        <v>1311</v>
      </c>
      <c r="VH1" s="9" t="s">
        <v>1312</v>
      </c>
      <c r="VI1" s="9" t="s">
        <v>1313</v>
      </c>
      <c r="VJ1" s="9" t="s">
        <v>1314</v>
      </c>
      <c r="VK1" s="9" t="s">
        <v>1315</v>
      </c>
      <c r="VL1" s="9" t="s">
        <v>1316</v>
      </c>
      <c r="VM1" s="9" t="s">
        <v>1317</v>
      </c>
      <c r="VN1" s="9" t="s">
        <v>1318</v>
      </c>
      <c r="VO1" s="9" t="s">
        <v>1319</v>
      </c>
      <c r="VP1" s="9" t="s">
        <v>1320</v>
      </c>
      <c r="VQ1" s="9" t="s">
        <v>1321</v>
      </c>
      <c r="VR1" s="9" t="s">
        <v>1322</v>
      </c>
      <c r="VS1" s="9" t="s">
        <v>1323</v>
      </c>
      <c r="VT1" s="9" t="s">
        <v>1324</v>
      </c>
      <c r="VU1" s="9" t="s">
        <v>1325</v>
      </c>
      <c r="VV1" s="9" t="s">
        <v>1326</v>
      </c>
      <c r="VW1" s="9" t="s">
        <v>1327</v>
      </c>
      <c r="VX1" s="9" t="s">
        <v>1328</v>
      </c>
      <c r="VY1" s="9" t="s">
        <v>1329</v>
      </c>
      <c r="VZ1" s="9" t="s">
        <v>1330</v>
      </c>
      <c r="WA1" s="9" t="s">
        <v>1331</v>
      </c>
      <c r="WB1" s="9" t="s">
        <v>1332</v>
      </c>
      <c r="WC1" s="9" t="s">
        <v>1333</v>
      </c>
      <c r="WD1" s="9" t="s">
        <v>1334</v>
      </c>
      <c r="WE1" s="9" t="s">
        <v>1335</v>
      </c>
      <c r="WF1" s="9" t="s">
        <v>1336</v>
      </c>
      <c r="WG1" s="9" t="s">
        <v>1337</v>
      </c>
      <c r="WH1" s="9" t="s">
        <v>1338</v>
      </c>
      <c r="WI1" s="9" t="s">
        <v>1339</v>
      </c>
      <c r="WJ1" s="9" t="s">
        <v>1340</v>
      </c>
      <c r="WK1" s="9" t="s">
        <v>1341</v>
      </c>
      <c r="WL1" s="9" t="s">
        <v>1342</v>
      </c>
      <c r="WM1" s="9" t="s">
        <v>1343</v>
      </c>
      <c r="WN1" s="9" t="s">
        <v>1344</v>
      </c>
      <c r="WO1" s="9" t="s">
        <v>1345</v>
      </c>
      <c r="WP1" s="9" t="s">
        <v>1346</v>
      </c>
      <c r="WQ1" s="9" t="s">
        <v>1347</v>
      </c>
      <c r="WR1" s="9" t="s">
        <v>1348</v>
      </c>
      <c r="WS1" s="9" t="s">
        <v>1349</v>
      </c>
      <c r="WT1" s="9" t="s">
        <v>1350</v>
      </c>
      <c r="WU1" s="9" t="s">
        <v>1351</v>
      </c>
      <c r="WV1" s="9" t="s">
        <v>1352</v>
      </c>
      <c r="WW1" s="9" t="s">
        <v>1353</v>
      </c>
      <c r="WX1" s="9" t="s">
        <v>1354</v>
      </c>
      <c r="WY1" s="9" t="s">
        <v>1355</v>
      </c>
      <c r="WZ1" s="9" t="s">
        <v>1356</v>
      </c>
      <c r="XA1" s="9" t="s">
        <v>1357</v>
      </c>
      <c r="XB1" s="9" t="s">
        <v>1358</v>
      </c>
      <c r="XC1" s="9" t="s">
        <v>1359</v>
      </c>
      <c r="XD1" s="9" t="s">
        <v>1360</v>
      </c>
      <c r="XE1" s="9" t="s">
        <v>1361</v>
      </c>
      <c r="XF1" s="9" t="s">
        <v>1362</v>
      </c>
      <c r="XG1" s="9" t="s">
        <v>1363</v>
      </c>
      <c r="XH1" s="9" t="s">
        <v>1364</v>
      </c>
      <c r="XI1" s="9" t="s">
        <v>1365</v>
      </c>
      <c r="XJ1" s="9" t="s">
        <v>1366</v>
      </c>
      <c r="XK1" s="9" t="s">
        <v>1367</v>
      </c>
      <c r="XL1" s="9" t="s">
        <v>1368</v>
      </c>
      <c r="XM1" s="9" t="s">
        <v>1369</v>
      </c>
      <c r="XN1" s="9" t="s">
        <v>1370</v>
      </c>
      <c r="XO1" s="9" t="s">
        <v>1371</v>
      </c>
      <c r="XP1" s="9" t="s">
        <v>1372</v>
      </c>
      <c r="XQ1" s="9" t="s">
        <v>1373</v>
      </c>
      <c r="XR1" s="9" t="s">
        <v>1374</v>
      </c>
      <c r="XS1" s="9" t="s">
        <v>1375</v>
      </c>
      <c r="XT1" s="9" t="s">
        <v>1376</v>
      </c>
      <c r="XU1" s="9" t="s">
        <v>1377</v>
      </c>
      <c r="XV1" s="9" t="s">
        <v>1378</v>
      </c>
      <c r="XW1" s="9" t="s">
        <v>1379</v>
      </c>
      <c r="XX1" s="9" t="s">
        <v>1380</v>
      </c>
      <c r="XY1" s="9" t="s">
        <v>1381</v>
      </c>
      <c r="XZ1" s="9" t="s">
        <v>1382</v>
      </c>
      <c r="YA1" s="9" t="s">
        <v>1383</v>
      </c>
      <c r="YB1" s="9" t="s">
        <v>1384</v>
      </c>
      <c r="YC1" s="9" t="s">
        <v>1385</v>
      </c>
      <c r="YD1" s="9" t="s">
        <v>1386</v>
      </c>
      <c r="YE1" s="9" t="s">
        <v>1387</v>
      </c>
      <c r="YF1" s="9" t="s">
        <v>1388</v>
      </c>
      <c r="YG1" s="9" t="s">
        <v>1389</v>
      </c>
      <c r="YH1" s="9" t="s">
        <v>1390</v>
      </c>
      <c r="YI1" s="9" t="s">
        <v>1391</v>
      </c>
      <c r="YJ1" s="9" t="s">
        <v>1392</v>
      </c>
      <c r="YK1" s="9" t="s">
        <v>1393</v>
      </c>
      <c r="YL1" s="9" t="s">
        <v>1394</v>
      </c>
      <c r="YM1" s="9" t="s">
        <v>1395</v>
      </c>
      <c r="YN1" s="9" t="s">
        <v>1396</v>
      </c>
      <c r="YO1" s="9" t="s">
        <v>1397</v>
      </c>
      <c r="YP1" s="9" t="s">
        <v>1398</v>
      </c>
      <c r="YQ1" s="9" t="s">
        <v>1399</v>
      </c>
      <c r="YR1" s="9" t="s">
        <v>1400</v>
      </c>
      <c r="YS1" s="9" t="s">
        <v>1401</v>
      </c>
      <c r="YT1" s="9" t="s">
        <v>1402</v>
      </c>
      <c r="YU1" s="9" t="s">
        <v>1403</v>
      </c>
      <c r="YV1" s="9" t="s">
        <v>1404</v>
      </c>
      <c r="YW1" s="9" t="s">
        <v>1405</v>
      </c>
      <c r="YX1" s="9" t="s">
        <v>1406</v>
      </c>
      <c r="YY1" s="9" t="s">
        <v>1407</v>
      </c>
      <c r="YZ1" s="9" t="s">
        <v>1408</v>
      </c>
      <c r="ZA1" s="9" t="s">
        <v>1409</v>
      </c>
      <c r="ZB1" s="9" t="s">
        <v>1410</v>
      </c>
      <c r="ZC1" s="9" t="s">
        <v>1411</v>
      </c>
      <c r="ZD1" s="9" t="s">
        <v>1412</v>
      </c>
      <c r="ZE1" s="9" t="s">
        <v>1413</v>
      </c>
      <c r="ZF1" s="9" t="s">
        <v>1414</v>
      </c>
      <c r="ZG1" s="9" t="s">
        <v>1415</v>
      </c>
      <c r="ZH1" s="9" t="s">
        <v>1416</v>
      </c>
      <c r="ZI1" s="9" t="s">
        <v>1417</v>
      </c>
      <c r="ZJ1" s="9" t="s">
        <v>1418</v>
      </c>
      <c r="ZK1" s="9" t="s">
        <v>1419</v>
      </c>
      <c r="ZL1" s="9" t="s">
        <v>1420</v>
      </c>
      <c r="ZM1" s="9" t="s">
        <v>1421</v>
      </c>
      <c r="ZN1" s="9" t="s">
        <v>1422</v>
      </c>
      <c r="ZO1" s="9" t="s">
        <v>1423</v>
      </c>
      <c r="ZP1" s="9" t="s">
        <v>1424</v>
      </c>
      <c r="ZQ1" s="9" t="s">
        <v>1425</v>
      </c>
      <c r="ZR1" s="9" t="s">
        <v>1426</v>
      </c>
      <c r="ZS1" s="9" t="s">
        <v>1427</v>
      </c>
      <c r="ZT1" s="9" t="s">
        <v>1428</v>
      </c>
      <c r="ZU1" s="9" t="s">
        <v>1429</v>
      </c>
      <c r="ZV1" s="9" t="s">
        <v>1430</v>
      </c>
      <c r="ZW1" s="9" t="s">
        <v>1431</v>
      </c>
      <c r="ZX1" s="9" t="s">
        <v>1432</v>
      </c>
      <c r="ZY1" s="9" t="s">
        <v>1433</v>
      </c>
      <c r="ZZ1" s="9" t="s">
        <v>1434</v>
      </c>
      <c r="AAA1" s="9" t="s">
        <v>1435</v>
      </c>
      <c r="AAB1" s="9" t="s">
        <v>1436</v>
      </c>
      <c r="AAC1" s="9" t="s">
        <v>1437</v>
      </c>
      <c r="AAD1" s="9" t="s">
        <v>1438</v>
      </c>
      <c r="AAE1" s="9" t="s">
        <v>1439</v>
      </c>
      <c r="AAF1" s="9" t="s">
        <v>1440</v>
      </c>
      <c r="AAG1" s="9" t="s">
        <v>1441</v>
      </c>
      <c r="AAH1" s="9" t="s">
        <v>1442</v>
      </c>
      <c r="AAI1" s="9" t="s">
        <v>1443</v>
      </c>
      <c r="AAJ1" s="9" t="s">
        <v>1444</v>
      </c>
      <c r="AAK1" s="9" t="s">
        <v>1445</v>
      </c>
      <c r="AAL1" s="9" t="s">
        <v>1446</v>
      </c>
      <c r="AAM1" s="9" t="s">
        <v>1447</v>
      </c>
      <c r="AAN1" s="9" t="s">
        <v>1448</v>
      </c>
      <c r="AAO1" s="9" t="s">
        <v>1449</v>
      </c>
      <c r="AAP1" s="9" t="s">
        <v>1450</v>
      </c>
      <c r="AAQ1" s="9" t="s">
        <v>1451</v>
      </c>
      <c r="AAR1" s="9" t="s">
        <v>1452</v>
      </c>
      <c r="AAS1" s="9" t="s">
        <v>1453</v>
      </c>
      <c r="AAT1" s="9" t="s">
        <v>1454</v>
      </c>
      <c r="AAU1" s="9" t="s">
        <v>1455</v>
      </c>
      <c r="AAV1" s="9" t="s">
        <v>1456</v>
      </c>
      <c r="AAW1" s="9" t="s">
        <v>1457</v>
      </c>
      <c r="AAX1" s="9" t="s">
        <v>1458</v>
      </c>
      <c r="AAY1" s="9" t="s">
        <v>1459</v>
      </c>
      <c r="AAZ1" s="9" t="s">
        <v>1460</v>
      </c>
      <c r="ABA1" s="9" t="s">
        <v>1461</v>
      </c>
      <c r="ABB1" s="9" t="s">
        <v>1462</v>
      </c>
      <c r="ABC1" s="9" t="s">
        <v>1463</v>
      </c>
      <c r="ABD1" s="9" t="s">
        <v>1464</v>
      </c>
      <c r="ABE1" s="9" t="s">
        <v>1465</v>
      </c>
      <c r="ABF1" s="9" t="s">
        <v>1466</v>
      </c>
      <c r="ABG1" s="9" t="s">
        <v>1467</v>
      </c>
      <c r="ABH1" s="9" t="s">
        <v>1468</v>
      </c>
      <c r="ABI1" s="9" t="s">
        <v>1469</v>
      </c>
      <c r="ABJ1" s="9" t="s">
        <v>1470</v>
      </c>
      <c r="ABK1" s="9" t="s">
        <v>1471</v>
      </c>
      <c r="ABL1" s="9" t="s">
        <v>1472</v>
      </c>
      <c r="ABM1" s="9" t="s">
        <v>1473</v>
      </c>
      <c r="ABN1" s="9" t="s">
        <v>1474</v>
      </c>
      <c r="ABO1" s="9" t="s">
        <v>1475</v>
      </c>
      <c r="ABP1" s="9" t="s">
        <v>1476</v>
      </c>
      <c r="ABQ1" s="9" t="s">
        <v>1477</v>
      </c>
      <c r="ABR1" s="9" t="s">
        <v>1478</v>
      </c>
      <c r="ABS1" s="9" t="s">
        <v>1479</v>
      </c>
      <c r="ABT1" s="9" t="s">
        <v>1480</v>
      </c>
      <c r="ABU1" s="9" t="s">
        <v>1481</v>
      </c>
      <c r="ABV1" s="9" t="s">
        <v>1482</v>
      </c>
      <c r="ABW1" s="9" t="s">
        <v>1483</v>
      </c>
      <c r="ABX1" s="9" t="s">
        <v>1484</v>
      </c>
      <c r="ABY1" s="9" t="s">
        <v>1485</v>
      </c>
      <c r="ABZ1" s="9" t="s">
        <v>1486</v>
      </c>
      <c r="ACA1" s="9" t="s">
        <v>1487</v>
      </c>
      <c r="ACB1" s="9" t="s">
        <v>1488</v>
      </c>
      <c r="ACC1" s="9" t="s">
        <v>1489</v>
      </c>
      <c r="ACD1" s="9" t="s">
        <v>1490</v>
      </c>
      <c r="ACE1" s="9" t="s">
        <v>1491</v>
      </c>
      <c r="ACF1" s="9" t="s">
        <v>1492</v>
      </c>
      <c r="ACG1" s="9" t="s">
        <v>1493</v>
      </c>
      <c r="ACH1" s="9" t="s">
        <v>1494</v>
      </c>
      <c r="ACI1" s="9" t="s">
        <v>1495</v>
      </c>
      <c r="ACJ1" s="9" t="s">
        <v>1496</v>
      </c>
      <c r="ACK1" s="9" t="s">
        <v>1497</v>
      </c>
      <c r="ACL1" s="9" t="s">
        <v>1498</v>
      </c>
      <c r="ACM1" s="9" t="s">
        <v>1499</v>
      </c>
      <c r="ACN1" s="9" t="s">
        <v>1500</v>
      </c>
      <c r="ACO1" s="9" t="s">
        <v>1501</v>
      </c>
      <c r="ACP1" s="9" t="s">
        <v>1502</v>
      </c>
      <c r="ACQ1" s="9" t="s">
        <v>1503</v>
      </c>
      <c r="ACR1" s="9" t="s">
        <v>1504</v>
      </c>
      <c r="ACS1" s="9" t="s">
        <v>1505</v>
      </c>
      <c r="ACT1" s="9" t="s">
        <v>1506</v>
      </c>
      <c r="ACU1" s="9" t="s">
        <v>1507</v>
      </c>
      <c r="ACV1" s="9" t="s">
        <v>1508</v>
      </c>
      <c r="ACW1" s="9" t="s">
        <v>1509</v>
      </c>
      <c r="ACX1" s="9" t="s">
        <v>1510</v>
      </c>
      <c r="ACY1" s="9" t="s">
        <v>1511</v>
      </c>
      <c r="ACZ1" s="9" t="s">
        <v>1512</v>
      </c>
      <c r="ADA1" s="9" t="s">
        <v>1513</v>
      </c>
      <c r="ADB1" s="9" t="s">
        <v>1514</v>
      </c>
      <c r="ADC1" s="9" t="s">
        <v>1515</v>
      </c>
      <c r="ADD1" s="9" t="s">
        <v>1516</v>
      </c>
      <c r="ADE1" s="9" t="s">
        <v>1517</v>
      </c>
      <c r="ADF1" s="9" t="s">
        <v>1518</v>
      </c>
      <c r="ADG1" s="9" t="s">
        <v>1519</v>
      </c>
      <c r="ADH1" s="9" t="s">
        <v>1520</v>
      </c>
      <c r="ADI1" s="9" t="s">
        <v>1521</v>
      </c>
      <c r="ADJ1" s="9" t="s">
        <v>1522</v>
      </c>
      <c r="ADK1" s="9" t="s">
        <v>1523</v>
      </c>
      <c r="ADL1" s="9" t="s">
        <v>1524</v>
      </c>
      <c r="ADM1" s="9" t="s">
        <v>1525</v>
      </c>
      <c r="ADN1" s="9" t="s">
        <v>1526</v>
      </c>
      <c r="ADO1" s="9" t="s">
        <v>1527</v>
      </c>
      <c r="ADP1" s="9" t="s">
        <v>1528</v>
      </c>
      <c r="ADQ1" s="9" t="s">
        <v>1529</v>
      </c>
      <c r="ADR1" s="9" t="s">
        <v>1530</v>
      </c>
      <c r="ADS1" s="9" t="s">
        <v>1531</v>
      </c>
      <c r="ADT1" s="9" t="s">
        <v>1532</v>
      </c>
      <c r="ADU1" s="9" t="s">
        <v>1533</v>
      </c>
      <c r="ADV1" s="9" t="s">
        <v>1534</v>
      </c>
      <c r="ADW1" s="9" t="s">
        <v>1535</v>
      </c>
      <c r="ADX1" s="9" t="s">
        <v>1536</v>
      </c>
      <c r="ADY1" s="9" t="s">
        <v>1537</v>
      </c>
      <c r="ADZ1" s="9" t="s">
        <v>1538</v>
      </c>
      <c r="AEA1" s="9" t="s">
        <v>1539</v>
      </c>
      <c r="AEB1" s="9" t="s">
        <v>1540</v>
      </c>
      <c r="AEC1" s="9" t="s">
        <v>1541</v>
      </c>
      <c r="AED1" s="9" t="s">
        <v>1542</v>
      </c>
      <c r="AEE1" s="9" t="s">
        <v>1543</v>
      </c>
      <c r="AEF1" s="9" t="s">
        <v>1544</v>
      </c>
      <c r="AEG1" s="9" t="s">
        <v>1545</v>
      </c>
      <c r="AEH1" s="9" t="s">
        <v>1546</v>
      </c>
      <c r="AEI1" s="9" t="s">
        <v>1547</v>
      </c>
      <c r="AEJ1" s="9" t="s">
        <v>1548</v>
      </c>
      <c r="AEK1" s="9" t="s">
        <v>1549</v>
      </c>
      <c r="AEL1" s="9" t="s">
        <v>1550</v>
      </c>
      <c r="AEM1" s="9" t="s">
        <v>1551</v>
      </c>
      <c r="AEN1" s="9" t="s">
        <v>1552</v>
      </c>
      <c r="AEO1" s="9" t="s">
        <v>1553</v>
      </c>
      <c r="AEP1" s="9" t="s">
        <v>1554</v>
      </c>
      <c r="AEQ1" s="9" t="s">
        <v>1555</v>
      </c>
      <c r="AER1" s="9" t="s">
        <v>1556</v>
      </c>
      <c r="AES1" s="9" t="s">
        <v>1557</v>
      </c>
      <c r="AET1" s="9" t="s">
        <v>1558</v>
      </c>
      <c r="AEU1" s="9" t="s">
        <v>1559</v>
      </c>
      <c r="AEV1" s="9" t="s">
        <v>1560</v>
      </c>
      <c r="AEW1" s="9" t="s">
        <v>1561</v>
      </c>
      <c r="AEX1" s="9" t="s">
        <v>1562</v>
      </c>
      <c r="AEY1" s="9" t="s">
        <v>1563</v>
      </c>
      <c r="AEZ1" s="9" t="s">
        <v>1564</v>
      </c>
      <c r="AFA1" s="9" t="s">
        <v>1565</v>
      </c>
      <c r="AFB1" s="9" t="s">
        <v>1566</v>
      </c>
      <c r="AFC1" s="9" t="s">
        <v>1567</v>
      </c>
      <c r="AFD1" s="9" t="s">
        <v>1568</v>
      </c>
      <c r="AFE1" s="9" t="s">
        <v>1569</v>
      </c>
      <c r="AFF1" s="9" t="s">
        <v>1570</v>
      </c>
      <c r="AFG1" s="9" t="s">
        <v>1571</v>
      </c>
      <c r="AFH1" s="9" t="s">
        <v>1572</v>
      </c>
      <c r="AFI1" s="9" t="s">
        <v>1573</v>
      </c>
      <c r="AFJ1" s="9" t="s">
        <v>1574</v>
      </c>
      <c r="AFK1" s="9" t="s">
        <v>1575</v>
      </c>
      <c r="AFL1" s="9" t="s">
        <v>1576</v>
      </c>
      <c r="AFM1" s="9" t="s">
        <v>1577</v>
      </c>
      <c r="AFN1" s="9" t="s">
        <v>1578</v>
      </c>
      <c r="AFO1" s="9" t="s">
        <v>1579</v>
      </c>
      <c r="AFP1" s="9" t="s">
        <v>1580</v>
      </c>
      <c r="AFQ1" s="9" t="s">
        <v>1581</v>
      </c>
      <c r="AFR1" s="9" t="s">
        <v>1582</v>
      </c>
      <c r="AFS1" s="9" t="s">
        <v>1583</v>
      </c>
      <c r="AFT1" s="9" t="s">
        <v>1584</v>
      </c>
      <c r="AFU1" s="9" t="s">
        <v>1585</v>
      </c>
      <c r="AFV1" s="9" t="s">
        <v>1586</v>
      </c>
      <c r="AFW1" s="9" t="s">
        <v>1587</v>
      </c>
      <c r="AFX1" s="9" t="s">
        <v>1588</v>
      </c>
      <c r="AFY1" s="9" t="s">
        <v>1589</v>
      </c>
      <c r="AFZ1" s="9" t="s">
        <v>1590</v>
      </c>
      <c r="AGA1" s="9" t="s">
        <v>1591</v>
      </c>
      <c r="AGB1" s="9" t="s">
        <v>1592</v>
      </c>
      <c r="AGC1" s="9" t="s">
        <v>1593</v>
      </c>
      <c r="AGD1" s="9" t="s">
        <v>1594</v>
      </c>
      <c r="AGE1" s="9" t="s">
        <v>1595</v>
      </c>
      <c r="AGF1" s="9" t="s">
        <v>1596</v>
      </c>
      <c r="AGG1" s="9" t="s">
        <v>1597</v>
      </c>
      <c r="AGH1" s="9" t="s">
        <v>1598</v>
      </c>
      <c r="AGI1" s="9" t="s">
        <v>1599</v>
      </c>
      <c r="AGJ1" s="9" t="s">
        <v>1600</v>
      </c>
      <c r="AGK1" s="9" t="s">
        <v>1601</v>
      </c>
      <c r="AGL1" s="9" t="s">
        <v>1602</v>
      </c>
      <c r="AGM1" s="9" t="s">
        <v>1603</v>
      </c>
      <c r="AGN1" s="9" t="s">
        <v>1604</v>
      </c>
      <c r="AGO1" s="9" t="s">
        <v>1605</v>
      </c>
      <c r="AGP1" s="9" t="s">
        <v>1606</v>
      </c>
      <c r="AGQ1" s="9" t="s">
        <v>1607</v>
      </c>
      <c r="AGR1" s="9" t="s">
        <v>1608</v>
      </c>
      <c r="AGS1" s="9" t="s">
        <v>1609</v>
      </c>
      <c r="AGT1" s="9" t="s">
        <v>1610</v>
      </c>
      <c r="AGU1" s="9" t="s">
        <v>1611</v>
      </c>
      <c r="AGV1" s="9" t="s">
        <v>1612</v>
      </c>
      <c r="AGW1" s="9" t="s">
        <v>1613</v>
      </c>
      <c r="AGX1" s="9" t="s">
        <v>1614</v>
      </c>
      <c r="AGY1" s="9" t="s">
        <v>1615</v>
      </c>
      <c r="AGZ1" s="9" t="s">
        <v>1616</v>
      </c>
      <c r="AHA1" s="9" t="s">
        <v>1617</v>
      </c>
      <c r="AHB1" s="9" t="s">
        <v>1618</v>
      </c>
      <c r="AHC1" s="9" t="s">
        <v>1619</v>
      </c>
      <c r="AHD1" s="9" t="s">
        <v>1620</v>
      </c>
      <c r="AHE1" s="9" t="s">
        <v>1621</v>
      </c>
      <c r="AHF1" s="9" t="s">
        <v>1622</v>
      </c>
      <c r="AHG1" s="9" t="s">
        <v>1623</v>
      </c>
      <c r="AHH1" s="9" t="s">
        <v>1624</v>
      </c>
      <c r="AHI1" s="9" t="s">
        <v>1625</v>
      </c>
      <c r="AHJ1" s="9" t="s">
        <v>1626</v>
      </c>
      <c r="AHK1" s="9" t="s">
        <v>1627</v>
      </c>
      <c r="AHL1" s="9" t="s">
        <v>1628</v>
      </c>
      <c r="AHM1" s="9" t="s">
        <v>1629</v>
      </c>
      <c r="AHN1" s="9" t="s">
        <v>1630</v>
      </c>
      <c r="AHO1" s="9" t="s">
        <v>1631</v>
      </c>
      <c r="AHP1" s="9" t="s">
        <v>1632</v>
      </c>
      <c r="AHQ1" s="9" t="s">
        <v>1633</v>
      </c>
      <c r="AHR1" s="9" t="s">
        <v>1634</v>
      </c>
      <c r="AHS1" s="9" t="s">
        <v>1635</v>
      </c>
      <c r="AHT1" s="9" t="s">
        <v>1636</v>
      </c>
      <c r="AHU1" s="9" t="s">
        <v>1637</v>
      </c>
      <c r="AHV1" s="9" t="s">
        <v>1638</v>
      </c>
      <c r="AHW1" s="9" t="s">
        <v>1639</v>
      </c>
      <c r="AHX1" s="9" t="s">
        <v>1640</v>
      </c>
      <c r="AHY1" s="9" t="s">
        <v>1641</v>
      </c>
      <c r="AHZ1" s="9" t="s">
        <v>1642</v>
      </c>
      <c r="AIA1" s="9" t="s">
        <v>1643</v>
      </c>
      <c r="AIB1" s="9" t="s">
        <v>1644</v>
      </c>
      <c r="AIC1" s="9" t="s">
        <v>1645</v>
      </c>
      <c r="AID1" s="9" t="s">
        <v>1646</v>
      </c>
      <c r="AIE1" s="9" t="s">
        <v>1647</v>
      </c>
      <c r="AIF1" s="9" t="s">
        <v>1648</v>
      </c>
      <c r="AIG1" s="9" t="s">
        <v>1649</v>
      </c>
      <c r="AIH1" s="9" t="s">
        <v>1650</v>
      </c>
      <c r="AII1" s="9" t="s">
        <v>1651</v>
      </c>
      <c r="AIJ1" s="9" t="s">
        <v>1652</v>
      </c>
      <c r="AIK1" s="9" t="s">
        <v>1653</v>
      </c>
      <c r="AIL1" s="9" t="s">
        <v>1654</v>
      </c>
      <c r="AIM1" s="9" t="s">
        <v>1655</v>
      </c>
      <c r="AIN1" s="9" t="s">
        <v>1656</v>
      </c>
      <c r="AIO1" s="9" t="s">
        <v>1657</v>
      </c>
      <c r="AIP1" s="9" t="s">
        <v>1658</v>
      </c>
      <c r="AIQ1" s="9" t="s">
        <v>1659</v>
      </c>
      <c r="AIR1" s="9" t="s">
        <v>1660</v>
      </c>
      <c r="AIS1" s="9" t="s">
        <v>1661</v>
      </c>
      <c r="AIT1" s="9" t="s">
        <v>1662</v>
      </c>
      <c r="AIU1" s="9" t="s">
        <v>1663</v>
      </c>
      <c r="AIV1" s="9" t="s">
        <v>1664</v>
      </c>
      <c r="AIW1" s="9" t="s">
        <v>1665</v>
      </c>
      <c r="AIX1" s="9" t="s">
        <v>1666</v>
      </c>
      <c r="AIY1" s="9" t="s">
        <v>1667</v>
      </c>
      <c r="AIZ1" s="9" t="s">
        <v>1668</v>
      </c>
      <c r="AJA1" s="9" t="s">
        <v>1669</v>
      </c>
      <c r="AJB1" s="9" t="s">
        <v>1670</v>
      </c>
      <c r="AJC1" s="9" t="s">
        <v>1671</v>
      </c>
      <c r="AJD1" s="9" t="s">
        <v>1672</v>
      </c>
      <c r="AJE1" s="9" t="s">
        <v>1673</v>
      </c>
      <c r="AJF1" s="9" t="s">
        <v>1674</v>
      </c>
      <c r="AJG1" s="9" t="s">
        <v>1675</v>
      </c>
      <c r="AJH1" s="9" t="s">
        <v>1676</v>
      </c>
      <c r="AJI1" s="9" t="s">
        <v>1677</v>
      </c>
      <c r="AJJ1" s="9" t="s">
        <v>1678</v>
      </c>
      <c r="AJK1" s="9" t="s">
        <v>1679</v>
      </c>
      <c r="AJL1" s="9" t="s">
        <v>1680</v>
      </c>
      <c r="AJM1" s="9" t="s">
        <v>1681</v>
      </c>
      <c r="AJN1" s="9" t="s">
        <v>1682</v>
      </c>
      <c r="AJO1" s="9" t="s">
        <v>1683</v>
      </c>
      <c r="AJP1" s="9" t="s">
        <v>1684</v>
      </c>
      <c r="AJQ1" s="9" t="s">
        <v>1685</v>
      </c>
      <c r="AJR1" s="9" t="s">
        <v>1686</v>
      </c>
      <c r="AJS1" s="9" t="s">
        <v>1687</v>
      </c>
      <c r="AJT1" s="9" t="s">
        <v>1688</v>
      </c>
      <c r="AJU1" s="9" t="s">
        <v>1689</v>
      </c>
      <c r="AJV1" s="9" t="s">
        <v>1690</v>
      </c>
      <c r="AJW1" s="9" t="s">
        <v>1691</v>
      </c>
      <c r="AJX1" s="9" t="s">
        <v>1692</v>
      </c>
      <c r="AJY1" s="9" t="s">
        <v>1693</v>
      </c>
      <c r="AJZ1" s="9" t="s">
        <v>1694</v>
      </c>
      <c r="AKA1" s="9" t="s">
        <v>1695</v>
      </c>
      <c r="AKB1" s="9" t="s">
        <v>1696</v>
      </c>
      <c r="AKC1" s="9" t="s">
        <v>1697</v>
      </c>
      <c r="AKD1" s="9" t="s">
        <v>1698</v>
      </c>
      <c r="AKE1" s="9" t="s">
        <v>1699</v>
      </c>
      <c r="AKF1" s="9" t="s">
        <v>1700</v>
      </c>
      <c r="AKG1" s="9" t="s">
        <v>1701</v>
      </c>
      <c r="AKH1" s="9" t="s">
        <v>1702</v>
      </c>
      <c r="AKI1" s="9" t="s">
        <v>1703</v>
      </c>
      <c r="AKJ1" s="9" t="s">
        <v>1704</v>
      </c>
      <c r="AKK1" s="9" t="s">
        <v>1705</v>
      </c>
      <c r="AKL1" s="9" t="s">
        <v>1706</v>
      </c>
      <c r="AKM1" s="9" t="s">
        <v>1707</v>
      </c>
      <c r="AKN1" s="9" t="s">
        <v>1708</v>
      </c>
      <c r="AKO1" s="9" t="s">
        <v>1709</v>
      </c>
      <c r="AKP1" s="9" t="s">
        <v>1710</v>
      </c>
      <c r="AKQ1" s="9" t="s">
        <v>1711</v>
      </c>
      <c r="AKR1" s="9" t="s">
        <v>1712</v>
      </c>
      <c r="AKS1" s="9" t="s">
        <v>1713</v>
      </c>
      <c r="AKT1" s="9" t="s">
        <v>1714</v>
      </c>
      <c r="AKU1" s="9" t="s">
        <v>1715</v>
      </c>
      <c r="AKV1" s="9" t="s">
        <v>1716</v>
      </c>
      <c r="AKW1" s="9" t="s">
        <v>1717</v>
      </c>
      <c r="AKX1" s="9" t="s">
        <v>1718</v>
      </c>
      <c r="AKY1" s="9" t="s">
        <v>1719</v>
      </c>
      <c r="AKZ1" s="9" t="s">
        <v>1720</v>
      </c>
      <c r="ALA1" s="9" t="s">
        <v>1721</v>
      </c>
      <c r="ALB1" s="9" t="s">
        <v>1722</v>
      </c>
      <c r="ALC1" s="9" t="s">
        <v>1723</v>
      </c>
      <c r="ALD1" s="9" t="s">
        <v>1724</v>
      </c>
      <c r="ALE1" s="9" t="s">
        <v>1725</v>
      </c>
      <c r="ALF1" s="9" t="s">
        <v>1726</v>
      </c>
      <c r="ALG1" s="9" t="s">
        <v>1727</v>
      </c>
      <c r="ALH1" s="9" t="s">
        <v>1728</v>
      </c>
      <c r="ALI1" s="9" t="s">
        <v>1729</v>
      </c>
      <c r="ALJ1" s="9" t="s">
        <v>1730</v>
      </c>
      <c r="ALK1" s="9" t="s">
        <v>1731</v>
      </c>
      <c r="ALL1" s="9" t="s">
        <v>1732</v>
      </c>
      <c r="ALM1" s="9" t="s">
        <v>1733</v>
      </c>
      <c r="ALN1" s="9" t="s">
        <v>1734</v>
      </c>
      <c r="ALO1" s="9" t="s">
        <v>1735</v>
      </c>
      <c r="ALP1" s="9" t="s">
        <v>1736</v>
      </c>
      <c r="ALQ1" s="9" t="s">
        <v>1737</v>
      </c>
      <c r="ALR1" s="9" t="s">
        <v>1738</v>
      </c>
      <c r="ALS1" s="9" t="s">
        <v>1739</v>
      </c>
      <c r="ALT1" s="9" t="s">
        <v>1740</v>
      </c>
      <c r="ALU1" s="9" t="s">
        <v>1741</v>
      </c>
      <c r="ALV1" s="9" t="s">
        <v>1742</v>
      </c>
      <c r="ALW1" s="9" t="s">
        <v>1743</v>
      </c>
      <c r="ALX1" s="9" t="s">
        <v>1744</v>
      </c>
      <c r="ALY1" s="9" t="s">
        <v>1745</v>
      </c>
      <c r="ALZ1" s="9" t="s">
        <v>1746</v>
      </c>
      <c r="AMA1" s="9" t="s">
        <v>1747</v>
      </c>
      <c r="AMB1" s="9" t="s">
        <v>1748</v>
      </c>
      <c r="AMC1" s="9" t="s">
        <v>1749</v>
      </c>
      <c r="AMD1" s="9" t="s">
        <v>1750</v>
      </c>
      <c r="AME1" s="9" t="s">
        <v>1751</v>
      </c>
      <c r="AMF1" s="9" t="s">
        <v>1752</v>
      </c>
      <c r="AMG1" s="9" t="s">
        <v>1753</v>
      </c>
      <c r="AMH1" s="9" t="s">
        <v>1754</v>
      </c>
      <c r="AMI1" s="9" t="s">
        <v>1755</v>
      </c>
      <c r="AMJ1" s="9" t="s">
        <v>1756</v>
      </c>
      <c r="AMK1" s="9" t="s">
        <v>1757</v>
      </c>
      <c r="AML1" s="9" t="s">
        <v>1758</v>
      </c>
      <c r="AMM1" s="9" t="s">
        <v>1759</v>
      </c>
      <c r="AMN1" s="9" t="s">
        <v>1760</v>
      </c>
      <c r="AMO1" s="9" t="s">
        <v>1761</v>
      </c>
      <c r="AMP1" s="9" t="s">
        <v>1762</v>
      </c>
      <c r="AMQ1" s="9" t="s">
        <v>1763</v>
      </c>
      <c r="AMR1" s="9" t="s">
        <v>1764</v>
      </c>
      <c r="AMS1" s="9" t="s">
        <v>1765</v>
      </c>
      <c r="AMT1" s="9" t="s">
        <v>1766</v>
      </c>
      <c r="AMU1" s="9" t="s">
        <v>1767</v>
      </c>
      <c r="AMV1" s="9" t="s">
        <v>1768</v>
      </c>
      <c r="AMW1" s="9" t="s">
        <v>1769</v>
      </c>
      <c r="AMX1" s="9" t="s">
        <v>1770</v>
      </c>
      <c r="AMY1" s="9" t="s">
        <v>1771</v>
      </c>
      <c r="AMZ1" s="9" t="s">
        <v>1772</v>
      </c>
      <c r="ANA1" s="9" t="s">
        <v>1773</v>
      </c>
      <c r="ANB1" s="9" t="s">
        <v>1774</v>
      </c>
      <c r="ANC1" s="9" t="s">
        <v>1775</v>
      </c>
      <c r="AND1" s="9" t="s">
        <v>1776</v>
      </c>
      <c r="ANE1" s="9" t="s">
        <v>1777</v>
      </c>
      <c r="ANF1" s="9" t="s">
        <v>1778</v>
      </c>
      <c r="ANG1" s="9" t="s">
        <v>1779</v>
      </c>
      <c r="ANH1" s="9" t="s">
        <v>1780</v>
      </c>
      <c r="ANI1" s="9" t="s">
        <v>1781</v>
      </c>
      <c r="ANJ1" s="9" t="s">
        <v>1782</v>
      </c>
      <c r="ANK1" s="9" t="s">
        <v>1783</v>
      </c>
      <c r="ANL1" s="9" t="s">
        <v>1784</v>
      </c>
      <c r="ANM1" s="9" t="s">
        <v>1785</v>
      </c>
      <c r="ANN1" s="9" t="s">
        <v>1786</v>
      </c>
      <c r="ANO1" s="9" t="s">
        <v>1787</v>
      </c>
      <c r="ANP1" s="9" t="s">
        <v>1788</v>
      </c>
      <c r="ANQ1" s="9" t="s">
        <v>1789</v>
      </c>
      <c r="ANR1" s="9" t="s">
        <v>1790</v>
      </c>
      <c r="ANS1" s="9" t="s">
        <v>1791</v>
      </c>
      <c r="ANT1" s="9" t="s">
        <v>1792</v>
      </c>
      <c r="ANU1" s="9" t="s">
        <v>1793</v>
      </c>
      <c r="ANV1" s="9" t="s">
        <v>1794</v>
      </c>
      <c r="ANW1" s="9" t="s">
        <v>1795</v>
      </c>
      <c r="ANX1" s="9" t="s">
        <v>1796</v>
      </c>
      <c r="ANY1" s="9" t="s">
        <v>1797</v>
      </c>
      <c r="ANZ1" s="9" t="s">
        <v>1798</v>
      </c>
      <c r="AOA1" s="9" t="s">
        <v>1799</v>
      </c>
      <c r="AOB1" s="9" t="s">
        <v>1800</v>
      </c>
      <c r="AOC1" s="9" t="s">
        <v>1801</v>
      </c>
      <c r="AOD1" s="9" t="s">
        <v>1802</v>
      </c>
      <c r="AOE1" s="9" t="s">
        <v>1803</v>
      </c>
      <c r="AOF1" s="9" t="s">
        <v>1804</v>
      </c>
      <c r="AOG1" s="9" t="s">
        <v>1805</v>
      </c>
      <c r="AOH1" s="9" t="s">
        <v>1806</v>
      </c>
      <c r="AOI1" s="9" t="s">
        <v>1807</v>
      </c>
      <c r="AOJ1" s="9" t="s">
        <v>1808</v>
      </c>
      <c r="AOK1" s="9" t="s">
        <v>1809</v>
      </c>
      <c r="AOL1" s="9" t="s">
        <v>1810</v>
      </c>
      <c r="AOM1" s="9" t="s">
        <v>1811</v>
      </c>
      <c r="AON1" s="9" t="s">
        <v>1812</v>
      </c>
      <c r="AOO1" s="9" t="s">
        <v>1813</v>
      </c>
      <c r="AOP1" s="9" t="s">
        <v>1814</v>
      </c>
      <c r="AOQ1" s="9" t="s">
        <v>1815</v>
      </c>
      <c r="AOR1" s="9" t="s">
        <v>1816</v>
      </c>
      <c r="AOS1" s="9" t="s">
        <v>1817</v>
      </c>
      <c r="AOT1" s="9" t="s">
        <v>1818</v>
      </c>
      <c r="AOU1" s="9" t="s">
        <v>1819</v>
      </c>
      <c r="AOV1" s="9" t="s">
        <v>1820</v>
      </c>
      <c r="AOW1" s="9" t="s">
        <v>1821</v>
      </c>
      <c r="AOX1" s="9" t="s">
        <v>1822</v>
      </c>
      <c r="AOY1" s="9" t="s">
        <v>1823</v>
      </c>
      <c r="AOZ1" s="9" t="s">
        <v>1824</v>
      </c>
      <c r="APA1" s="9" t="s">
        <v>1825</v>
      </c>
      <c r="APB1" s="9" t="s">
        <v>1826</v>
      </c>
      <c r="APC1" s="9" t="s">
        <v>1827</v>
      </c>
      <c r="APD1" s="9" t="s">
        <v>1828</v>
      </c>
      <c r="APE1" s="9" t="s">
        <v>1829</v>
      </c>
      <c r="APF1" s="9" t="s">
        <v>1830</v>
      </c>
      <c r="APG1" s="9" t="s">
        <v>1831</v>
      </c>
      <c r="APH1" s="9" t="s">
        <v>1832</v>
      </c>
      <c r="API1" s="9" t="s">
        <v>1833</v>
      </c>
      <c r="APJ1" s="9" t="s">
        <v>1834</v>
      </c>
      <c r="APK1" s="9" t="s">
        <v>1835</v>
      </c>
      <c r="APL1" s="9" t="s">
        <v>1836</v>
      </c>
      <c r="APM1" s="9" t="s">
        <v>1837</v>
      </c>
      <c r="APN1" s="9" t="s">
        <v>1838</v>
      </c>
      <c r="APO1" s="9" t="s">
        <v>1839</v>
      </c>
      <c r="APP1" s="9" t="s">
        <v>1840</v>
      </c>
      <c r="APQ1" s="9" t="s">
        <v>1841</v>
      </c>
      <c r="APR1" s="9" t="s">
        <v>1842</v>
      </c>
      <c r="APS1" s="9" t="s">
        <v>1843</v>
      </c>
      <c r="APT1" s="9" t="s">
        <v>1844</v>
      </c>
      <c r="APU1" s="9" t="s">
        <v>1845</v>
      </c>
      <c r="APV1" s="9" t="s">
        <v>1846</v>
      </c>
      <c r="APW1" s="9" t="s">
        <v>1847</v>
      </c>
      <c r="APX1" s="9" t="s">
        <v>1848</v>
      </c>
      <c r="APY1" s="9" t="s">
        <v>1849</v>
      </c>
      <c r="APZ1" s="9" t="s">
        <v>1850</v>
      </c>
      <c r="AQA1" s="9" t="s">
        <v>1851</v>
      </c>
      <c r="AQB1" s="9" t="s">
        <v>1852</v>
      </c>
      <c r="AQC1" s="9" t="s">
        <v>1853</v>
      </c>
      <c r="AQD1" s="9" t="s">
        <v>1854</v>
      </c>
      <c r="AQE1" s="9" t="s">
        <v>1855</v>
      </c>
      <c r="AQF1" s="9" t="s">
        <v>1856</v>
      </c>
      <c r="AQG1" s="9" t="s">
        <v>1857</v>
      </c>
      <c r="AQH1" s="9" t="s">
        <v>1858</v>
      </c>
      <c r="AQI1" s="9" t="s">
        <v>1859</v>
      </c>
      <c r="AQJ1" s="9" t="s">
        <v>1860</v>
      </c>
      <c r="AQK1" s="9" t="s">
        <v>1861</v>
      </c>
      <c r="AQL1" s="9" t="s">
        <v>1862</v>
      </c>
      <c r="AQM1" s="9" t="s">
        <v>1863</v>
      </c>
      <c r="AQN1" s="9" t="s">
        <v>1864</v>
      </c>
      <c r="AQO1" s="9" t="s">
        <v>1865</v>
      </c>
      <c r="AQP1" s="9" t="s">
        <v>1866</v>
      </c>
      <c r="AQQ1" s="9" t="s">
        <v>1867</v>
      </c>
      <c r="AQR1" s="9" t="s">
        <v>1868</v>
      </c>
      <c r="AQS1" s="9" t="s">
        <v>1869</v>
      </c>
      <c r="AQT1" s="9" t="s">
        <v>1870</v>
      </c>
      <c r="AQU1" s="9" t="s">
        <v>1871</v>
      </c>
      <c r="AQV1" s="9" t="s">
        <v>1872</v>
      </c>
      <c r="AQW1" s="9" t="s">
        <v>1873</v>
      </c>
      <c r="AQX1" s="9" t="s">
        <v>1874</v>
      </c>
      <c r="AQY1" s="9" t="s">
        <v>1875</v>
      </c>
      <c r="AQZ1" s="9" t="s">
        <v>1876</v>
      </c>
      <c r="ARA1" s="9" t="s">
        <v>1877</v>
      </c>
      <c r="ARB1" s="9" t="s">
        <v>1878</v>
      </c>
      <c r="ARC1" s="9" t="s">
        <v>1879</v>
      </c>
      <c r="ARD1" s="9" t="s">
        <v>1880</v>
      </c>
      <c r="ARE1" s="9" t="s">
        <v>1881</v>
      </c>
      <c r="ARF1" s="9" t="s">
        <v>1882</v>
      </c>
      <c r="ARG1" s="9" t="s">
        <v>1883</v>
      </c>
      <c r="ARH1" s="9" t="s">
        <v>1884</v>
      </c>
      <c r="ARI1" s="9" t="s">
        <v>1885</v>
      </c>
      <c r="ARJ1" s="9" t="s">
        <v>1886</v>
      </c>
      <c r="ARK1" s="9" t="s">
        <v>1887</v>
      </c>
      <c r="ARL1" s="9" t="s">
        <v>1888</v>
      </c>
      <c r="ARM1" s="9" t="s">
        <v>1889</v>
      </c>
      <c r="ARN1" s="9" t="s">
        <v>1890</v>
      </c>
      <c r="ARO1" s="9" t="s">
        <v>1891</v>
      </c>
      <c r="ARP1" s="9" t="s">
        <v>1892</v>
      </c>
      <c r="ARQ1" s="9" t="s">
        <v>1893</v>
      </c>
      <c r="ARR1" s="9" t="s">
        <v>1894</v>
      </c>
      <c r="ARS1" s="9" t="s">
        <v>1895</v>
      </c>
      <c r="ART1" s="9" t="s">
        <v>1896</v>
      </c>
      <c r="ARU1" s="9" t="s">
        <v>1897</v>
      </c>
      <c r="ARV1" s="9" t="s">
        <v>1898</v>
      </c>
      <c r="ARW1" s="9" t="s">
        <v>1899</v>
      </c>
      <c r="ARX1" s="9" t="s">
        <v>1900</v>
      </c>
      <c r="ARY1" s="9" t="s">
        <v>1901</v>
      </c>
      <c r="ARZ1" s="9" t="s">
        <v>1902</v>
      </c>
      <c r="ASA1" s="9" t="s">
        <v>1903</v>
      </c>
      <c r="ASB1" s="9" t="s">
        <v>1904</v>
      </c>
      <c r="ASC1" s="9" t="s">
        <v>1905</v>
      </c>
      <c r="ASD1" s="9" t="s">
        <v>1906</v>
      </c>
      <c r="ASE1" s="9" t="s">
        <v>1907</v>
      </c>
      <c r="ASF1" s="9" t="s">
        <v>1908</v>
      </c>
      <c r="ASG1" s="9" t="s">
        <v>1909</v>
      </c>
      <c r="ASH1" s="9" t="s">
        <v>1910</v>
      </c>
      <c r="ASI1" s="9" t="s">
        <v>1911</v>
      </c>
      <c r="ASJ1" s="9" t="s">
        <v>1912</v>
      </c>
      <c r="ASK1" s="9" t="s">
        <v>1913</v>
      </c>
      <c r="ASL1" s="9" t="s">
        <v>1914</v>
      </c>
      <c r="ASM1" s="9" t="s">
        <v>1915</v>
      </c>
      <c r="ASN1" s="9" t="s">
        <v>1916</v>
      </c>
      <c r="ASO1" s="9" t="s">
        <v>1917</v>
      </c>
      <c r="ASP1" s="9" t="s">
        <v>1918</v>
      </c>
      <c r="ASQ1" s="9" t="s">
        <v>1919</v>
      </c>
      <c r="ASR1" s="9" t="s">
        <v>1920</v>
      </c>
      <c r="ASS1" s="9" t="s">
        <v>1921</v>
      </c>
      <c r="AST1" s="9" t="s">
        <v>1922</v>
      </c>
      <c r="ASU1" s="9" t="s">
        <v>1923</v>
      </c>
      <c r="ASV1" s="9" t="s">
        <v>1924</v>
      </c>
      <c r="ASW1" s="9" t="s">
        <v>1925</v>
      </c>
      <c r="ASX1" s="9" t="s">
        <v>1926</v>
      </c>
      <c r="ASY1" s="9" t="s">
        <v>1927</v>
      </c>
      <c r="ASZ1" s="9" t="s">
        <v>1928</v>
      </c>
      <c r="ATA1" s="9" t="s">
        <v>1929</v>
      </c>
      <c r="ATB1" s="9" t="s">
        <v>1930</v>
      </c>
      <c r="ATC1" s="9" t="s">
        <v>1931</v>
      </c>
      <c r="ATD1" s="9" t="s">
        <v>1932</v>
      </c>
      <c r="ATE1" s="9" t="s">
        <v>1933</v>
      </c>
      <c r="ATF1" s="9" t="s">
        <v>1934</v>
      </c>
      <c r="ATG1" s="9" t="s">
        <v>1935</v>
      </c>
      <c r="ATH1" s="9" t="s">
        <v>1936</v>
      </c>
      <c r="ATI1" s="9" t="s">
        <v>1937</v>
      </c>
      <c r="ATJ1" s="9" t="s">
        <v>1938</v>
      </c>
      <c r="ATK1" s="9" t="s">
        <v>1939</v>
      </c>
      <c r="ATL1" s="9" t="s">
        <v>1940</v>
      </c>
      <c r="ATM1" s="9" t="s">
        <v>1941</v>
      </c>
      <c r="ATN1" s="9" t="s">
        <v>1942</v>
      </c>
      <c r="ATO1" s="9" t="s">
        <v>1943</v>
      </c>
      <c r="ATP1" s="9" t="s">
        <v>1944</v>
      </c>
      <c r="ATQ1" s="9" t="s">
        <v>1945</v>
      </c>
      <c r="ATR1" s="9" t="s">
        <v>1946</v>
      </c>
      <c r="ATS1" s="9" t="s">
        <v>1947</v>
      </c>
      <c r="ATT1" s="9" t="s">
        <v>1948</v>
      </c>
      <c r="ATU1" s="9" t="s">
        <v>1949</v>
      </c>
      <c r="ATV1" s="9" t="s">
        <v>1950</v>
      </c>
      <c r="ATW1" s="9" t="s">
        <v>1951</v>
      </c>
      <c r="ATX1" s="9" t="s">
        <v>1952</v>
      </c>
      <c r="ATY1" s="9" t="s">
        <v>1953</v>
      </c>
      <c r="ATZ1" s="9" t="s">
        <v>1954</v>
      </c>
      <c r="AUA1" s="9" t="s">
        <v>1955</v>
      </c>
      <c r="AUB1" s="9" t="s">
        <v>1956</v>
      </c>
      <c r="AUC1" s="9" t="s">
        <v>1957</v>
      </c>
      <c r="AUD1" s="9" t="s">
        <v>1958</v>
      </c>
      <c r="AUE1" s="9" t="s">
        <v>1959</v>
      </c>
      <c r="AUF1" s="9" t="s">
        <v>1960</v>
      </c>
      <c r="AUG1" s="9" t="s">
        <v>1961</v>
      </c>
      <c r="AUH1" s="9" t="s">
        <v>1962</v>
      </c>
      <c r="AUI1" s="9" t="s">
        <v>1963</v>
      </c>
      <c r="AUJ1" s="9" t="s">
        <v>1964</v>
      </c>
      <c r="AUK1" s="9" t="s">
        <v>1965</v>
      </c>
      <c r="AUL1" s="9" t="s">
        <v>1966</v>
      </c>
      <c r="AUM1" s="9" t="s">
        <v>1967</v>
      </c>
      <c r="AUN1" s="9" t="s">
        <v>1968</v>
      </c>
      <c r="AUO1" s="9" t="s">
        <v>1969</v>
      </c>
      <c r="AUP1" s="9" t="s">
        <v>1970</v>
      </c>
      <c r="AUQ1" s="9" t="s">
        <v>1971</v>
      </c>
      <c r="AUR1" s="9" t="s">
        <v>1972</v>
      </c>
      <c r="AUS1" s="9" t="s">
        <v>1973</v>
      </c>
      <c r="AUT1" s="9" t="s">
        <v>1974</v>
      </c>
      <c r="AUU1" s="9" t="s">
        <v>1975</v>
      </c>
      <c r="AUV1" s="9" t="s">
        <v>1976</v>
      </c>
      <c r="AUW1" s="9" t="s">
        <v>1977</v>
      </c>
      <c r="AUX1" s="9" t="s">
        <v>1978</v>
      </c>
      <c r="AUY1" s="9" t="s">
        <v>1979</v>
      </c>
      <c r="AUZ1" s="9" t="s">
        <v>1980</v>
      </c>
      <c r="AVA1" s="9" t="s">
        <v>1981</v>
      </c>
      <c r="AVB1" s="9" t="s">
        <v>1982</v>
      </c>
      <c r="AVC1" s="9" t="s">
        <v>1983</v>
      </c>
      <c r="AVD1" s="9" t="s">
        <v>1984</v>
      </c>
      <c r="AVE1" s="9" t="s">
        <v>1985</v>
      </c>
      <c r="AVF1" s="9" t="s">
        <v>1986</v>
      </c>
      <c r="AVG1" s="9" t="s">
        <v>1987</v>
      </c>
      <c r="AVH1" s="9" t="s">
        <v>1988</v>
      </c>
      <c r="AVI1" s="9" t="s">
        <v>1989</v>
      </c>
      <c r="AVJ1" s="9" t="s">
        <v>1990</v>
      </c>
      <c r="AVK1" s="9" t="s">
        <v>1991</v>
      </c>
      <c r="AVL1" s="9" t="s">
        <v>1992</v>
      </c>
      <c r="AVM1" s="9" t="s">
        <v>1993</v>
      </c>
      <c r="AVN1" s="9" t="s">
        <v>1994</v>
      </c>
      <c r="AVO1" s="9" t="s">
        <v>1995</v>
      </c>
      <c r="AVP1" s="9" t="s">
        <v>1996</v>
      </c>
      <c r="AVQ1" s="9" t="s">
        <v>1997</v>
      </c>
      <c r="AVR1" s="9" t="s">
        <v>1998</v>
      </c>
      <c r="AVS1" s="9" t="s">
        <v>1999</v>
      </c>
      <c r="AVT1" s="9" t="s">
        <v>2000</v>
      </c>
      <c r="AVU1" s="9" t="s">
        <v>2001</v>
      </c>
      <c r="AVV1" s="9" t="s">
        <v>2002</v>
      </c>
      <c r="AVW1" s="9" t="s">
        <v>2003</v>
      </c>
      <c r="AVX1" s="9" t="s">
        <v>2004</v>
      </c>
      <c r="AVY1" s="9" t="s">
        <v>2005</v>
      </c>
      <c r="AVZ1" s="9" t="s">
        <v>2006</v>
      </c>
      <c r="AWA1" s="9" t="s">
        <v>2007</v>
      </c>
      <c r="AWB1" s="9" t="s">
        <v>2008</v>
      </c>
      <c r="AWC1" s="9" t="s">
        <v>2009</v>
      </c>
      <c r="AWD1" s="9" t="s">
        <v>2010</v>
      </c>
      <c r="AWE1" s="9" t="s">
        <v>2011</v>
      </c>
      <c r="AWF1" s="9" t="s">
        <v>2012</v>
      </c>
      <c r="AWG1" s="9" t="s">
        <v>2013</v>
      </c>
      <c r="AWH1" s="9" t="s">
        <v>2014</v>
      </c>
      <c r="AWI1" s="9" t="s">
        <v>2015</v>
      </c>
      <c r="AWJ1" s="9" t="s">
        <v>2016</v>
      </c>
      <c r="AWK1" s="9" t="s">
        <v>2017</v>
      </c>
      <c r="AWL1" s="9" t="s">
        <v>2018</v>
      </c>
      <c r="AWM1" s="9" t="s">
        <v>2019</v>
      </c>
      <c r="AWN1" s="9" t="s">
        <v>2020</v>
      </c>
      <c r="AWO1" s="9" t="s">
        <v>2021</v>
      </c>
      <c r="AWP1" s="9" t="s">
        <v>2022</v>
      </c>
      <c r="AWQ1" s="9" t="s">
        <v>2023</v>
      </c>
      <c r="AWR1" s="9" t="s">
        <v>2024</v>
      </c>
      <c r="AWS1" s="9" t="s">
        <v>2025</v>
      </c>
      <c r="AWT1" s="9" t="s">
        <v>2026</v>
      </c>
      <c r="AWU1" s="9" t="s">
        <v>2027</v>
      </c>
      <c r="AWV1" s="9" t="s">
        <v>2028</v>
      </c>
      <c r="AWW1" s="9" t="s">
        <v>2029</v>
      </c>
      <c r="AWX1" s="9" t="s">
        <v>2030</v>
      </c>
      <c r="AWY1" s="9" t="s">
        <v>2031</v>
      </c>
      <c r="AWZ1" s="9" t="s">
        <v>2032</v>
      </c>
      <c r="AXA1" s="9" t="s">
        <v>2033</v>
      </c>
      <c r="AXB1" s="9" t="s">
        <v>2034</v>
      </c>
      <c r="AXC1" s="9" t="s">
        <v>2035</v>
      </c>
      <c r="AXD1" s="9" t="s">
        <v>2036</v>
      </c>
      <c r="AXE1" s="9" t="s">
        <v>2037</v>
      </c>
      <c r="AXF1" s="9" t="s">
        <v>2038</v>
      </c>
      <c r="AXG1" s="9" t="s">
        <v>2039</v>
      </c>
      <c r="AXH1" s="9" t="s">
        <v>2040</v>
      </c>
      <c r="AXI1" s="9" t="s">
        <v>2041</v>
      </c>
      <c r="AXJ1" s="9" t="s">
        <v>2042</v>
      </c>
      <c r="AXK1" s="9" t="s">
        <v>2043</v>
      </c>
      <c r="AXL1" s="9" t="s">
        <v>2044</v>
      </c>
      <c r="AXM1" s="9" t="s">
        <v>2045</v>
      </c>
      <c r="AXN1" s="9" t="s">
        <v>2046</v>
      </c>
      <c r="AXO1" s="9" t="s">
        <v>2047</v>
      </c>
      <c r="AXP1" s="9" t="s">
        <v>2048</v>
      </c>
      <c r="AXQ1" s="9" t="s">
        <v>2049</v>
      </c>
      <c r="AXR1" s="9" t="s">
        <v>2050</v>
      </c>
      <c r="AXS1" s="9" t="s">
        <v>2051</v>
      </c>
      <c r="AXT1" s="9" t="s">
        <v>2052</v>
      </c>
      <c r="AXU1" s="9" t="s">
        <v>2053</v>
      </c>
      <c r="AXV1" s="9" t="s">
        <v>2054</v>
      </c>
      <c r="AXW1" s="9" t="s">
        <v>2055</v>
      </c>
      <c r="AXX1" s="9" t="s">
        <v>2056</v>
      </c>
      <c r="AXY1" s="9" t="s">
        <v>2057</v>
      </c>
      <c r="AXZ1" s="9" t="s">
        <v>2058</v>
      </c>
      <c r="AYA1" s="9" t="s">
        <v>2059</v>
      </c>
      <c r="AYB1" s="9" t="s">
        <v>2060</v>
      </c>
      <c r="AYC1" s="9" t="s">
        <v>2061</v>
      </c>
      <c r="AYD1" s="9" t="s">
        <v>2062</v>
      </c>
      <c r="AYE1" s="9" t="s">
        <v>2063</v>
      </c>
      <c r="AYF1" s="9" t="s">
        <v>2064</v>
      </c>
      <c r="AYG1" s="9" t="s">
        <v>2065</v>
      </c>
      <c r="AYH1" s="9" t="s">
        <v>2066</v>
      </c>
      <c r="AYI1" s="9" t="s">
        <v>2067</v>
      </c>
      <c r="AYJ1" s="9" t="s">
        <v>2068</v>
      </c>
      <c r="AYK1" s="9" t="s">
        <v>2069</v>
      </c>
      <c r="AYL1" s="9" t="s">
        <v>2070</v>
      </c>
      <c r="AYM1" s="9" t="s">
        <v>2071</v>
      </c>
      <c r="AYN1" s="9" t="s">
        <v>2072</v>
      </c>
      <c r="AYO1" s="9" t="s">
        <v>2073</v>
      </c>
      <c r="AYP1" s="9" t="s">
        <v>2074</v>
      </c>
      <c r="AYQ1" s="9" t="s">
        <v>2075</v>
      </c>
      <c r="AYR1" s="9" t="s">
        <v>2076</v>
      </c>
      <c r="AYS1" s="9" t="s">
        <v>2077</v>
      </c>
      <c r="AYT1" s="9" t="s">
        <v>2078</v>
      </c>
      <c r="AYU1" s="9" t="s">
        <v>2079</v>
      </c>
      <c r="AYV1" s="9" t="s">
        <v>2080</v>
      </c>
      <c r="AYW1" s="9" t="s">
        <v>2081</v>
      </c>
      <c r="AYX1" s="9" t="s">
        <v>2082</v>
      </c>
      <c r="AYY1" s="9" t="s">
        <v>2083</v>
      </c>
      <c r="AYZ1" s="9" t="s">
        <v>2084</v>
      </c>
      <c r="AZA1" s="9" t="s">
        <v>2085</v>
      </c>
      <c r="AZB1" s="9" t="s">
        <v>2086</v>
      </c>
      <c r="AZC1" s="9" t="s">
        <v>2087</v>
      </c>
      <c r="AZD1" s="9" t="s">
        <v>2088</v>
      </c>
      <c r="AZE1" s="9" t="s">
        <v>2089</v>
      </c>
      <c r="AZF1" s="9" t="s">
        <v>2090</v>
      </c>
      <c r="AZG1" s="9" t="s">
        <v>2091</v>
      </c>
      <c r="AZH1" s="9" t="s">
        <v>2092</v>
      </c>
      <c r="AZI1" s="9" t="s">
        <v>2093</v>
      </c>
      <c r="AZJ1" s="9" t="s">
        <v>2094</v>
      </c>
      <c r="AZK1" s="9" t="s">
        <v>2095</v>
      </c>
      <c r="AZL1" s="9" t="s">
        <v>2096</v>
      </c>
      <c r="AZM1" s="9" t="s">
        <v>2097</v>
      </c>
      <c r="AZN1" s="9" t="s">
        <v>2098</v>
      </c>
      <c r="AZO1" s="9" t="s">
        <v>2099</v>
      </c>
      <c r="AZP1" s="9" t="s">
        <v>2100</v>
      </c>
      <c r="AZQ1" s="9" t="s">
        <v>2101</v>
      </c>
      <c r="AZR1" s="9" t="s">
        <v>2102</v>
      </c>
      <c r="AZS1" s="9" t="s">
        <v>2103</v>
      </c>
      <c r="AZT1" s="9" t="s">
        <v>2104</v>
      </c>
      <c r="AZU1" s="9" t="s">
        <v>2105</v>
      </c>
      <c r="AZV1" s="9" t="s">
        <v>2106</v>
      </c>
      <c r="AZW1" s="9" t="s">
        <v>2107</v>
      </c>
      <c r="AZX1" s="9" t="s">
        <v>2108</v>
      </c>
      <c r="AZY1" s="9" t="s">
        <v>2109</v>
      </c>
      <c r="AZZ1" s="9" t="s">
        <v>2110</v>
      </c>
      <c r="BAA1" s="9" t="s">
        <v>2111</v>
      </c>
      <c r="BAB1" s="9" t="s">
        <v>2112</v>
      </c>
      <c r="BAC1" s="9" t="s">
        <v>2113</v>
      </c>
      <c r="BAD1" s="9" t="s">
        <v>2114</v>
      </c>
      <c r="BAE1" s="9" t="s">
        <v>2115</v>
      </c>
      <c r="BAF1" s="9" t="s">
        <v>2116</v>
      </c>
      <c r="BAG1" s="9" t="s">
        <v>2117</v>
      </c>
      <c r="BAH1" s="9" t="s">
        <v>2118</v>
      </c>
      <c r="BAI1" s="9" t="s">
        <v>2119</v>
      </c>
      <c r="BAJ1" s="9" t="s">
        <v>2120</v>
      </c>
      <c r="BAK1" s="9" t="s">
        <v>2121</v>
      </c>
      <c r="BAL1" s="9" t="s">
        <v>2122</v>
      </c>
      <c r="BAM1" s="9" t="s">
        <v>2123</v>
      </c>
      <c r="BAN1" s="9" t="s">
        <v>2124</v>
      </c>
      <c r="BAO1" s="9" t="s">
        <v>2125</v>
      </c>
      <c r="BAP1" s="9" t="s">
        <v>2126</v>
      </c>
      <c r="BAQ1" s="9" t="s">
        <v>2127</v>
      </c>
      <c r="BAR1" s="9" t="s">
        <v>2128</v>
      </c>
      <c r="BAS1" s="9" t="s">
        <v>2129</v>
      </c>
      <c r="BAT1" s="9" t="s">
        <v>2130</v>
      </c>
      <c r="BAU1" s="9" t="s">
        <v>2131</v>
      </c>
      <c r="BAV1" s="9" t="s">
        <v>2132</v>
      </c>
      <c r="BAW1" s="9" t="s">
        <v>2133</v>
      </c>
      <c r="BAX1" s="9" t="s">
        <v>2134</v>
      </c>
      <c r="BAY1" s="9" t="s">
        <v>2135</v>
      </c>
      <c r="BAZ1" s="9" t="s">
        <v>2136</v>
      </c>
      <c r="BBA1" s="9" t="s">
        <v>2137</v>
      </c>
      <c r="BBB1" s="9" t="s">
        <v>2138</v>
      </c>
      <c r="BBC1" s="9" t="s">
        <v>2139</v>
      </c>
      <c r="BBD1" s="9" t="s">
        <v>2140</v>
      </c>
      <c r="BBE1" s="9" t="s">
        <v>2141</v>
      </c>
      <c r="BBF1" s="9" t="s">
        <v>2142</v>
      </c>
      <c r="BBG1" s="9" t="s">
        <v>2143</v>
      </c>
      <c r="BBH1" s="9" t="s">
        <v>2144</v>
      </c>
      <c r="BBI1" s="9" t="s">
        <v>2145</v>
      </c>
      <c r="BBJ1" s="9" t="s">
        <v>2146</v>
      </c>
      <c r="BBK1" s="9" t="s">
        <v>2147</v>
      </c>
      <c r="BBL1" s="9" t="s">
        <v>2148</v>
      </c>
      <c r="BBM1" s="9" t="s">
        <v>2149</v>
      </c>
      <c r="BBN1" s="9" t="s">
        <v>2150</v>
      </c>
      <c r="BBO1" s="9" t="s">
        <v>2151</v>
      </c>
      <c r="BBP1" s="9" t="s">
        <v>2152</v>
      </c>
      <c r="BBQ1" s="9" t="s">
        <v>2153</v>
      </c>
      <c r="BBR1" s="9" t="s">
        <v>2154</v>
      </c>
      <c r="BBS1" s="9" t="s">
        <v>2155</v>
      </c>
      <c r="BBT1" s="9" t="s">
        <v>2156</v>
      </c>
      <c r="BBU1" s="9" t="s">
        <v>2157</v>
      </c>
      <c r="BBV1" s="9" t="s">
        <v>2158</v>
      </c>
      <c r="BBW1" s="9" t="s">
        <v>2159</v>
      </c>
      <c r="BBX1" s="9" t="s">
        <v>2160</v>
      </c>
      <c r="BBY1" s="9" t="s">
        <v>2161</v>
      </c>
      <c r="BBZ1" s="9" t="s">
        <v>2162</v>
      </c>
      <c r="BCA1" s="9" t="s">
        <v>2163</v>
      </c>
      <c r="BCB1" s="9" t="s">
        <v>2164</v>
      </c>
      <c r="BCC1" s="9" t="s">
        <v>2165</v>
      </c>
      <c r="BCD1" s="9" t="s">
        <v>2166</v>
      </c>
      <c r="BCE1" s="9" t="s">
        <v>2167</v>
      </c>
      <c r="BCF1" s="9" t="s">
        <v>2168</v>
      </c>
      <c r="BCG1" s="9" t="s">
        <v>2169</v>
      </c>
      <c r="BCH1" s="9" t="s">
        <v>2170</v>
      </c>
      <c r="BCI1" s="9" t="s">
        <v>2171</v>
      </c>
      <c r="BCJ1" s="9" t="s">
        <v>2172</v>
      </c>
      <c r="BCK1" s="9" t="s">
        <v>2173</v>
      </c>
      <c r="BCL1" s="9" t="s">
        <v>2174</v>
      </c>
      <c r="BCM1" s="9" t="s">
        <v>2175</v>
      </c>
      <c r="BCN1" s="9" t="s">
        <v>2176</v>
      </c>
      <c r="BCO1" s="9" t="s">
        <v>2177</v>
      </c>
      <c r="BCP1" s="9" t="s">
        <v>2178</v>
      </c>
      <c r="BCQ1" s="9" t="s">
        <v>2179</v>
      </c>
      <c r="BCR1" s="9" t="s">
        <v>2180</v>
      </c>
      <c r="BCS1" s="9" t="s">
        <v>2181</v>
      </c>
      <c r="BCT1" s="9" t="s">
        <v>2182</v>
      </c>
      <c r="BCU1" s="9" t="s">
        <v>2183</v>
      </c>
      <c r="BCV1" s="9" t="s">
        <v>2184</v>
      </c>
      <c r="BCW1" s="9" t="s">
        <v>2185</v>
      </c>
      <c r="BCX1" s="9" t="s">
        <v>2186</v>
      </c>
      <c r="BCY1" s="9" t="s">
        <v>2187</v>
      </c>
      <c r="BCZ1" s="9" t="s">
        <v>2188</v>
      </c>
      <c r="BDA1" s="9" t="s">
        <v>2189</v>
      </c>
      <c r="BDB1" s="9" t="s">
        <v>2190</v>
      </c>
      <c r="BDC1" s="9" t="s">
        <v>2191</v>
      </c>
      <c r="BDD1" s="9" t="s">
        <v>2192</v>
      </c>
      <c r="BDE1" s="9" t="s">
        <v>2193</v>
      </c>
      <c r="BDF1" s="9" t="s">
        <v>2194</v>
      </c>
      <c r="BDG1" s="9" t="s">
        <v>2195</v>
      </c>
      <c r="BDH1" s="9" t="s">
        <v>2196</v>
      </c>
      <c r="BDI1" s="9" t="s">
        <v>2197</v>
      </c>
      <c r="BDJ1" s="9" t="s">
        <v>2198</v>
      </c>
      <c r="BDK1" s="9" t="s">
        <v>2199</v>
      </c>
      <c r="BDL1" s="9" t="s">
        <v>2200</v>
      </c>
      <c r="BDM1" s="9" t="s">
        <v>2201</v>
      </c>
      <c r="BDN1" s="9" t="s">
        <v>2202</v>
      </c>
      <c r="BDO1" s="9" t="s">
        <v>2203</v>
      </c>
      <c r="BDP1" s="9" t="s">
        <v>2204</v>
      </c>
      <c r="BDQ1" s="9" t="s">
        <v>2205</v>
      </c>
      <c r="BDR1" s="9" t="s">
        <v>2206</v>
      </c>
      <c r="BDS1" s="9" t="s">
        <v>2207</v>
      </c>
      <c r="BDT1" s="9" t="s">
        <v>2208</v>
      </c>
      <c r="BDU1" s="9" t="s">
        <v>2209</v>
      </c>
      <c r="BDV1" s="9" t="s">
        <v>2210</v>
      </c>
      <c r="BDW1" s="9" t="s">
        <v>2211</v>
      </c>
      <c r="BDX1" s="9" t="s">
        <v>2212</v>
      </c>
      <c r="BDY1" s="9" t="s">
        <v>2213</v>
      </c>
      <c r="BDZ1" s="9" t="s">
        <v>2214</v>
      </c>
      <c r="BEA1" s="9" t="s">
        <v>2215</v>
      </c>
      <c r="BEB1" s="9" t="s">
        <v>2216</v>
      </c>
      <c r="BEC1" s="9" t="s">
        <v>2217</v>
      </c>
      <c r="BED1" s="9" t="s">
        <v>2218</v>
      </c>
      <c r="BEE1" s="9" t="s">
        <v>2219</v>
      </c>
      <c r="BEF1" s="9" t="s">
        <v>2220</v>
      </c>
      <c r="BEG1" s="9" t="s">
        <v>2221</v>
      </c>
      <c r="BEH1" s="9" t="s">
        <v>2222</v>
      </c>
      <c r="BEI1" s="9" t="s">
        <v>2223</v>
      </c>
      <c r="BEJ1" s="9" t="s">
        <v>2224</v>
      </c>
      <c r="BEK1" s="9" t="s">
        <v>2225</v>
      </c>
      <c r="BEL1" s="9" t="s">
        <v>2226</v>
      </c>
      <c r="BEM1" s="9" t="s">
        <v>2227</v>
      </c>
      <c r="BEN1" s="9" t="s">
        <v>2228</v>
      </c>
      <c r="BEO1" s="9" t="s">
        <v>2229</v>
      </c>
      <c r="BEP1" s="9" t="s">
        <v>2230</v>
      </c>
      <c r="BEQ1" s="9" t="s">
        <v>2231</v>
      </c>
      <c r="BER1" s="9" t="s">
        <v>2232</v>
      </c>
      <c r="BES1" s="9" t="s">
        <v>2233</v>
      </c>
      <c r="BET1" s="9" t="s">
        <v>2234</v>
      </c>
      <c r="BEU1" s="9" t="s">
        <v>2235</v>
      </c>
      <c r="BEV1" s="9" t="s">
        <v>2236</v>
      </c>
      <c r="BEW1" s="9" t="s">
        <v>2237</v>
      </c>
      <c r="BEX1" s="9" t="s">
        <v>2238</v>
      </c>
      <c r="BEY1" s="9" t="s">
        <v>2239</v>
      </c>
      <c r="BEZ1" s="9" t="s">
        <v>2240</v>
      </c>
      <c r="BFA1" s="9" t="s">
        <v>2241</v>
      </c>
      <c r="BFB1" s="9" t="s">
        <v>2242</v>
      </c>
      <c r="BFC1" s="9" t="s">
        <v>2243</v>
      </c>
      <c r="BFD1" s="9" t="s">
        <v>2244</v>
      </c>
      <c r="BFE1" s="9" t="s">
        <v>2245</v>
      </c>
      <c r="BFF1" s="9" t="s">
        <v>2246</v>
      </c>
      <c r="BFG1" s="9" t="s">
        <v>2247</v>
      </c>
      <c r="BFH1" s="9" t="s">
        <v>2248</v>
      </c>
      <c r="BFI1" s="9" t="s">
        <v>2249</v>
      </c>
      <c r="BFJ1" s="9" t="s">
        <v>2250</v>
      </c>
      <c r="BFK1" s="9" t="s">
        <v>2251</v>
      </c>
      <c r="BFL1" s="9" t="s">
        <v>2252</v>
      </c>
      <c r="BFM1" s="9" t="s">
        <v>2253</v>
      </c>
      <c r="BFN1" s="9" t="s">
        <v>2254</v>
      </c>
      <c r="BFO1" s="9" t="s">
        <v>2255</v>
      </c>
      <c r="BFP1" s="9" t="s">
        <v>2256</v>
      </c>
      <c r="BFQ1" s="9" t="s">
        <v>2257</v>
      </c>
      <c r="BFR1" s="9" t="s">
        <v>2258</v>
      </c>
      <c r="BFS1" s="9" t="s">
        <v>2259</v>
      </c>
      <c r="BFT1" s="9" t="s">
        <v>2260</v>
      </c>
      <c r="BFU1" s="9" t="s">
        <v>2261</v>
      </c>
      <c r="BFV1" s="9" t="s">
        <v>2262</v>
      </c>
      <c r="BFW1" s="9" t="s">
        <v>2263</v>
      </c>
      <c r="BFX1" s="9" t="s">
        <v>2264</v>
      </c>
      <c r="BFY1" s="9" t="s">
        <v>2265</v>
      </c>
      <c r="BFZ1" s="9" t="s">
        <v>2266</v>
      </c>
      <c r="BGA1" s="9" t="s">
        <v>2267</v>
      </c>
      <c r="BGB1" s="9" t="s">
        <v>2268</v>
      </c>
      <c r="BGC1" s="9" t="s">
        <v>2269</v>
      </c>
      <c r="BGD1" s="9" t="s">
        <v>2270</v>
      </c>
      <c r="BGE1" s="9" t="s">
        <v>2271</v>
      </c>
      <c r="BGF1" s="9" t="s">
        <v>2272</v>
      </c>
      <c r="BGG1" s="9" t="s">
        <v>2273</v>
      </c>
      <c r="BGH1" s="9" t="s">
        <v>2274</v>
      </c>
      <c r="BGI1" s="9" t="s">
        <v>2275</v>
      </c>
      <c r="BGJ1" s="9" t="s">
        <v>2276</v>
      </c>
      <c r="BGK1" s="9" t="s">
        <v>2277</v>
      </c>
      <c r="BGL1" s="9" t="s">
        <v>2278</v>
      </c>
      <c r="BGM1" s="9" t="s">
        <v>2279</v>
      </c>
      <c r="BGN1" s="9" t="s">
        <v>2280</v>
      </c>
      <c r="BGO1" s="9" t="s">
        <v>2281</v>
      </c>
      <c r="BGP1" s="9" t="s">
        <v>2282</v>
      </c>
      <c r="BGQ1" s="9" t="s">
        <v>2283</v>
      </c>
      <c r="BGR1" s="9" t="s">
        <v>2284</v>
      </c>
      <c r="BGS1" s="9" t="s">
        <v>2285</v>
      </c>
      <c r="BGT1" s="9" t="s">
        <v>2286</v>
      </c>
      <c r="BGU1" s="9" t="s">
        <v>2287</v>
      </c>
      <c r="BGV1" s="9" t="s">
        <v>2288</v>
      </c>
      <c r="BGW1" s="9" t="s">
        <v>2289</v>
      </c>
      <c r="BGX1" s="9" t="s">
        <v>2290</v>
      </c>
      <c r="BGY1" s="9" t="s">
        <v>2291</v>
      </c>
      <c r="BGZ1" s="9" t="s">
        <v>2292</v>
      </c>
      <c r="BHA1" s="9" t="s">
        <v>2293</v>
      </c>
      <c r="BHB1" s="9" t="s">
        <v>2294</v>
      </c>
      <c r="BHC1" s="9" t="s">
        <v>2295</v>
      </c>
      <c r="BHD1" s="9" t="s">
        <v>2296</v>
      </c>
      <c r="BHE1" s="9" t="s">
        <v>2297</v>
      </c>
      <c r="BHF1" s="9" t="s">
        <v>2298</v>
      </c>
      <c r="BHG1" s="9" t="s">
        <v>2299</v>
      </c>
      <c r="BHH1" s="9" t="s">
        <v>2300</v>
      </c>
      <c r="BHI1" s="9" t="s">
        <v>2301</v>
      </c>
      <c r="BHJ1" s="9" t="s">
        <v>2302</v>
      </c>
      <c r="BHK1" s="9" t="s">
        <v>2303</v>
      </c>
      <c r="BHL1" s="9" t="s">
        <v>2304</v>
      </c>
      <c r="BHM1" s="9" t="s">
        <v>2305</v>
      </c>
      <c r="BHN1" s="9" t="s">
        <v>2306</v>
      </c>
      <c r="BHO1" s="9" t="s">
        <v>2307</v>
      </c>
      <c r="BHP1" s="9" t="s">
        <v>2308</v>
      </c>
      <c r="BHQ1" s="9" t="s">
        <v>2309</v>
      </c>
      <c r="BHR1" s="9" t="s">
        <v>2310</v>
      </c>
      <c r="BHS1" s="9" t="s">
        <v>2311</v>
      </c>
      <c r="BHT1" s="9" t="s">
        <v>2312</v>
      </c>
      <c r="BHU1" s="9" t="s">
        <v>2313</v>
      </c>
      <c r="BHV1" s="9" t="s">
        <v>2314</v>
      </c>
      <c r="BHW1" s="9" t="s">
        <v>2315</v>
      </c>
      <c r="BHX1" s="9" t="s">
        <v>2316</v>
      </c>
      <c r="BHY1" s="9" t="s">
        <v>2317</v>
      </c>
      <c r="BHZ1" s="9" t="s">
        <v>2318</v>
      </c>
      <c r="BIA1" s="9" t="s">
        <v>2319</v>
      </c>
      <c r="BIB1" s="9" t="s">
        <v>2320</v>
      </c>
      <c r="BIC1" s="9" t="s">
        <v>2321</v>
      </c>
      <c r="BID1" s="9" t="s">
        <v>2322</v>
      </c>
      <c r="BIE1" s="9" t="s">
        <v>2323</v>
      </c>
      <c r="BIF1" s="9" t="s">
        <v>2324</v>
      </c>
      <c r="BIG1" s="9" t="s">
        <v>2325</v>
      </c>
      <c r="BIH1" s="9" t="s">
        <v>2326</v>
      </c>
      <c r="BII1" s="9" t="s">
        <v>2327</v>
      </c>
      <c r="BIJ1" s="9" t="s">
        <v>2328</v>
      </c>
      <c r="BIK1" s="9" t="s">
        <v>2329</v>
      </c>
      <c r="BIL1" s="9" t="s">
        <v>2330</v>
      </c>
      <c r="BIM1" s="9" t="s">
        <v>2331</v>
      </c>
      <c r="BIN1" s="9" t="s">
        <v>2332</v>
      </c>
      <c r="BIO1" s="9" t="s">
        <v>2333</v>
      </c>
      <c r="BIP1" s="9" t="s">
        <v>2334</v>
      </c>
      <c r="BIQ1" s="9" t="s">
        <v>2335</v>
      </c>
      <c r="BIR1" s="9" t="s">
        <v>2336</v>
      </c>
      <c r="BIS1" s="9" t="s">
        <v>2337</v>
      </c>
      <c r="BIT1" s="9" t="s">
        <v>2338</v>
      </c>
      <c r="BIU1" s="9" t="s">
        <v>2339</v>
      </c>
      <c r="BIV1" s="9" t="s">
        <v>2340</v>
      </c>
      <c r="BIW1" s="9" t="s">
        <v>2341</v>
      </c>
      <c r="BIX1" s="9" t="s">
        <v>2342</v>
      </c>
      <c r="BIY1" s="9" t="s">
        <v>2343</v>
      </c>
      <c r="BIZ1" s="9" t="s">
        <v>2344</v>
      </c>
      <c r="BJA1" s="9" t="s">
        <v>2345</v>
      </c>
      <c r="BJB1" s="9" t="s">
        <v>2346</v>
      </c>
      <c r="BJC1" s="9" t="s">
        <v>2347</v>
      </c>
      <c r="BJD1" s="9" t="s">
        <v>2348</v>
      </c>
      <c r="BJE1" s="9" t="s">
        <v>2349</v>
      </c>
      <c r="BJF1" s="9" t="s">
        <v>2350</v>
      </c>
      <c r="BJG1" s="9" t="s">
        <v>2351</v>
      </c>
      <c r="BJH1" s="9" t="s">
        <v>2352</v>
      </c>
      <c r="BJI1" s="9" t="s">
        <v>2353</v>
      </c>
      <c r="BJJ1" s="9" t="s">
        <v>2354</v>
      </c>
      <c r="BJK1" s="9" t="s">
        <v>2355</v>
      </c>
      <c r="BJL1" s="9" t="s">
        <v>2356</v>
      </c>
      <c r="BJM1" s="9" t="s">
        <v>2357</v>
      </c>
      <c r="BJN1" s="9" t="s">
        <v>2358</v>
      </c>
      <c r="BJO1" s="9" t="s">
        <v>2359</v>
      </c>
      <c r="BJP1" s="9" t="s">
        <v>2360</v>
      </c>
      <c r="BJQ1" s="9" t="s">
        <v>2361</v>
      </c>
      <c r="BJR1" s="9" t="s">
        <v>2362</v>
      </c>
      <c r="BJS1" s="9" t="s">
        <v>2363</v>
      </c>
      <c r="BJT1" s="9" t="s">
        <v>2364</v>
      </c>
      <c r="BJU1" s="9" t="s">
        <v>2365</v>
      </c>
      <c r="BJV1" s="9" t="s">
        <v>2366</v>
      </c>
      <c r="BJW1" s="9" t="s">
        <v>2367</v>
      </c>
      <c r="BJX1" s="9" t="s">
        <v>2368</v>
      </c>
      <c r="BJY1" s="9" t="s">
        <v>2369</v>
      </c>
      <c r="BJZ1" s="9" t="s">
        <v>2370</v>
      </c>
      <c r="BKA1" s="9" t="s">
        <v>2371</v>
      </c>
      <c r="BKB1" s="9" t="s">
        <v>2372</v>
      </c>
      <c r="BKC1" s="9" t="s">
        <v>2373</v>
      </c>
      <c r="BKD1" s="9" t="s">
        <v>2374</v>
      </c>
      <c r="BKE1" s="9" t="s">
        <v>2375</v>
      </c>
      <c r="BKF1" s="9" t="s">
        <v>2376</v>
      </c>
      <c r="BKG1" s="9" t="s">
        <v>2377</v>
      </c>
      <c r="BKH1" s="9" t="s">
        <v>2378</v>
      </c>
      <c r="BKI1" s="9" t="s">
        <v>2379</v>
      </c>
      <c r="BKJ1" s="9" t="s">
        <v>2380</v>
      </c>
      <c r="BKK1" s="9" t="s">
        <v>2381</v>
      </c>
      <c r="BKL1" s="9" t="s">
        <v>2382</v>
      </c>
      <c r="BKM1" s="9" t="s">
        <v>2383</v>
      </c>
      <c r="BKN1" s="9" t="s">
        <v>2384</v>
      </c>
      <c r="BKO1" s="9" t="s">
        <v>2385</v>
      </c>
      <c r="BKP1" s="9" t="s">
        <v>2386</v>
      </c>
      <c r="BKQ1" s="9" t="s">
        <v>2387</v>
      </c>
      <c r="BKR1" s="9" t="s">
        <v>2388</v>
      </c>
      <c r="BKS1" s="9" t="s">
        <v>2389</v>
      </c>
      <c r="BKT1" s="9" t="s">
        <v>2390</v>
      </c>
      <c r="BKU1" s="9" t="s">
        <v>2391</v>
      </c>
      <c r="BKV1" s="9" t="s">
        <v>2392</v>
      </c>
      <c r="BKW1" s="9" t="s">
        <v>2393</v>
      </c>
      <c r="BKX1" s="9" t="s">
        <v>2394</v>
      </c>
      <c r="BKY1" s="9" t="s">
        <v>2395</v>
      </c>
      <c r="BKZ1" s="9" t="s">
        <v>2396</v>
      </c>
      <c r="BLA1" s="9" t="s">
        <v>2397</v>
      </c>
      <c r="BLB1" s="9" t="s">
        <v>2398</v>
      </c>
      <c r="BLC1" s="9" t="s">
        <v>2399</v>
      </c>
      <c r="BLD1" s="9" t="s">
        <v>2400</v>
      </c>
      <c r="BLE1" s="9" t="s">
        <v>2401</v>
      </c>
      <c r="BLF1" s="9" t="s">
        <v>2402</v>
      </c>
      <c r="BLG1" s="9" t="s">
        <v>2403</v>
      </c>
      <c r="BLH1" s="9" t="s">
        <v>2404</v>
      </c>
      <c r="BLI1" s="9" t="s">
        <v>2405</v>
      </c>
      <c r="BLJ1" s="9" t="s">
        <v>2406</v>
      </c>
      <c r="BLK1" s="9" t="s">
        <v>2407</v>
      </c>
      <c r="BLL1" s="9" t="s">
        <v>2408</v>
      </c>
      <c r="BLM1" s="9" t="s">
        <v>2409</v>
      </c>
      <c r="BLN1" s="9" t="s">
        <v>2410</v>
      </c>
      <c r="BLO1" s="9" t="s">
        <v>2411</v>
      </c>
      <c r="BLP1" s="9" t="s">
        <v>2412</v>
      </c>
      <c r="BLQ1" s="9" t="s">
        <v>2413</v>
      </c>
      <c r="BLR1" s="9" t="s">
        <v>2414</v>
      </c>
      <c r="BLS1" s="9" t="s">
        <v>2415</v>
      </c>
      <c r="BLT1" s="9" t="s">
        <v>2416</v>
      </c>
      <c r="BLU1" s="9" t="s">
        <v>2417</v>
      </c>
      <c r="BLV1" s="9" t="s">
        <v>2418</v>
      </c>
      <c r="BLW1" s="9" t="s">
        <v>2419</v>
      </c>
      <c r="BLX1" s="9" t="s">
        <v>2420</v>
      </c>
      <c r="BLY1" s="9" t="s">
        <v>2421</v>
      </c>
      <c r="BLZ1" s="9" t="s">
        <v>2422</v>
      </c>
      <c r="BMA1" s="9" t="s">
        <v>2423</v>
      </c>
      <c r="BMB1" s="9" t="s">
        <v>2424</v>
      </c>
      <c r="BMC1" s="9" t="s">
        <v>2425</v>
      </c>
      <c r="BMD1" s="9" t="s">
        <v>2426</v>
      </c>
      <c r="BME1" s="9" t="s">
        <v>2427</v>
      </c>
      <c r="BMF1" s="9" t="s">
        <v>2428</v>
      </c>
      <c r="BMG1" s="9" t="s">
        <v>2429</v>
      </c>
      <c r="BMH1" s="9" t="s">
        <v>2430</v>
      </c>
      <c r="BMI1" s="9" t="s">
        <v>2431</v>
      </c>
      <c r="BMJ1" s="9" t="s">
        <v>2432</v>
      </c>
      <c r="BMK1" s="9" t="s">
        <v>2433</v>
      </c>
      <c r="BML1" s="9" t="s">
        <v>2434</v>
      </c>
      <c r="BMM1" s="9" t="s">
        <v>2435</v>
      </c>
      <c r="BMN1" s="9" t="s">
        <v>2436</v>
      </c>
      <c r="BMO1" s="9" t="s">
        <v>2437</v>
      </c>
      <c r="BMP1" s="9" t="s">
        <v>2438</v>
      </c>
      <c r="BMQ1" s="9" t="s">
        <v>2439</v>
      </c>
      <c r="BMR1" s="9" t="s">
        <v>2440</v>
      </c>
      <c r="BMS1" s="9" t="s">
        <v>2441</v>
      </c>
      <c r="BMT1" s="9" t="s">
        <v>2442</v>
      </c>
      <c r="BMU1" s="9" t="s">
        <v>2443</v>
      </c>
      <c r="BMV1" s="9" t="s">
        <v>2444</v>
      </c>
      <c r="BMW1" s="9" t="s">
        <v>2445</v>
      </c>
      <c r="BMX1" s="9" t="s">
        <v>2446</v>
      </c>
      <c r="BMY1" s="9" t="s">
        <v>2447</v>
      </c>
      <c r="BMZ1" s="9" t="s">
        <v>2448</v>
      </c>
      <c r="BNA1" s="9" t="s">
        <v>2449</v>
      </c>
      <c r="BNB1" s="9" t="s">
        <v>2450</v>
      </c>
      <c r="BNC1" s="9" t="s">
        <v>2451</v>
      </c>
      <c r="BND1" s="9" t="s">
        <v>2452</v>
      </c>
      <c r="BNE1" s="9" t="s">
        <v>2453</v>
      </c>
      <c r="BNF1" s="9" t="s">
        <v>2454</v>
      </c>
      <c r="BNG1" s="9" t="s">
        <v>2455</v>
      </c>
      <c r="BNH1" s="9" t="s">
        <v>2456</v>
      </c>
      <c r="BNI1" s="9" t="s">
        <v>2457</v>
      </c>
      <c r="BNJ1" s="9" t="s">
        <v>2458</v>
      </c>
      <c r="BNK1" s="9" t="s">
        <v>2459</v>
      </c>
      <c r="BNL1" s="9" t="s">
        <v>2460</v>
      </c>
      <c r="BNM1" s="9" t="s">
        <v>2461</v>
      </c>
      <c r="BNN1" s="9" t="s">
        <v>2462</v>
      </c>
      <c r="BNO1" s="9" t="s">
        <v>2463</v>
      </c>
      <c r="BNP1" s="9" t="s">
        <v>2464</v>
      </c>
      <c r="BNQ1" s="9" t="s">
        <v>2465</v>
      </c>
      <c r="BNR1" s="9" t="s">
        <v>2466</v>
      </c>
      <c r="BNS1" s="9" t="s">
        <v>2467</v>
      </c>
      <c r="BNT1" s="9" t="s">
        <v>2468</v>
      </c>
      <c r="BNU1" s="9" t="s">
        <v>2469</v>
      </c>
      <c r="BNV1" s="9" t="s">
        <v>2470</v>
      </c>
      <c r="BNW1" s="9" t="s">
        <v>2471</v>
      </c>
      <c r="BNX1" s="9" t="s">
        <v>2472</v>
      </c>
      <c r="BNY1" s="9" t="s">
        <v>2473</v>
      </c>
      <c r="BNZ1" s="9" t="s">
        <v>2474</v>
      </c>
      <c r="BOA1" s="9" t="s">
        <v>2475</v>
      </c>
      <c r="BOB1" s="9" t="s">
        <v>2476</v>
      </c>
      <c r="BOC1" s="9" t="s">
        <v>2477</v>
      </c>
      <c r="BOD1" s="9" t="s">
        <v>2478</v>
      </c>
      <c r="BOE1" s="9" t="s">
        <v>2479</v>
      </c>
      <c r="BOF1" s="9" t="s">
        <v>2480</v>
      </c>
      <c r="BOG1" s="9" t="s">
        <v>2481</v>
      </c>
      <c r="BOH1" s="9" t="s">
        <v>2482</v>
      </c>
      <c r="BOI1" s="9" t="s">
        <v>2483</v>
      </c>
      <c r="BOJ1" s="9" t="s">
        <v>2484</v>
      </c>
      <c r="BOK1" s="9" t="s">
        <v>2485</v>
      </c>
      <c r="BOL1" s="9" t="s">
        <v>2486</v>
      </c>
      <c r="BOM1" s="9" t="s">
        <v>2487</v>
      </c>
      <c r="BON1" s="9" t="s">
        <v>2488</v>
      </c>
      <c r="BOO1" s="9" t="s">
        <v>2489</v>
      </c>
      <c r="BOP1" s="9" t="s">
        <v>2490</v>
      </c>
      <c r="BOQ1" s="9" t="s">
        <v>2491</v>
      </c>
      <c r="BOR1" s="9" t="s">
        <v>2492</v>
      </c>
      <c r="BOS1" s="9" t="s">
        <v>2493</v>
      </c>
      <c r="BOT1" s="9" t="s">
        <v>2494</v>
      </c>
      <c r="BOU1" s="9" t="s">
        <v>2495</v>
      </c>
      <c r="BOV1" s="9" t="s">
        <v>2496</v>
      </c>
      <c r="BOW1" s="9" t="s">
        <v>2497</v>
      </c>
      <c r="BOX1" s="9" t="s">
        <v>2498</v>
      </c>
      <c r="BOY1" s="9" t="s">
        <v>2499</v>
      </c>
      <c r="BOZ1" s="9" t="s">
        <v>2500</v>
      </c>
      <c r="BPA1" s="9" t="s">
        <v>2501</v>
      </c>
      <c r="BPB1" s="9" t="s">
        <v>2502</v>
      </c>
      <c r="BPC1" s="9" t="s">
        <v>2503</v>
      </c>
      <c r="BPD1" s="9" t="s">
        <v>2504</v>
      </c>
      <c r="BPE1" s="9" t="s">
        <v>2505</v>
      </c>
      <c r="BPF1" s="9" t="s">
        <v>2506</v>
      </c>
      <c r="BPG1" s="9" t="s">
        <v>2507</v>
      </c>
      <c r="BPH1" s="9" t="s">
        <v>2508</v>
      </c>
      <c r="BPI1" s="9" t="s">
        <v>2509</v>
      </c>
      <c r="BPJ1" s="9" t="s">
        <v>2510</v>
      </c>
      <c r="BPK1" s="9" t="s">
        <v>2511</v>
      </c>
      <c r="BPL1" s="9" t="s">
        <v>2512</v>
      </c>
      <c r="BPM1" s="9" t="s">
        <v>2513</v>
      </c>
      <c r="BPN1" s="9" t="s">
        <v>2514</v>
      </c>
      <c r="BPO1" s="9" t="s">
        <v>2515</v>
      </c>
      <c r="BPP1" s="9" t="s">
        <v>2516</v>
      </c>
      <c r="BPQ1" s="9" t="s">
        <v>2517</v>
      </c>
      <c r="BPR1" s="9" t="s">
        <v>2518</v>
      </c>
      <c r="BPS1" s="9" t="s">
        <v>2519</v>
      </c>
      <c r="BPT1" s="9" t="s">
        <v>2520</v>
      </c>
      <c r="BPU1" s="9" t="s">
        <v>2521</v>
      </c>
      <c r="BPV1" s="9" t="s">
        <v>2522</v>
      </c>
      <c r="BPW1" s="9" t="s">
        <v>2523</v>
      </c>
      <c r="BPX1" s="9" t="s">
        <v>2524</v>
      </c>
      <c r="BPY1" s="9" t="s">
        <v>2525</v>
      </c>
      <c r="BPZ1" s="9" t="s">
        <v>2526</v>
      </c>
      <c r="BQA1" s="9" t="s">
        <v>2527</v>
      </c>
      <c r="BQB1" s="9" t="s">
        <v>2528</v>
      </c>
      <c r="BQC1" s="9" t="s">
        <v>2529</v>
      </c>
      <c r="BQD1" s="9" t="s">
        <v>2530</v>
      </c>
      <c r="BQE1" s="9" t="s">
        <v>2531</v>
      </c>
      <c r="BQF1" s="9" t="s">
        <v>2532</v>
      </c>
      <c r="BQG1" s="9" t="s">
        <v>2533</v>
      </c>
      <c r="BQH1" s="9" t="s">
        <v>2534</v>
      </c>
      <c r="BQI1" s="9" t="s">
        <v>2535</v>
      </c>
      <c r="BQJ1" s="9" t="s">
        <v>2536</v>
      </c>
      <c r="BQK1" s="9" t="s">
        <v>2537</v>
      </c>
      <c r="BQL1" s="9" t="s">
        <v>2538</v>
      </c>
      <c r="BQM1" s="9" t="s">
        <v>2539</v>
      </c>
      <c r="BQN1" s="9" t="s">
        <v>2540</v>
      </c>
      <c r="BQO1" s="9" t="s">
        <v>2541</v>
      </c>
      <c r="BQP1" s="9" t="s">
        <v>2542</v>
      </c>
      <c r="BQQ1" s="9" t="s">
        <v>2543</v>
      </c>
      <c r="BQR1" s="9" t="s">
        <v>2544</v>
      </c>
      <c r="BQS1" s="9" t="s">
        <v>2545</v>
      </c>
      <c r="BQT1" s="9" t="s">
        <v>2546</v>
      </c>
      <c r="BQU1" s="9" t="s">
        <v>2547</v>
      </c>
      <c r="BQV1" s="9" t="s">
        <v>2548</v>
      </c>
      <c r="BQW1" s="9" t="s">
        <v>2549</v>
      </c>
      <c r="BQX1" s="9" t="s">
        <v>2550</v>
      </c>
      <c r="BQY1" s="9" t="s">
        <v>2551</v>
      </c>
      <c r="BQZ1" s="9" t="s">
        <v>2552</v>
      </c>
      <c r="BRA1" s="9" t="s">
        <v>2553</v>
      </c>
      <c r="BRB1" s="9" t="s">
        <v>2554</v>
      </c>
      <c r="BRC1" s="9" t="s">
        <v>2555</v>
      </c>
      <c r="BRD1" s="9" t="s">
        <v>2556</v>
      </c>
      <c r="BRE1" s="9" t="s">
        <v>2557</v>
      </c>
      <c r="BRF1" s="9" t="s">
        <v>2558</v>
      </c>
      <c r="BRG1" s="9" t="s">
        <v>2559</v>
      </c>
      <c r="BRH1" s="9" t="s">
        <v>2560</v>
      </c>
      <c r="BRI1" s="9" t="s">
        <v>2561</v>
      </c>
      <c r="BRJ1" s="9" t="s">
        <v>2562</v>
      </c>
      <c r="BRK1" s="9" t="s">
        <v>2563</v>
      </c>
      <c r="BRL1" s="9" t="s">
        <v>2564</v>
      </c>
      <c r="BRM1" s="9" t="s">
        <v>2565</v>
      </c>
      <c r="BRN1" s="9" t="s">
        <v>2566</v>
      </c>
      <c r="BRO1" s="9" t="s">
        <v>2567</v>
      </c>
      <c r="BRP1" s="9" t="s">
        <v>2568</v>
      </c>
      <c r="BRQ1" s="9" t="s">
        <v>2569</v>
      </c>
      <c r="BRR1" s="9" t="s">
        <v>2570</v>
      </c>
      <c r="BRS1" s="9" t="s">
        <v>2571</v>
      </c>
      <c r="BRT1" s="9" t="s">
        <v>2572</v>
      </c>
      <c r="BRU1" s="9" t="s">
        <v>2573</v>
      </c>
      <c r="BRV1" s="9" t="s">
        <v>2574</v>
      </c>
      <c r="BRW1" s="9" t="s">
        <v>2575</v>
      </c>
      <c r="BRX1" s="9" t="s">
        <v>2576</v>
      </c>
      <c r="BRY1" s="9" t="s">
        <v>2577</v>
      </c>
      <c r="BRZ1" s="9" t="s">
        <v>2578</v>
      </c>
      <c r="BSA1" s="9" t="s">
        <v>2579</v>
      </c>
      <c r="BSB1" s="9" t="s">
        <v>2580</v>
      </c>
      <c r="BSC1" s="9" t="s">
        <v>2581</v>
      </c>
      <c r="BSD1" s="9" t="s">
        <v>2582</v>
      </c>
      <c r="BSE1" s="9" t="s">
        <v>2583</v>
      </c>
      <c r="BSF1" s="9" t="s">
        <v>2584</v>
      </c>
      <c r="BSG1" s="9" t="s">
        <v>2585</v>
      </c>
      <c r="BSH1" s="9" t="s">
        <v>2586</v>
      </c>
      <c r="BSI1" s="9" t="s">
        <v>2587</v>
      </c>
      <c r="BSJ1" s="9" t="s">
        <v>2588</v>
      </c>
      <c r="BSK1" s="9" t="s">
        <v>2589</v>
      </c>
      <c r="BSL1" s="9" t="s">
        <v>2590</v>
      </c>
      <c r="BSM1" s="9" t="s">
        <v>2591</v>
      </c>
      <c r="BSN1" s="9" t="s">
        <v>2592</v>
      </c>
      <c r="BSO1" s="9" t="s">
        <v>2593</v>
      </c>
      <c r="BSP1" s="9" t="s">
        <v>2594</v>
      </c>
      <c r="BSQ1" s="9" t="s">
        <v>2595</v>
      </c>
      <c r="BSR1" s="9" t="s">
        <v>2596</v>
      </c>
      <c r="BSS1" s="9" t="s">
        <v>2597</v>
      </c>
      <c r="BST1" s="9" t="s">
        <v>2598</v>
      </c>
      <c r="BSU1" s="9" t="s">
        <v>2599</v>
      </c>
      <c r="BSV1" s="9" t="s">
        <v>2600</v>
      </c>
      <c r="BSW1" s="9" t="s">
        <v>2601</v>
      </c>
      <c r="BSX1" s="9" t="s">
        <v>2602</v>
      </c>
      <c r="BSY1" s="9" t="s">
        <v>2603</v>
      </c>
      <c r="BSZ1" s="9" t="s">
        <v>2604</v>
      </c>
      <c r="BTA1" s="9" t="s">
        <v>2605</v>
      </c>
      <c r="BTB1" s="9" t="s">
        <v>2606</v>
      </c>
      <c r="BTC1" s="9" t="s">
        <v>2607</v>
      </c>
      <c r="BTD1" s="9" t="s">
        <v>2608</v>
      </c>
      <c r="BTE1" s="9" t="s">
        <v>2609</v>
      </c>
      <c r="BTF1" s="9" t="s">
        <v>2610</v>
      </c>
      <c r="BTG1" s="9" t="s">
        <v>2611</v>
      </c>
      <c r="BTH1" s="9" t="s">
        <v>2612</v>
      </c>
      <c r="BTI1" s="9" t="s">
        <v>2613</v>
      </c>
      <c r="BTJ1" s="9" t="s">
        <v>2614</v>
      </c>
      <c r="BTK1" s="9" t="s">
        <v>2615</v>
      </c>
      <c r="BTL1" s="9" t="s">
        <v>2616</v>
      </c>
      <c r="BTM1" s="9" t="s">
        <v>2617</v>
      </c>
      <c r="BTN1" s="9" t="s">
        <v>2618</v>
      </c>
      <c r="BTO1" s="9" t="s">
        <v>2619</v>
      </c>
      <c r="BTP1" s="9" t="s">
        <v>2620</v>
      </c>
      <c r="BTQ1" s="9" t="s">
        <v>2621</v>
      </c>
      <c r="BTR1" s="9" t="s">
        <v>2622</v>
      </c>
      <c r="BTS1" s="9" t="s">
        <v>2623</v>
      </c>
      <c r="BTT1" s="9" t="s">
        <v>2624</v>
      </c>
      <c r="BTU1" s="9" t="s">
        <v>2625</v>
      </c>
      <c r="BTV1" s="9" t="s">
        <v>2626</v>
      </c>
      <c r="BTW1" s="9" t="s">
        <v>2627</v>
      </c>
      <c r="BTX1" s="9" t="s">
        <v>2628</v>
      </c>
      <c r="BTY1" s="9" t="s">
        <v>2629</v>
      </c>
      <c r="BTZ1" s="9" t="s">
        <v>2630</v>
      </c>
      <c r="BUA1" s="9" t="s">
        <v>2631</v>
      </c>
      <c r="BUB1" s="9" t="s">
        <v>2632</v>
      </c>
      <c r="BUC1" s="9" t="s">
        <v>2633</v>
      </c>
      <c r="BUD1" s="9" t="s">
        <v>2634</v>
      </c>
      <c r="BUE1" s="9" t="s">
        <v>2635</v>
      </c>
      <c r="BUF1" s="9" t="s">
        <v>2636</v>
      </c>
      <c r="BUG1" s="9" t="s">
        <v>2637</v>
      </c>
      <c r="BUH1" s="9" t="s">
        <v>2638</v>
      </c>
      <c r="BUI1" s="9" t="s">
        <v>2639</v>
      </c>
      <c r="BUJ1" s="9" t="s">
        <v>2640</v>
      </c>
      <c r="BUK1" s="9" t="s">
        <v>2641</v>
      </c>
      <c r="BUL1" s="9" t="s">
        <v>2642</v>
      </c>
      <c r="BUM1" s="9" t="s">
        <v>2643</v>
      </c>
      <c r="BUN1" s="9" t="s">
        <v>2644</v>
      </c>
      <c r="BUO1" s="9" t="s">
        <v>2645</v>
      </c>
      <c r="BUP1" s="9" t="s">
        <v>2646</v>
      </c>
      <c r="BUQ1" s="9" t="s">
        <v>2647</v>
      </c>
      <c r="BUR1" s="9" t="s">
        <v>2648</v>
      </c>
      <c r="BUS1" s="9" t="s">
        <v>2649</v>
      </c>
      <c r="BUT1" s="9" t="s">
        <v>2650</v>
      </c>
      <c r="BUU1" s="9" t="s">
        <v>2651</v>
      </c>
      <c r="BUV1" s="9" t="s">
        <v>2652</v>
      </c>
      <c r="BUW1" s="9" t="s">
        <v>2653</v>
      </c>
      <c r="BUX1" s="9" t="s">
        <v>2654</v>
      </c>
      <c r="BUY1" s="9" t="s">
        <v>2655</v>
      </c>
      <c r="BUZ1" s="9" t="s">
        <v>2656</v>
      </c>
      <c r="BVA1" s="9" t="s">
        <v>2657</v>
      </c>
      <c r="BVB1" s="9" t="s">
        <v>2658</v>
      </c>
      <c r="BVC1" s="9" t="s">
        <v>2659</v>
      </c>
      <c r="BVD1" s="9" t="s">
        <v>2660</v>
      </c>
      <c r="BVE1" s="9" t="s">
        <v>2661</v>
      </c>
      <c r="BVF1" s="9" t="s">
        <v>2662</v>
      </c>
      <c r="BVG1" s="9" t="s">
        <v>2663</v>
      </c>
      <c r="BVH1" s="9" t="s">
        <v>2664</v>
      </c>
      <c r="BVI1" s="9" t="s">
        <v>2665</v>
      </c>
      <c r="BVJ1" s="9" t="s">
        <v>2666</v>
      </c>
      <c r="BVK1" s="9" t="s">
        <v>2667</v>
      </c>
      <c r="BVL1" s="9" t="s">
        <v>2668</v>
      </c>
      <c r="BVM1" s="9" t="s">
        <v>2669</v>
      </c>
      <c r="BVN1" s="9" t="s">
        <v>2670</v>
      </c>
      <c r="BVO1" s="9" t="s">
        <v>2671</v>
      </c>
      <c r="BVP1" s="9" t="s">
        <v>2672</v>
      </c>
      <c r="BVQ1" s="9" t="s">
        <v>2673</v>
      </c>
      <c r="BVR1" s="9" t="s">
        <v>2674</v>
      </c>
      <c r="BVS1" s="9" t="s">
        <v>2675</v>
      </c>
      <c r="BVT1" s="9" t="s">
        <v>2676</v>
      </c>
      <c r="BVU1" s="9" t="s">
        <v>2677</v>
      </c>
      <c r="BVV1" s="9" t="s">
        <v>2678</v>
      </c>
      <c r="BVW1" s="9" t="s">
        <v>2679</v>
      </c>
      <c r="BVX1" s="9" t="s">
        <v>2680</v>
      </c>
      <c r="BVY1" s="9" t="s">
        <v>2681</v>
      </c>
      <c r="BVZ1" s="9" t="s">
        <v>2682</v>
      </c>
      <c r="BWA1" s="9" t="s">
        <v>2683</v>
      </c>
      <c r="BWB1" s="9" t="s">
        <v>2684</v>
      </c>
      <c r="BWC1" s="9" t="s">
        <v>2685</v>
      </c>
      <c r="BWD1" s="9" t="s">
        <v>2686</v>
      </c>
      <c r="BWE1" s="9" t="s">
        <v>2687</v>
      </c>
      <c r="BWF1" s="9" t="s">
        <v>2688</v>
      </c>
      <c r="BWG1" s="9" t="s">
        <v>2689</v>
      </c>
      <c r="BWH1" s="9" t="s">
        <v>2690</v>
      </c>
      <c r="BWI1" s="9" t="s">
        <v>2691</v>
      </c>
      <c r="BWJ1" s="9" t="s">
        <v>2692</v>
      </c>
      <c r="BWK1" s="9" t="s">
        <v>2693</v>
      </c>
      <c r="BWL1" s="9" t="s">
        <v>2694</v>
      </c>
      <c r="BWM1" s="9" t="s">
        <v>2695</v>
      </c>
      <c r="BWN1" s="9" t="s">
        <v>2696</v>
      </c>
      <c r="BWO1" s="9" t="s">
        <v>2697</v>
      </c>
      <c r="BWP1" s="9" t="s">
        <v>2698</v>
      </c>
      <c r="BWQ1" s="9" t="s">
        <v>2699</v>
      </c>
      <c r="BWR1" s="9" t="s">
        <v>2700</v>
      </c>
      <c r="BWS1" s="9" t="s">
        <v>2701</v>
      </c>
      <c r="BWT1" s="9" t="s">
        <v>2702</v>
      </c>
      <c r="BWU1" s="9" t="s">
        <v>2703</v>
      </c>
      <c r="BWV1" s="9" t="s">
        <v>2704</v>
      </c>
      <c r="BWW1" s="9" t="s">
        <v>2705</v>
      </c>
      <c r="BWX1" s="9" t="s">
        <v>2706</v>
      </c>
      <c r="BWY1" s="9" t="s">
        <v>2707</v>
      </c>
      <c r="BWZ1" s="9" t="s">
        <v>2708</v>
      </c>
      <c r="BXA1" s="9" t="s">
        <v>2709</v>
      </c>
      <c r="BXB1" s="9" t="s">
        <v>2710</v>
      </c>
      <c r="BXC1" s="9" t="s">
        <v>2711</v>
      </c>
      <c r="BXD1" s="9" t="s">
        <v>2712</v>
      </c>
      <c r="BXE1" s="9" t="s">
        <v>2713</v>
      </c>
      <c r="BXF1" s="9" t="s">
        <v>2714</v>
      </c>
      <c r="BXG1" s="9" t="s">
        <v>2715</v>
      </c>
      <c r="BXH1" s="9" t="s">
        <v>2716</v>
      </c>
      <c r="BXI1" s="9" t="s">
        <v>2717</v>
      </c>
      <c r="BXJ1" s="9" t="s">
        <v>2718</v>
      </c>
      <c r="BXK1" s="9" t="s">
        <v>2719</v>
      </c>
      <c r="BXL1" s="9" t="s">
        <v>2720</v>
      </c>
      <c r="BXM1" s="9" t="s">
        <v>2721</v>
      </c>
      <c r="BXN1" s="9" t="s">
        <v>2722</v>
      </c>
      <c r="BXO1" s="9" t="s">
        <v>2723</v>
      </c>
      <c r="BXP1" s="9" t="s">
        <v>2724</v>
      </c>
      <c r="BXQ1" s="9" t="s">
        <v>2725</v>
      </c>
      <c r="BXR1" s="9" t="s">
        <v>2726</v>
      </c>
      <c r="BXS1" s="9" t="s">
        <v>2727</v>
      </c>
      <c r="BXT1" s="9" t="s">
        <v>2728</v>
      </c>
      <c r="BXU1" s="9" t="s">
        <v>2729</v>
      </c>
      <c r="BXV1" s="9" t="s">
        <v>2730</v>
      </c>
      <c r="BXW1" s="9" t="s">
        <v>2731</v>
      </c>
      <c r="BXX1" s="9" t="s">
        <v>2732</v>
      </c>
      <c r="BXY1" s="9" t="s">
        <v>2733</v>
      </c>
      <c r="BXZ1" s="9" t="s">
        <v>2734</v>
      </c>
      <c r="BYA1" s="9" t="s">
        <v>2735</v>
      </c>
      <c r="BYB1" s="9" t="s">
        <v>2736</v>
      </c>
      <c r="BYC1" s="9" t="s">
        <v>2737</v>
      </c>
      <c r="BYD1" s="9" t="s">
        <v>2738</v>
      </c>
      <c r="BYE1" s="9" t="s">
        <v>2739</v>
      </c>
      <c r="BYF1" s="9" t="s">
        <v>2740</v>
      </c>
      <c r="BYG1" s="9" t="s">
        <v>2741</v>
      </c>
      <c r="BYH1" s="9" t="s">
        <v>2742</v>
      </c>
      <c r="BYI1" s="9" t="s">
        <v>2743</v>
      </c>
      <c r="BYJ1" s="9" t="s">
        <v>2744</v>
      </c>
      <c r="BYK1" s="9" t="s">
        <v>2745</v>
      </c>
      <c r="BYL1" s="9" t="s">
        <v>2746</v>
      </c>
      <c r="BYM1" s="9" t="s">
        <v>2747</v>
      </c>
      <c r="BYN1" s="9" t="s">
        <v>2748</v>
      </c>
      <c r="BYO1" s="9" t="s">
        <v>2749</v>
      </c>
      <c r="BYP1" s="9" t="s">
        <v>2750</v>
      </c>
      <c r="BYQ1" s="9" t="s">
        <v>2751</v>
      </c>
      <c r="BYR1" s="9" t="s">
        <v>2752</v>
      </c>
      <c r="BYS1" s="9" t="s">
        <v>2753</v>
      </c>
      <c r="BYT1" s="9" t="s">
        <v>2754</v>
      </c>
      <c r="BYU1" s="9" t="s">
        <v>2755</v>
      </c>
      <c r="BYV1" s="9" t="s">
        <v>2756</v>
      </c>
      <c r="BYW1" s="9" t="s">
        <v>2757</v>
      </c>
      <c r="BYX1" s="9" t="s">
        <v>2758</v>
      </c>
      <c r="BYY1" s="9" t="s">
        <v>2759</v>
      </c>
      <c r="BYZ1" s="9" t="s">
        <v>2760</v>
      </c>
      <c r="BZA1" s="9" t="s">
        <v>2761</v>
      </c>
      <c r="BZB1" s="9" t="s">
        <v>2762</v>
      </c>
      <c r="BZC1" s="9" t="s">
        <v>2763</v>
      </c>
      <c r="BZD1" s="9" t="s">
        <v>2764</v>
      </c>
      <c r="BZE1" s="9" t="s">
        <v>2765</v>
      </c>
      <c r="BZF1" s="9" t="s">
        <v>2766</v>
      </c>
      <c r="BZG1" s="9" t="s">
        <v>2767</v>
      </c>
      <c r="BZH1" s="9" t="s">
        <v>2768</v>
      </c>
      <c r="BZI1" s="9" t="s">
        <v>2769</v>
      </c>
      <c r="BZJ1" s="9" t="s">
        <v>2770</v>
      </c>
      <c r="BZK1" s="9" t="s">
        <v>2771</v>
      </c>
      <c r="BZL1" s="9" t="s">
        <v>2772</v>
      </c>
      <c r="BZM1" s="9" t="s">
        <v>2773</v>
      </c>
      <c r="BZN1" s="9" t="s">
        <v>2774</v>
      </c>
      <c r="BZO1" s="9" t="s">
        <v>2775</v>
      </c>
      <c r="BZP1" s="9" t="s">
        <v>2776</v>
      </c>
      <c r="BZQ1" s="9" t="s">
        <v>2777</v>
      </c>
      <c r="BZR1" s="9" t="s">
        <v>2778</v>
      </c>
      <c r="BZS1" s="9" t="s">
        <v>2779</v>
      </c>
      <c r="BZT1" s="9" t="s">
        <v>2780</v>
      </c>
      <c r="BZU1" s="9" t="s">
        <v>2781</v>
      </c>
      <c r="BZV1" s="9" t="s">
        <v>2782</v>
      </c>
      <c r="BZW1" s="9" t="s">
        <v>2783</v>
      </c>
      <c r="BZX1" s="9" t="s">
        <v>2784</v>
      </c>
      <c r="BZY1" s="9" t="s">
        <v>2785</v>
      </c>
      <c r="BZZ1" s="9" t="s">
        <v>2786</v>
      </c>
      <c r="CAA1" s="9" t="s">
        <v>2787</v>
      </c>
      <c r="CAB1" s="9" t="s">
        <v>2788</v>
      </c>
      <c r="CAC1" s="9" t="s">
        <v>2789</v>
      </c>
      <c r="CAD1" s="9" t="s">
        <v>2790</v>
      </c>
      <c r="CAE1" s="9" t="s">
        <v>2791</v>
      </c>
      <c r="CAF1" s="9" t="s">
        <v>2792</v>
      </c>
      <c r="CAG1" s="9" t="s">
        <v>2793</v>
      </c>
      <c r="CAH1" s="9" t="s">
        <v>2794</v>
      </c>
      <c r="CAI1" s="9" t="s">
        <v>2795</v>
      </c>
      <c r="CAJ1" s="9" t="s">
        <v>2796</v>
      </c>
      <c r="CAK1" s="9" t="s">
        <v>2797</v>
      </c>
      <c r="CAL1" s="9" t="s">
        <v>2798</v>
      </c>
      <c r="CAM1" s="9" t="s">
        <v>2799</v>
      </c>
      <c r="CAN1" s="9" t="s">
        <v>2800</v>
      </c>
      <c r="CAO1" s="9" t="s">
        <v>2801</v>
      </c>
      <c r="CAP1" s="9" t="s">
        <v>2802</v>
      </c>
      <c r="CAQ1" s="9" t="s">
        <v>2803</v>
      </c>
      <c r="CAR1" s="9" t="s">
        <v>2804</v>
      </c>
      <c r="CAS1" s="9" t="s">
        <v>2805</v>
      </c>
      <c r="CAT1" s="9" t="s">
        <v>2806</v>
      </c>
      <c r="CAU1" s="9" t="s">
        <v>2807</v>
      </c>
      <c r="CAV1" s="9" t="s">
        <v>2808</v>
      </c>
      <c r="CAW1" s="9" t="s">
        <v>2809</v>
      </c>
      <c r="CAX1" s="9" t="s">
        <v>2810</v>
      </c>
      <c r="CAY1" s="9" t="s">
        <v>2811</v>
      </c>
      <c r="CAZ1" s="9" t="s">
        <v>2812</v>
      </c>
      <c r="CBA1" s="9" t="s">
        <v>2813</v>
      </c>
      <c r="CBB1" s="9" t="s">
        <v>2814</v>
      </c>
      <c r="CBC1" s="9" t="s">
        <v>2815</v>
      </c>
      <c r="CBD1" s="9" t="s">
        <v>2816</v>
      </c>
      <c r="CBE1" s="9" t="s">
        <v>2817</v>
      </c>
      <c r="CBF1" s="9" t="s">
        <v>2818</v>
      </c>
      <c r="CBG1" s="9" t="s">
        <v>2819</v>
      </c>
      <c r="CBH1" s="9" t="s">
        <v>2820</v>
      </c>
      <c r="CBI1" s="9" t="s">
        <v>2821</v>
      </c>
      <c r="CBJ1" s="9" t="s">
        <v>2822</v>
      </c>
      <c r="CBK1" s="9" t="s">
        <v>2823</v>
      </c>
      <c r="CBL1" s="9" t="s">
        <v>2824</v>
      </c>
      <c r="CBM1" s="9" t="s">
        <v>2825</v>
      </c>
      <c r="CBN1" s="9" t="s">
        <v>2826</v>
      </c>
      <c r="CBO1" s="9" t="s">
        <v>2827</v>
      </c>
      <c r="CBP1" s="9" t="s">
        <v>2828</v>
      </c>
      <c r="CBQ1" s="9" t="s">
        <v>2829</v>
      </c>
      <c r="CBR1" s="9" t="s">
        <v>2830</v>
      </c>
      <c r="CBS1" s="9" t="s">
        <v>2831</v>
      </c>
      <c r="CBT1" s="9" t="s">
        <v>2832</v>
      </c>
      <c r="CBU1" s="9" t="s">
        <v>2833</v>
      </c>
      <c r="CBV1" s="9" t="s">
        <v>2834</v>
      </c>
      <c r="CBW1" s="9" t="s">
        <v>2835</v>
      </c>
      <c r="CBX1" s="9" t="s">
        <v>2836</v>
      </c>
      <c r="CBY1" s="9" t="s">
        <v>2837</v>
      </c>
      <c r="CBZ1" s="9" t="s">
        <v>2838</v>
      </c>
      <c r="CCA1" s="9" t="s">
        <v>2839</v>
      </c>
      <c r="CCB1" s="9" t="s">
        <v>2840</v>
      </c>
      <c r="CCC1" s="9" t="s">
        <v>2841</v>
      </c>
      <c r="CCD1" s="9" t="s">
        <v>2842</v>
      </c>
      <c r="CCE1" s="9" t="s">
        <v>2843</v>
      </c>
      <c r="CCF1" s="9" t="s">
        <v>2844</v>
      </c>
      <c r="CCG1" s="9" t="s">
        <v>2845</v>
      </c>
      <c r="CCH1" s="9" t="s">
        <v>2846</v>
      </c>
      <c r="CCI1" s="9" t="s">
        <v>2847</v>
      </c>
      <c r="CCJ1" s="9" t="s">
        <v>2848</v>
      </c>
      <c r="CCK1" s="9" t="s">
        <v>2849</v>
      </c>
      <c r="CCL1" s="9" t="s">
        <v>2850</v>
      </c>
      <c r="CCM1" s="9" t="s">
        <v>2851</v>
      </c>
      <c r="CCN1" s="9" t="s">
        <v>2852</v>
      </c>
      <c r="CCO1" s="9" t="s">
        <v>2853</v>
      </c>
      <c r="CCP1" s="9" t="s">
        <v>2854</v>
      </c>
      <c r="CCQ1" s="9" t="s">
        <v>2855</v>
      </c>
      <c r="CCR1" s="9" t="s">
        <v>2856</v>
      </c>
      <c r="CCS1" s="9" t="s">
        <v>2857</v>
      </c>
      <c r="CCT1" s="9" t="s">
        <v>2858</v>
      </c>
      <c r="CCU1" s="9" t="s">
        <v>2859</v>
      </c>
      <c r="CCV1" s="9" t="s">
        <v>2860</v>
      </c>
      <c r="CCW1" s="9" t="s">
        <v>2861</v>
      </c>
      <c r="CCX1" s="9" t="s">
        <v>2862</v>
      </c>
      <c r="CCY1" s="9" t="s">
        <v>2863</v>
      </c>
      <c r="CCZ1" s="9" t="s">
        <v>2864</v>
      </c>
      <c r="CDA1" s="9" t="s">
        <v>2865</v>
      </c>
      <c r="CDB1" s="9" t="s">
        <v>2866</v>
      </c>
      <c r="CDC1" s="9" t="s">
        <v>2867</v>
      </c>
      <c r="CDD1" s="9" t="s">
        <v>2868</v>
      </c>
      <c r="CDE1" s="9" t="s">
        <v>2869</v>
      </c>
      <c r="CDF1" s="9" t="s">
        <v>2870</v>
      </c>
      <c r="CDG1" s="9" t="s">
        <v>2871</v>
      </c>
      <c r="CDH1" s="9" t="s">
        <v>2872</v>
      </c>
      <c r="CDI1" s="9" t="s">
        <v>2873</v>
      </c>
      <c r="CDJ1" s="9" t="s">
        <v>2874</v>
      </c>
      <c r="CDK1" s="9" t="s">
        <v>2875</v>
      </c>
      <c r="CDL1" s="9" t="s">
        <v>2876</v>
      </c>
      <c r="CDM1" s="9" t="s">
        <v>2877</v>
      </c>
      <c r="CDN1" s="9" t="s">
        <v>2878</v>
      </c>
      <c r="CDO1" s="9" t="s">
        <v>2879</v>
      </c>
      <c r="CDP1" s="9" t="s">
        <v>2880</v>
      </c>
      <c r="CDQ1" s="9" t="s">
        <v>2881</v>
      </c>
      <c r="CDR1" s="9" t="s">
        <v>2882</v>
      </c>
      <c r="CDS1" s="9" t="s">
        <v>2883</v>
      </c>
      <c r="CDT1" s="9" t="s">
        <v>2884</v>
      </c>
      <c r="CDU1" s="9" t="s">
        <v>2885</v>
      </c>
      <c r="CDV1" s="9" t="s">
        <v>2886</v>
      </c>
      <c r="CDW1" s="9" t="s">
        <v>2887</v>
      </c>
      <c r="CDX1" s="9" t="s">
        <v>2888</v>
      </c>
      <c r="CDY1" s="9" t="s">
        <v>2889</v>
      </c>
      <c r="CDZ1" s="9" t="s">
        <v>2890</v>
      </c>
      <c r="CEA1" s="9" t="s">
        <v>2891</v>
      </c>
      <c r="CEB1" s="9" t="s">
        <v>2892</v>
      </c>
      <c r="CEC1" s="9" t="s">
        <v>2893</v>
      </c>
      <c r="CED1" s="9" t="s">
        <v>2894</v>
      </c>
      <c r="CEE1" s="9" t="s">
        <v>2895</v>
      </c>
      <c r="CEF1" s="9" t="s">
        <v>2896</v>
      </c>
      <c r="CEG1" s="9" t="s">
        <v>2897</v>
      </c>
      <c r="CEH1" s="9" t="s">
        <v>2898</v>
      </c>
      <c r="CEI1" s="9" t="s">
        <v>2899</v>
      </c>
      <c r="CEJ1" s="9" t="s">
        <v>2900</v>
      </c>
      <c r="CEK1" s="9" t="s">
        <v>2901</v>
      </c>
      <c r="CEL1" s="9" t="s">
        <v>2902</v>
      </c>
      <c r="CEM1" s="9" t="s">
        <v>2903</v>
      </c>
      <c r="CEN1" s="9" t="s">
        <v>2904</v>
      </c>
      <c r="CEO1" s="9" t="s">
        <v>2905</v>
      </c>
      <c r="CEP1" s="9" t="s">
        <v>2906</v>
      </c>
      <c r="CEQ1" s="9" t="s">
        <v>2907</v>
      </c>
      <c r="CER1" s="9" t="s">
        <v>2908</v>
      </c>
      <c r="CES1" s="9" t="s">
        <v>2909</v>
      </c>
      <c r="CET1" s="9" t="s">
        <v>2910</v>
      </c>
      <c r="CEU1" s="9" t="s">
        <v>2911</v>
      </c>
      <c r="CEV1" s="9" t="s">
        <v>2912</v>
      </c>
      <c r="CEW1" s="9" t="s">
        <v>2913</v>
      </c>
      <c r="CEX1" s="9" t="s">
        <v>2914</v>
      </c>
      <c r="CEY1" s="9" t="s">
        <v>2915</v>
      </c>
      <c r="CEZ1" s="9" t="s">
        <v>2916</v>
      </c>
      <c r="CFA1" s="9" t="s">
        <v>2917</v>
      </c>
      <c r="CFB1" s="9" t="s">
        <v>2918</v>
      </c>
      <c r="CFC1" s="9" t="s">
        <v>2919</v>
      </c>
      <c r="CFD1" s="9" t="s">
        <v>2920</v>
      </c>
      <c r="CFE1" s="9" t="s">
        <v>2921</v>
      </c>
      <c r="CFF1" s="9" t="s">
        <v>2922</v>
      </c>
      <c r="CFG1" s="9" t="s">
        <v>2923</v>
      </c>
      <c r="CFH1" s="9" t="s">
        <v>2924</v>
      </c>
      <c r="CFI1" s="9" t="s">
        <v>2925</v>
      </c>
      <c r="CFJ1" s="9" t="s">
        <v>2926</v>
      </c>
      <c r="CFK1" s="9" t="s">
        <v>2927</v>
      </c>
      <c r="CFL1" s="9" t="s">
        <v>2928</v>
      </c>
      <c r="CFM1" s="9" t="s">
        <v>2929</v>
      </c>
      <c r="CFN1" s="9" t="s">
        <v>2930</v>
      </c>
      <c r="CFO1" s="9" t="s">
        <v>2931</v>
      </c>
      <c r="CFP1" s="9" t="s">
        <v>2932</v>
      </c>
      <c r="CFQ1" s="9" t="s">
        <v>2933</v>
      </c>
      <c r="CFR1" s="9" t="s">
        <v>2934</v>
      </c>
      <c r="CFS1" s="9" t="s">
        <v>2935</v>
      </c>
      <c r="CFT1" s="9" t="s">
        <v>2936</v>
      </c>
      <c r="CFU1" s="9" t="s">
        <v>2937</v>
      </c>
      <c r="CFV1" s="9" t="s">
        <v>2938</v>
      </c>
      <c r="CFW1" s="9" t="s">
        <v>2939</v>
      </c>
      <c r="CFX1" s="9" t="s">
        <v>2940</v>
      </c>
      <c r="CFY1" s="9" t="s">
        <v>2941</v>
      </c>
      <c r="CFZ1" s="9" t="s">
        <v>2942</v>
      </c>
      <c r="CGA1" s="9" t="s">
        <v>2943</v>
      </c>
      <c r="CGB1" s="9" t="s">
        <v>2944</v>
      </c>
      <c r="CGC1" s="9" t="s">
        <v>2945</v>
      </c>
      <c r="CGD1" s="9" t="s">
        <v>2946</v>
      </c>
      <c r="CGE1" s="9" t="s">
        <v>2947</v>
      </c>
      <c r="CGF1" s="9" t="s">
        <v>2948</v>
      </c>
      <c r="CGG1" s="9" t="s">
        <v>2949</v>
      </c>
      <c r="CGH1" s="9" t="s">
        <v>2950</v>
      </c>
      <c r="CGI1" s="9" t="s">
        <v>2951</v>
      </c>
      <c r="CGJ1" s="9" t="s">
        <v>2952</v>
      </c>
      <c r="CGK1" s="9" t="s">
        <v>2953</v>
      </c>
      <c r="CGL1" s="9" t="s">
        <v>2954</v>
      </c>
      <c r="CGM1" s="9" t="s">
        <v>2955</v>
      </c>
      <c r="CGN1" s="9" t="s">
        <v>2956</v>
      </c>
      <c r="CGO1" s="9" t="s">
        <v>2957</v>
      </c>
      <c r="CGP1" s="9" t="s">
        <v>2958</v>
      </c>
      <c r="CGQ1" s="9" t="s">
        <v>2959</v>
      </c>
      <c r="CGR1" s="9" t="s">
        <v>2960</v>
      </c>
      <c r="CGS1" s="9" t="s">
        <v>2961</v>
      </c>
      <c r="CGT1" s="9" t="s">
        <v>2962</v>
      </c>
      <c r="CGU1" s="9" t="s">
        <v>2963</v>
      </c>
      <c r="CGV1" s="9" t="s">
        <v>2964</v>
      </c>
      <c r="CGW1" s="9" t="s">
        <v>2965</v>
      </c>
      <c r="CGX1" s="9" t="s">
        <v>2966</v>
      </c>
      <c r="CGY1" s="9" t="s">
        <v>2967</v>
      </c>
      <c r="CGZ1" s="9" t="s">
        <v>2968</v>
      </c>
      <c r="CHA1" s="9" t="s">
        <v>2969</v>
      </c>
      <c r="CHB1" s="9" t="s">
        <v>2970</v>
      </c>
      <c r="CHC1" s="9" t="s">
        <v>2971</v>
      </c>
      <c r="CHD1" s="9" t="s">
        <v>2972</v>
      </c>
      <c r="CHE1" s="9" t="s">
        <v>2973</v>
      </c>
      <c r="CHF1" s="9" t="s">
        <v>2974</v>
      </c>
      <c r="CHG1" s="9" t="s">
        <v>2975</v>
      </c>
      <c r="CHH1" s="9" t="s">
        <v>2976</v>
      </c>
      <c r="CHI1" s="9" t="s">
        <v>2977</v>
      </c>
      <c r="CHJ1" s="9" t="s">
        <v>2978</v>
      </c>
      <c r="CHK1" s="9" t="s">
        <v>2979</v>
      </c>
      <c r="CHL1" s="9" t="s">
        <v>2980</v>
      </c>
      <c r="CHM1" s="9" t="s">
        <v>2981</v>
      </c>
      <c r="CHN1" s="9" t="s">
        <v>2982</v>
      </c>
      <c r="CHO1" s="9" t="s">
        <v>2983</v>
      </c>
      <c r="CHP1" s="9" t="s">
        <v>2984</v>
      </c>
      <c r="CHQ1" s="9" t="s">
        <v>2985</v>
      </c>
      <c r="CHR1" s="9" t="s">
        <v>2986</v>
      </c>
      <c r="CHS1" s="9" t="s">
        <v>2987</v>
      </c>
      <c r="CHT1" s="9" t="s">
        <v>2988</v>
      </c>
      <c r="CHU1" s="9" t="s">
        <v>2989</v>
      </c>
      <c r="CHV1" s="9" t="s">
        <v>2990</v>
      </c>
      <c r="CHW1" s="9" t="s">
        <v>2991</v>
      </c>
      <c r="CHX1" s="9" t="s">
        <v>2992</v>
      </c>
      <c r="CHY1" s="9" t="s">
        <v>2993</v>
      </c>
      <c r="CHZ1" s="9" t="s">
        <v>2994</v>
      </c>
      <c r="CIA1" s="9" t="s">
        <v>2995</v>
      </c>
      <c r="CIB1" s="9" t="s">
        <v>2996</v>
      </c>
      <c r="CIC1" s="9" t="s">
        <v>2997</v>
      </c>
      <c r="CID1" s="9" t="s">
        <v>2998</v>
      </c>
      <c r="CIE1" s="9" t="s">
        <v>2999</v>
      </c>
      <c r="CIF1" s="9" t="s">
        <v>3000</v>
      </c>
      <c r="CIG1" s="9" t="s">
        <v>3001</v>
      </c>
      <c r="CIH1" s="9" t="s">
        <v>3002</v>
      </c>
      <c r="CII1" s="9" t="s">
        <v>3003</v>
      </c>
      <c r="CIJ1" s="9" t="s">
        <v>3004</v>
      </c>
      <c r="CIK1" s="9" t="s">
        <v>3005</v>
      </c>
      <c r="CIL1" s="9" t="s">
        <v>3006</v>
      </c>
      <c r="CIM1" s="9" t="s">
        <v>3007</v>
      </c>
      <c r="CIN1" s="9" t="s">
        <v>3008</v>
      </c>
      <c r="CIO1" s="9" t="s">
        <v>3009</v>
      </c>
      <c r="CIP1" s="9" t="s">
        <v>3010</v>
      </c>
      <c r="CIQ1" s="9" t="s">
        <v>3011</v>
      </c>
      <c r="CIR1" s="9" t="s">
        <v>3012</v>
      </c>
      <c r="CIS1" s="9" t="s">
        <v>3013</v>
      </c>
      <c r="CIT1" s="9" t="s">
        <v>3014</v>
      </c>
      <c r="CIU1" s="9" t="s">
        <v>3015</v>
      </c>
      <c r="CIV1" s="9" t="s">
        <v>3016</v>
      </c>
      <c r="CIW1" s="9" t="s">
        <v>3017</v>
      </c>
      <c r="CIX1" s="9" t="s">
        <v>3018</v>
      </c>
      <c r="CIY1" s="9" t="s">
        <v>3019</v>
      </c>
      <c r="CIZ1" s="9" t="s">
        <v>3020</v>
      </c>
      <c r="CJA1" s="9" t="s">
        <v>3021</v>
      </c>
      <c r="CJB1" s="9" t="s">
        <v>3022</v>
      </c>
      <c r="CJC1" s="9" t="s">
        <v>3023</v>
      </c>
      <c r="CJD1" s="9" t="s">
        <v>3024</v>
      </c>
      <c r="CJE1" s="9" t="s">
        <v>3025</v>
      </c>
      <c r="CJF1" s="9" t="s">
        <v>3026</v>
      </c>
      <c r="CJG1" s="9" t="s">
        <v>3027</v>
      </c>
      <c r="CJH1" s="9" t="s">
        <v>3028</v>
      </c>
      <c r="CJI1" s="9" t="s">
        <v>3029</v>
      </c>
      <c r="CJJ1" s="9" t="s">
        <v>3030</v>
      </c>
      <c r="CJK1" s="9" t="s">
        <v>3031</v>
      </c>
      <c r="CJL1" s="9" t="s">
        <v>3032</v>
      </c>
      <c r="CJM1" s="9" t="s">
        <v>3033</v>
      </c>
      <c r="CJN1" s="9" t="s">
        <v>3034</v>
      </c>
      <c r="CJO1" s="9" t="s">
        <v>3035</v>
      </c>
      <c r="CJP1" s="9" t="s">
        <v>3036</v>
      </c>
      <c r="CJQ1" s="9" t="s">
        <v>3037</v>
      </c>
      <c r="CJR1" s="9" t="s">
        <v>3038</v>
      </c>
      <c r="CJS1" s="9" t="s">
        <v>3039</v>
      </c>
      <c r="CJT1" s="9" t="s">
        <v>3040</v>
      </c>
      <c r="CJU1" s="9" t="s">
        <v>3041</v>
      </c>
      <c r="CJV1" s="9" t="s">
        <v>3042</v>
      </c>
      <c r="CJW1" s="9" t="s">
        <v>3043</v>
      </c>
      <c r="CJX1" s="9" t="s">
        <v>3044</v>
      </c>
      <c r="CJY1" s="9" t="s">
        <v>3045</v>
      </c>
      <c r="CJZ1" s="9" t="s">
        <v>3046</v>
      </c>
      <c r="CKA1" s="9" t="s">
        <v>3047</v>
      </c>
      <c r="CKB1" s="9" t="s">
        <v>3048</v>
      </c>
      <c r="CKC1" s="9" t="s">
        <v>3049</v>
      </c>
      <c r="CKD1" s="9" t="s">
        <v>3050</v>
      </c>
      <c r="CKE1" s="9" t="s">
        <v>3051</v>
      </c>
      <c r="CKF1" s="9" t="s">
        <v>3052</v>
      </c>
      <c r="CKG1" s="9" t="s">
        <v>3053</v>
      </c>
      <c r="CKH1" s="9" t="s">
        <v>3054</v>
      </c>
      <c r="CKI1" s="9" t="s">
        <v>3055</v>
      </c>
      <c r="CKJ1" s="9" t="s">
        <v>3056</v>
      </c>
      <c r="CKK1" s="9" t="s">
        <v>3057</v>
      </c>
      <c r="CKL1" s="9" t="s">
        <v>3058</v>
      </c>
      <c r="CKM1" s="9" t="s">
        <v>3059</v>
      </c>
      <c r="CKN1" s="9" t="s">
        <v>3060</v>
      </c>
      <c r="CKO1" s="9" t="s">
        <v>3061</v>
      </c>
      <c r="CKP1" s="9" t="s">
        <v>3062</v>
      </c>
      <c r="CKQ1" s="9" t="s">
        <v>3063</v>
      </c>
      <c r="CKR1" s="9" t="s">
        <v>3064</v>
      </c>
      <c r="CKS1" s="9" t="s">
        <v>3065</v>
      </c>
      <c r="CKT1" s="9" t="s">
        <v>3066</v>
      </c>
      <c r="CKU1" s="9" t="s">
        <v>3067</v>
      </c>
      <c r="CKV1" s="9" t="s">
        <v>3068</v>
      </c>
      <c r="CKW1" s="9" t="s">
        <v>3069</v>
      </c>
      <c r="CKX1" s="9" t="s">
        <v>3070</v>
      </c>
      <c r="CKY1" s="9" t="s">
        <v>3071</v>
      </c>
      <c r="CKZ1" s="9" t="s">
        <v>3072</v>
      </c>
      <c r="CLA1" s="9" t="s">
        <v>3073</v>
      </c>
      <c r="CLB1" s="9" t="s">
        <v>3074</v>
      </c>
      <c r="CLC1" s="9" t="s">
        <v>3075</v>
      </c>
      <c r="CLD1" s="9" t="s">
        <v>3076</v>
      </c>
      <c r="CLE1" s="9" t="s">
        <v>3077</v>
      </c>
      <c r="CLF1" s="9" t="s">
        <v>3078</v>
      </c>
      <c r="CLG1" s="9" t="s">
        <v>3079</v>
      </c>
      <c r="CLH1" s="9" t="s">
        <v>3080</v>
      </c>
      <c r="CLI1" s="9" t="s">
        <v>3081</v>
      </c>
      <c r="CLJ1" s="9" t="s">
        <v>3082</v>
      </c>
      <c r="CLK1" s="9" t="s">
        <v>3083</v>
      </c>
      <c r="CLL1" s="9" t="s">
        <v>3084</v>
      </c>
      <c r="CLM1" s="9" t="s">
        <v>3085</v>
      </c>
      <c r="CLN1" s="9" t="s">
        <v>3086</v>
      </c>
      <c r="CLO1" s="9" t="s">
        <v>3087</v>
      </c>
      <c r="CLP1" s="9" t="s">
        <v>3088</v>
      </c>
      <c r="CLQ1" s="9" t="s">
        <v>3089</v>
      </c>
      <c r="CLR1" s="9" t="s">
        <v>3090</v>
      </c>
      <c r="CLS1" s="9" t="s">
        <v>3091</v>
      </c>
      <c r="CLT1" s="9" t="s">
        <v>3092</v>
      </c>
      <c r="CLU1" s="9" t="s">
        <v>3093</v>
      </c>
      <c r="CLV1" s="9" t="s">
        <v>3094</v>
      </c>
      <c r="CLW1" s="9" t="s">
        <v>3095</v>
      </c>
      <c r="CLX1" s="9" t="s">
        <v>3096</v>
      </c>
      <c r="CLY1" s="9" t="s">
        <v>3097</v>
      </c>
      <c r="CLZ1" s="9" t="s">
        <v>3098</v>
      </c>
      <c r="CMA1" s="9" t="s">
        <v>3099</v>
      </c>
      <c r="CMB1" s="9" t="s">
        <v>3100</v>
      </c>
      <c r="CMC1" s="9" t="s">
        <v>3101</v>
      </c>
      <c r="CMD1" s="9" t="s">
        <v>3102</v>
      </c>
      <c r="CME1" s="9" t="s">
        <v>3103</v>
      </c>
      <c r="CMF1" s="9" t="s">
        <v>3104</v>
      </c>
      <c r="CMG1" s="9" t="s">
        <v>3105</v>
      </c>
      <c r="CMH1" s="9" t="s">
        <v>3106</v>
      </c>
      <c r="CMI1" s="9" t="s">
        <v>3107</v>
      </c>
      <c r="CMJ1" s="9" t="s">
        <v>3108</v>
      </c>
      <c r="CMK1" s="9" t="s">
        <v>3109</v>
      </c>
      <c r="CML1" s="9" t="s">
        <v>3110</v>
      </c>
      <c r="CMM1" s="9" t="s">
        <v>3111</v>
      </c>
      <c r="CMN1" s="9" t="s">
        <v>3112</v>
      </c>
      <c r="CMO1" s="9" t="s">
        <v>3113</v>
      </c>
      <c r="CMP1" s="9" t="s">
        <v>3114</v>
      </c>
      <c r="CMQ1" s="9" t="s">
        <v>3115</v>
      </c>
      <c r="CMR1" s="9" t="s">
        <v>3116</v>
      </c>
      <c r="CMS1" s="9" t="s">
        <v>3117</v>
      </c>
      <c r="CMT1" s="9" t="s">
        <v>3118</v>
      </c>
      <c r="CMU1" s="9" t="s">
        <v>3119</v>
      </c>
      <c r="CMV1" s="9" t="s">
        <v>3120</v>
      </c>
      <c r="CMW1" s="9" t="s">
        <v>3121</v>
      </c>
      <c r="CMX1" s="9" t="s">
        <v>3122</v>
      </c>
      <c r="CMY1" s="9" t="s">
        <v>3123</v>
      </c>
      <c r="CMZ1" s="9" t="s">
        <v>3124</v>
      </c>
      <c r="CNA1" s="9" t="s">
        <v>3125</v>
      </c>
      <c r="CNB1" s="9" t="s">
        <v>3126</v>
      </c>
      <c r="CNC1" s="9" t="s">
        <v>3127</v>
      </c>
      <c r="CND1" s="9" t="s">
        <v>3128</v>
      </c>
      <c r="CNE1" s="9" t="s">
        <v>3129</v>
      </c>
      <c r="CNF1" s="9" t="s">
        <v>3130</v>
      </c>
      <c r="CNG1" s="9" t="s">
        <v>3131</v>
      </c>
      <c r="CNH1" s="9" t="s">
        <v>3132</v>
      </c>
      <c r="CNI1" s="9" t="s">
        <v>3133</v>
      </c>
      <c r="CNJ1" s="9" t="s">
        <v>3134</v>
      </c>
      <c r="CNK1" s="9" t="s">
        <v>3135</v>
      </c>
      <c r="CNL1" s="9" t="s">
        <v>3136</v>
      </c>
      <c r="CNM1" s="9" t="s">
        <v>3137</v>
      </c>
      <c r="CNN1" s="9" t="s">
        <v>3138</v>
      </c>
      <c r="CNO1" s="9" t="s">
        <v>3139</v>
      </c>
      <c r="CNP1" s="9" t="s">
        <v>3140</v>
      </c>
      <c r="CNQ1" s="9" t="s">
        <v>3141</v>
      </c>
      <c r="CNR1" s="9" t="s">
        <v>3142</v>
      </c>
      <c r="CNS1" s="9" t="s">
        <v>3143</v>
      </c>
      <c r="CNT1" s="9" t="s">
        <v>3144</v>
      </c>
      <c r="CNU1" s="9" t="s">
        <v>3145</v>
      </c>
      <c r="CNV1" s="9" t="s">
        <v>3146</v>
      </c>
      <c r="CNW1" s="9" t="s">
        <v>3147</v>
      </c>
      <c r="CNX1" s="9" t="s">
        <v>3148</v>
      </c>
      <c r="CNY1" s="9" t="s">
        <v>3149</v>
      </c>
      <c r="CNZ1" s="9" t="s">
        <v>3150</v>
      </c>
      <c r="COA1" s="9" t="s">
        <v>3151</v>
      </c>
      <c r="COB1" s="9" t="s">
        <v>3152</v>
      </c>
      <c r="COC1" s="9" t="s">
        <v>3153</v>
      </c>
      <c r="COD1" s="9" t="s">
        <v>3154</v>
      </c>
      <c r="COE1" s="9" t="s">
        <v>3155</v>
      </c>
      <c r="COF1" s="9" t="s">
        <v>3156</v>
      </c>
      <c r="COG1" s="9" t="s">
        <v>3157</v>
      </c>
      <c r="COH1" s="9" t="s">
        <v>3158</v>
      </c>
      <c r="COI1" s="9" t="s">
        <v>3159</v>
      </c>
      <c r="COJ1" s="9" t="s">
        <v>3160</v>
      </c>
      <c r="COK1" s="9" t="s">
        <v>3161</v>
      </c>
      <c r="COL1" s="9" t="s">
        <v>3162</v>
      </c>
      <c r="COM1" s="9" t="s">
        <v>3163</v>
      </c>
      <c r="CON1" s="9" t="s">
        <v>3164</v>
      </c>
      <c r="COO1" s="9" t="s">
        <v>3165</v>
      </c>
      <c r="COP1" s="9" t="s">
        <v>3166</v>
      </c>
      <c r="COQ1" s="9" t="s">
        <v>3167</v>
      </c>
      <c r="COR1" s="9" t="s">
        <v>3168</v>
      </c>
      <c r="COS1" s="9" t="s">
        <v>3169</v>
      </c>
      <c r="COT1" s="9" t="s">
        <v>3170</v>
      </c>
      <c r="COU1" s="9" t="s">
        <v>3171</v>
      </c>
      <c r="COV1" s="9" t="s">
        <v>3172</v>
      </c>
      <c r="COW1" s="9" t="s">
        <v>3173</v>
      </c>
      <c r="COX1" s="9" t="s">
        <v>3174</v>
      </c>
      <c r="COY1" s="9" t="s">
        <v>3175</v>
      </c>
      <c r="COZ1" s="9" t="s">
        <v>3176</v>
      </c>
      <c r="CPA1" s="9" t="s">
        <v>3177</v>
      </c>
      <c r="CPB1" s="9" t="s">
        <v>3178</v>
      </c>
      <c r="CPC1" s="9" t="s">
        <v>3179</v>
      </c>
      <c r="CPD1" s="9" t="s">
        <v>3180</v>
      </c>
      <c r="CPE1" s="9" t="s">
        <v>3181</v>
      </c>
      <c r="CPF1" s="9" t="s">
        <v>3182</v>
      </c>
      <c r="CPG1" s="9" t="s">
        <v>3183</v>
      </c>
      <c r="CPH1" s="9" t="s">
        <v>3184</v>
      </c>
      <c r="CPI1" s="9" t="s">
        <v>3185</v>
      </c>
      <c r="CPJ1" s="9" t="s">
        <v>3186</v>
      </c>
      <c r="CPK1" s="9" t="s">
        <v>3187</v>
      </c>
      <c r="CPL1" s="9" t="s">
        <v>3188</v>
      </c>
      <c r="CPM1" s="9" t="s">
        <v>3189</v>
      </c>
      <c r="CPN1" s="9" t="s">
        <v>3190</v>
      </c>
      <c r="CPO1" s="9" t="s">
        <v>3191</v>
      </c>
      <c r="CPP1" s="9" t="s">
        <v>3192</v>
      </c>
      <c r="CPQ1" s="9" t="s">
        <v>3193</v>
      </c>
      <c r="CPR1" s="9" t="s">
        <v>3194</v>
      </c>
      <c r="CPS1" s="9" t="s">
        <v>3195</v>
      </c>
      <c r="CPT1" s="9" t="s">
        <v>3196</v>
      </c>
      <c r="CPU1" s="9" t="s">
        <v>3197</v>
      </c>
      <c r="CPV1" s="9" t="s">
        <v>3198</v>
      </c>
      <c r="CPW1" s="9" t="s">
        <v>3199</v>
      </c>
      <c r="CPX1" s="9" t="s">
        <v>3200</v>
      </c>
      <c r="CPY1" s="9" t="s">
        <v>3201</v>
      </c>
      <c r="CPZ1" s="9" t="s">
        <v>3202</v>
      </c>
      <c r="CQA1" s="9" t="s">
        <v>3203</v>
      </c>
      <c r="CQB1" s="9" t="s">
        <v>3204</v>
      </c>
      <c r="CQC1" s="9" t="s">
        <v>3205</v>
      </c>
      <c r="CQD1" s="9" t="s">
        <v>3206</v>
      </c>
      <c r="CQE1" s="9" t="s">
        <v>3207</v>
      </c>
      <c r="CQF1" s="9" t="s">
        <v>3208</v>
      </c>
      <c r="CQG1" s="9" t="s">
        <v>3209</v>
      </c>
      <c r="CQH1" s="9" t="s">
        <v>3210</v>
      </c>
      <c r="CQI1" s="9" t="s">
        <v>3211</v>
      </c>
      <c r="CQJ1" s="9" t="s">
        <v>3212</v>
      </c>
      <c r="CQK1" s="9" t="s">
        <v>3213</v>
      </c>
      <c r="CQL1" s="9" t="s">
        <v>3214</v>
      </c>
      <c r="CQM1" s="9" t="s">
        <v>3215</v>
      </c>
      <c r="CQN1" s="9" t="s">
        <v>3216</v>
      </c>
      <c r="CQO1" s="9" t="s">
        <v>3217</v>
      </c>
      <c r="CQP1" s="9" t="s">
        <v>3218</v>
      </c>
      <c r="CQQ1" s="9" t="s">
        <v>3219</v>
      </c>
      <c r="CQR1" s="9" t="s">
        <v>3220</v>
      </c>
      <c r="CQS1" s="9" t="s">
        <v>3221</v>
      </c>
      <c r="CQT1" s="9" t="s">
        <v>3222</v>
      </c>
      <c r="CQU1" s="9" t="s">
        <v>3223</v>
      </c>
      <c r="CQV1" s="9" t="s">
        <v>3224</v>
      </c>
      <c r="CQW1" s="9" t="s">
        <v>3225</v>
      </c>
      <c r="CQX1" s="9" t="s">
        <v>3226</v>
      </c>
      <c r="CQY1" s="9" t="s">
        <v>3227</v>
      </c>
      <c r="CQZ1" s="9" t="s">
        <v>3228</v>
      </c>
      <c r="CRA1" s="9" t="s">
        <v>3229</v>
      </c>
      <c r="CRB1" s="9" t="s">
        <v>3230</v>
      </c>
      <c r="CRC1" s="9" t="s">
        <v>3231</v>
      </c>
      <c r="CRD1" s="9" t="s">
        <v>3232</v>
      </c>
      <c r="CRE1" s="9" t="s">
        <v>3233</v>
      </c>
      <c r="CRF1" s="9" t="s">
        <v>3234</v>
      </c>
      <c r="CRG1" s="9" t="s">
        <v>3235</v>
      </c>
      <c r="CRH1" s="9" t="s">
        <v>3236</v>
      </c>
      <c r="CRI1" s="9" t="s">
        <v>3237</v>
      </c>
      <c r="CRJ1" s="9" t="s">
        <v>3238</v>
      </c>
      <c r="CRK1" s="9" t="s">
        <v>3239</v>
      </c>
      <c r="CRL1" s="9" t="s">
        <v>3240</v>
      </c>
      <c r="CRM1" s="9" t="s">
        <v>3241</v>
      </c>
      <c r="CRN1" s="9" t="s">
        <v>3242</v>
      </c>
      <c r="CRO1" s="9" t="s">
        <v>3243</v>
      </c>
      <c r="CRP1" s="9" t="s">
        <v>3244</v>
      </c>
      <c r="CRQ1" s="9" t="s">
        <v>3245</v>
      </c>
      <c r="CRR1" s="9" t="s">
        <v>3246</v>
      </c>
      <c r="CRS1" s="9" t="s">
        <v>3247</v>
      </c>
      <c r="CRT1" s="9" t="s">
        <v>3248</v>
      </c>
      <c r="CRU1" s="9" t="s">
        <v>3249</v>
      </c>
      <c r="CRV1" s="9" t="s">
        <v>3250</v>
      </c>
      <c r="CRW1" s="9" t="s">
        <v>3251</v>
      </c>
      <c r="CRX1" s="9" t="s">
        <v>3252</v>
      </c>
      <c r="CRY1" s="9" t="s">
        <v>3253</v>
      </c>
      <c r="CRZ1" s="9" t="s">
        <v>3254</v>
      </c>
      <c r="CSA1" s="9" t="s">
        <v>3255</v>
      </c>
      <c r="CSB1" s="9" t="s">
        <v>3256</v>
      </c>
      <c r="CSC1" s="9" t="s">
        <v>3257</v>
      </c>
      <c r="CSD1" s="9" t="s">
        <v>3258</v>
      </c>
      <c r="CSE1" s="9" t="s">
        <v>3259</v>
      </c>
      <c r="CSF1" s="9" t="s">
        <v>3260</v>
      </c>
      <c r="CSG1" s="9" t="s">
        <v>3261</v>
      </c>
      <c r="CSH1" s="9" t="s">
        <v>3262</v>
      </c>
      <c r="CSI1" s="9" t="s">
        <v>3263</v>
      </c>
      <c r="CSJ1" s="9" t="s">
        <v>3264</v>
      </c>
      <c r="CSK1" s="9" t="s">
        <v>3265</v>
      </c>
      <c r="CSL1" s="9" t="s">
        <v>3266</v>
      </c>
      <c r="CSM1" s="9" t="s">
        <v>3267</v>
      </c>
      <c r="CSN1" s="9" t="s">
        <v>3268</v>
      </c>
      <c r="CSO1" s="9" t="s">
        <v>3269</v>
      </c>
      <c r="CSP1" s="9" t="s">
        <v>3270</v>
      </c>
      <c r="CSQ1" s="9" t="s">
        <v>3271</v>
      </c>
      <c r="CSR1" s="9" t="s">
        <v>3272</v>
      </c>
      <c r="CSS1" s="9" t="s">
        <v>3273</v>
      </c>
      <c r="CST1" s="9" t="s">
        <v>3274</v>
      </c>
      <c r="CSU1" s="9" t="s">
        <v>3275</v>
      </c>
      <c r="CSV1" s="9" t="s">
        <v>3276</v>
      </c>
      <c r="CSW1" s="9" t="s">
        <v>3277</v>
      </c>
      <c r="CSX1" s="9" t="s">
        <v>3278</v>
      </c>
      <c r="CSY1" s="9" t="s">
        <v>3279</v>
      </c>
      <c r="CSZ1" s="9" t="s">
        <v>3280</v>
      </c>
      <c r="CTA1" s="9" t="s">
        <v>3281</v>
      </c>
      <c r="CTB1" s="9" t="s">
        <v>3282</v>
      </c>
      <c r="CTC1" s="9" t="s">
        <v>3283</v>
      </c>
      <c r="CTD1" s="9" t="s">
        <v>3284</v>
      </c>
      <c r="CTE1" s="9" t="s">
        <v>3285</v>
      </c>
      <c r="CTF1" s="9" t="s">
        <v>3286</v>
      </c>
      <c r="CTG1" s="9" t="s">
        <v>3287</v>
      </c>
      <c r="CTH1" s="9" t="s">
        <v>3288</v>
      </c>
      <c r="CTI1" s="9" t="s">
        <v>3289</v>
      </c>
      <c r="CTJ1" s="9" t="s">
        <v>3290</v>
      </c>
      <c r="CTK1" s="9" t="s">
        <v>3291</v>
      </c>
      <c r="CTL1" s="9" t="s">
        <v>3292</v>
      </c>
      <c r="CTM1" s="9" t="s">
        <v>3293</v>
      </c>
      <c r="CTN1" s="9" t="s">
        <v>3294</v>
      </c>
      <c r="CTO1" s="9" t="s">
        <v>3295</v>
      </c>
      <c r="CTP1" s="9" t="s">
        <v>3296</v>
      </c>
      <c r="CTQ1" s="9" t="s">
        <v>3297</v>
      </c>
      <c r="CTR1" s="9" t="s">
        <v>3298</v>
      </c>
      <c r="CTS1" s="9" t="s">
        <v>3299</v>
      </c>
      <c r="CTT1" s="9" t="s">
        <v>3300</v>
      </c>
      <c r="CTU1" s="9" t="s">
        <v>3301</v>
      </c>
      <c r="CTV1" s="9" t="s">
        <v>3302</v>
      </c>
      <c r="CTW1" s="9" t="s">
        <v>3303</v>
      </c>
      <c r="CTX1" s="9" t="s">
        <v>3304</v>
      </c>
      <c r="CTY1" s="9" t="s">
        <v>3305</v>
      </c>
      <c r="CTZ1" s="9" t="s">
        <v>3306</v>
      </c>
      <c r="CUA1" s="9" t="s">
        <v>3307</v>
      </c>
      <c r="CUB1" s="9" t="s">
        <v>3308</v>
      </c>
      <c r="CUC1" s="9" t="s">
        <v>3309</v>
      </c>
      <c r="CUD1" s="9" t="s">
        <v>3310</v>
      </c>
      <c r="CUE1" s="9" t="s">
        <v>3311</v>
      </c>
      <c r="CUF1" s="9" t="s">
        <v>3312</v>
      </c>
      <c r="CUG1" s="9" t="s">
        <v>3313</v>
      </c>
      <c r="CUH1" s="9" t="s">
        <v>3314</v>
      </c>
      <c r="CUI1" s="9" t="s">
        <v>3315</v>
      </c>
      <c r="CUJ1" s="9" t="s">
        <v>3316</v>
      </c>
      <c r="CUK1" s="9" t="s">
        <v>3317</v>
      </c>
      <c r="CUL1" s="9" t="s">
        <v>3318</v>
      </c>
      <c r="CUM1" s="9" t="s">
        <v>3319</v>
      </c>
      <c r="CUN1" s="9" t="s">
        <v>3320</v>
      </c>
      <c r="CUO1" s="9" t="s">
        <v>3321</v>
      </c>
      <c r="CUP1" s="9" t="s">
        <v>3322</v>
      </c>
      <c r="CUQ1" s="9" t="s">
        <v>3323</v>
      </c>
      <c r="CUR1" s="9" t="s">
        <v>3324</v>
      </c>
      <c r="CUS1" s="9" t="s">
        <v>3325</v>
      </c>
      <c r="CUT1" s="9" t="s">
        <v>3326</v>
      </c>
      <c r="CUU1" s="9" t="s">
        <v>3327</v>
      </c>
      <c r="CUV1" s="9" t="s">
        <v>3328</v>
      </c>
      <c r="CUW1" s="9" t="s">
        <v>3329</v>
      </c>
      <c r="CUX1" s="9" t="s">
        <v>3330</v>
      </c>
      <c r="CUY1" s="9" t="s">
        <v>3331</v>
      </c>
      <c r="CUZ1" s="9" t="s">
        <v>3332</v>
      </c>
      <c r="CVA1" s="9" t="s">
        <v>3333</v>
      </c>
      <c r="CVB1" s="9" t="s">
        <v>3334</v>
      </c>
      <c r="CVC1" s="9" t="s">
        <v>3335</v>
      </c>
      <c r="CVD1" s="9" t="s">
        <v>3336</v>
      </c>
      <c r="CVE1" s="9" t="s">
        <v>3337</v>
      </c>
      <c r="CVF1" s="9" t="s">
        <v>3338</v>
      </c>
      <c r="CVG1" s="9" t="s">
        <v>3339</v>
      </c>
      <c r="CVH1" s="9" t="s">
        <v>3340</v>
      </c>
      <c r="CVI1" s="9" t="s">
        <v>3341</v>
      </c>
      <c r="CVJ1" s="9" t="s">
        <v>3342</v>
      </c>
      <c r="CVK1" s="9" t="s">
        <v>3343</v>
      </c>
      <c r="CVL1" s="9" t="s">
        <v>3344</v>
      </c>
      <c r="CVM1" s="9" t="s">
        <v>3345</v>
      </c>
      <c r="CVN1" s="9" t="s">
        <v>3346</v>
      </c>
      <c r="CVO1" s="9" t="s">
        <v>3347</v>
      </c>
      <c r="CVP1" s="9" t="s">
        <v>3348</v>
      </c>
      <c r="CVQ1" s="9" t="s">
        <v>3349</v>
      </c>
      <c r="CVR1" s="9" t="s">
        <v>3350</v>
      </c>
      <c r="CVS1" s="9" t="s">
        <v>3351</v>
      </c>
      <c r="CVT1" s="9" t="s">
        <v>3352</v>
      </c>
      <c r="CVU1" s="9" t="s">
        <v>3353</v>
      </c>
      <c r="CVV1" s="9" t="s">
        <v>3354</v>
      </c>
      <c r="CVW1" s="9" t="s">
        <v>3355</v>
      </c>
      <c r="CVX1" s="9" t="s">
        <v>3356</v>
      </c>
      <c r="CVY1" s="9" t="s">
        <v>3357</v>
      </c>
      <c r="CVZ1" s="9" t="s">
        <v>3358</v>
      </c>
      <c r="CWA1" s="9" t="s">
        <v>3359</v>
      </c>
      <c r="CWB1" s="9" t="s">
        <v>3360</v>
      </c>
      <c r="CWC1" s="9" t="s">
        <v>3361</v>
      </c>
      <c r="CWD1" s="9" t="s">
        <v>3362</v>
      </c>
      <c r="CWE1" s="9" t="s">
        <v>3363</v>
      </c>
      <c r="CWF1" s="9" t="s">
        <v>3364</v>
      </c>
      <c r="CWG1" s="9" t="s">
        <v>3365</v>
      </c>
      <c r="CWH1" s="9" t="s">
        <v>3366</v>
      </c>
      <c r="CWI1" s="9" t="s">
        <v>3367</v>
      </c>
      <c r="CWJ1" s="9" t="s">
        <v>3368</v>
      </c>
      <c r="CWK1" s="9" t="s">
        <v>3369</v>
      </c>
      <c r="CWL1" s="9" t="s">
        <v>3370</v>
      </c>
      <c r="CWM1" s="9" t="s">
        <v>3371</v>
      </c>
      <c r="CWN1" s="9" t="s">
        <v>3372</v>
      </c>
      <c r="CWO1" s="9" t="s">
        <v>3373</v>
      </c>
      <c r="CWP1" s="9" t="s">
        <v>3374</v>
      </c>
      <c r="CWQ1" s="9" t="s">
        <v>3375</v>
      </c>
      <c r="CWR1" s="9" t="s">
        <v>3376</v>
      </c>
      <c r="CWS1" s="9" t="s">
        <v>3377</v>
      </c>
      <c r="CWT1" s="9" t="s">
        <v>3378</v>
      </c>
      <c r="CWU1" s="9" t="s">
        <v>3379</v>
      </c>
      <c r="CWV1" s="9" t="s">
        <v>3380</v>
      </c>
      <c r="CWW1" s="9" t="s">
        <v>3381</v>
      </c>
      <c r="CWX1" s="9" t="s">
        <v>3382</v>
      </c>
      <c r="CWY1" s="9" t="s">
        <v>3383</v>
      </c>
      <c r="CWZ1" s="9" t="s">
        <v>3384</v>
      </c>
      <c r="CXA1" s="9" t="s">
        <v>3385</v>
      </c>
      <c r="CXB1" s="9" t="s">
        <v>3386</v>
      </c>
      <c r="CXC1" s="9" t="s">
        <v>3387</v>
      </c>
      <c r="CXD1" s="9" t="s">
        <v>3388</v>
      </c>
      <c r="CXE1" s="9" t="s">
        <v>3389</v>
      </c>
      <c r="CXF1" s="9" t="s">
        <v>3390</v>
      </c>
      <c r="CXG1" s="9" t="s">
        <v>3391</v>
      </c>
      <c r="CXH1" s="9" t="s">
        <v>3392</v>
      </c>
      <c r="CXI1" s="9" t="s">
        <v>3393</v>
      </c>
      <c r="CXJ1" s="9" t="s">
        <v>3394</v>
      </c>
      <c r="CXK1" s="9" t="s">
        <v>3395</v>
      </c>
      <c r="CXL1" s="9" t="s">
        <v>3396</v>
      </c>
      <c r="CXM1" s="9" t="s">
        <v>3397</v>
      </c>
      <c r="CXN1" s="9" t="s">
        <v>3398</v>
      </c>
      <c r="CXO1" s="9" t="s">
        <v>3399</v>
      </c>
      <c r="CXP1" s="9" t="s">
        <v>3400</v>
      </c>
      <c r="CXQ1" s="9" t="s">
        <v>3401</v>
      </c>
      <c r="CXR1" s="9" t="s">
        <v>3402</v>
      </c>
      <c r="CXS1" s="9" t="s">
        <v>3403</v>
      </c>
      <c r="CXT1" s="9" t="s">
        <v>3404</v>
      </c>
      <c r="CXU1" s="9" t="s">
        <v>3405</v>
      </c>
      <c r="CXV1" s="9" t="s">
        <v>3406</v>
      </c>
      <c r="CXW1" s="9" t="s">
        <v>3407</v>
      </c>
      <c r="CXX1" s="9" t="s">
        <v>3408</v>
      </c>
      <c r="CXY1" s="9" t="s">
        <v>3409</v>
      </c>
      <c r="CXZ1" s="9" t="s">
        <v>3410</v>
      </c>
      <c r="CYA1" s="9" t="s">
        <v>3411</v>
      </c>
      <c r="CYB1" s="9" t="s">
        <v>3412</v>
      </c>
      <c r="CYC1" s="9" t="s">
        <v>3413</v>
      </c>
      <c r="CYD1" s="9" t="s">
        <v>3414</v>
      </c>
      <c r="CYE1" s="9" t="s">
        <v>3415</v>
      </c>
      <c r="CYF1" s="9" t="s">
        <v>3416</v>
      </c>
      <c r="CYG1" s="9" t="s">
        <v>3417</v>
      </c>
      <c r="CYH1" s="9" t="s">
        <v>3418</v>
      </c>
      <c r="CYI1" s="9" t="s">
        <v>3419</v>
      </c>
      <c r="CYJ1" s="9" t="s">
        <v>3420</v>
      </c>
      <c r="CYK1" s="9" t="s">
        <v>3421</v>
      </c>
      <c r="CYL1" s="9" t="s">
        <v>3422</v>
      </c>
      <c r="CYM1" s="9" t="s">
        <v>3423</v>
      </c>
      <c r="CYN1" s="9" t="s">
        <v>3424</v>
      </c>
      <c r="CYO1" s="9" t="s">
        <v>3425</v>
      </c>
      <c r="CYP1" s="9" t="s">
        <v>3426</v>
      </c>
      <c r="CYQ1" s="9" t="s">
        <v>3427</v>
      </c>
      <c r="CYR1" s="9" t="s">
        <v>3428</v>
      </c>
      <c r="CYS1" s="9" t="s">
        <v>3429</v>
      </c>
      <c r="CYT1" s="9" t="s">
        <v>3430</v>
      </c>
      <c r="CYU1" s="9" t="s">
        <v>3431</v>
      </c>
      <c r="CYV1" s="9" t="s">
        <v>3432</v>
      </c>
      <c r="CYW1" s="9" t="s">
        <v>3433</v>
      </c>
      <c r="CYX1" s="9" t="s">
        <v>3434</v>
      </c>
      <c r="CYY1" s="9" t="s">
        <v>3435</v>
      </c>
      <c r="CYZ1" s="9" t="s">
        <v>3436</v>
      </c>
      <c r="CZA1" s="9" t="s">
        <v>3437</v>
      </c>
      <c r="CZB1" s="9" t="s">
        <v>3438</v>
      </c>
      <c r="CZC1" s="9" t="s">
        <v>3439</v>
      </c>
      <c r="CZD1" s="9" t="s">
        <v>3440</v>
      </c>
      <c r="CZE1" s="9" t="s">
        <v>3441</v>
      </c>
      <c r="CZF1" s="9" t="s">
        <v>3442</v>
      </c>
      <c r="CZG1" s="9" t="s">
        <v>3443</v>
      </c>
      <c r="CZH1" s="9" t="s">
        <v>3444</v>
      </c>
      <c r="CZI1" s="9" t="s">
        <v>3445</v>
      </c>
      <c r="CZJ1" s="9" t="s">
        <v>3446</v>
      </c>
      <c r="CZK1" s="9" t="s">
        <v>3447</v>
      </c>
      <c r="CZL1" s="9" t="s">
        <v>3448</v>
      </c>
      <c r="CZM1" s="9" t="s">
        <v>3449</v>
      </c>
      <c r="CZN1" s="9" t="s">
        <v>3450</v>
      </c>
      <c r="CZO1" s="9" t="s">
        <v>3451</v>
      </c>
      <c r="CZP1" s="9" t="s">
        <v>3452</v>
      </c>
      <c r="CZQ1" s="9" t="s">
        <v>3453</v>
      </c>
      <c r="CZR1" s="9" t="s">
        <v>3454</v>
      </c>
      <c r="CZS1" s="9" t="s">
        <v>3455</v>
      </c>
      <c r="CZT1" s="9" t="s">
        <v>3456</v>
      </c>
      <c r="CZU1" s="9" t="s">
        <v>3457</v>
      </c>
      <c r="CZV1" s="9" t="s">
        <v>3458</v>
      </c>
      <c r="CZW1" s="9" t="s">
        <v>3459</v>
      </c>
      <c r="CZX1" s="9" t="s">
        <v>3460</v>
      </c>
      <c r="CZY1" s="9" t="s">
        <v>3461</v>
      </c>
      <c r="CZZ1" s="9" t="s">
        <v>3462</v>
      </c>
      <c r="DAA1" s="9" t="s">
        <v>3463</v>
      </c>
      <c r="DAB1" s="9" t="s">
        <v>3464</v>
      </c>
      <c r="DAC1" s="9" t="s">
        <v>3465</v>
      </c>
      <c r="DAD1" s="9" t="s">
        <v>3466</v>
      </c>
      <c r="DAE1" s="9" t="s">
        <v>3467</v>
      </c>
      <c r="DAF1" s="9" t="s">
        <v>3468</v>
      </c>
      <c r="DAG1" s="9" t="s">
        <v>3469</v>
      </c>
      <c r="DAH1" s="9" t="s">
        <v>3470</v>
      </c>
      <c r="DAI1" s="9" t="s">
        <v>3471</v>
      </c>
      <c r="DAJ1" s="9" t="s">
        <v>3472</v>
      </c>
      <c r="DAK1" s="9" t="s">
        <v>3473</v>
      </c>
      <c r="DAL1" s="9" t="s">
        <v>3474</v>
      </c>
      <c r="DAM1" s="9" t="s">
        <v>3475</v>
      </c>
      <c r="DAN1" s="9" t="s">
        <v>3476</v>
      </c>
      <c r="DAO1" s="9" t="s">
        <v>3477</v>
      </c>
      <c r="DAP1" s="9" t="s">
        <v>3478</v>
      </c>
      <c r="DAQ1" s="9" t="s">
        <v>3479</v>
      </c>
      <c r="DAR1" s="9" t="s">
        <v>3480</v>
      </c>
      <c r="DAS1" s="9" t="s">
        <v>3481</v>
      </c>
      <c r="DAT1" s="9" t="s">
        <v>3482</v>
      </c>
      <c r="DAU1" s="9" t="s">
        <v>3483</v>
      </c>
      <c r="DAV1" s="9" t="s">
        <v>3484</v>
      </c>
      <c r="DAW1" s="9" t="s">
        <v>3485</v>
      </c>
      <c r="DAX1" s="9" t="s">
        <v>3486</v>
      </c>
      <c r="DAY1" s="9" t="s">
        <v>3487</v>
      </c>
      <c r="DAZ1" s="9" t="s">
        <v>3488</v>
      </c>
      <c r="DBA1" s="9" t="s">
        <v>3489</v>
      </c>
      <c r="DBB1" s="9" t="s">
        <v>3490</v>
      </c>
      <c r="DBC1" s="9" t="s">
        <v>3491</v>
      </c>
      <c r="DBD1" s="9" t="s">
        <v>3492</v>
      </c>
      <c r="DBE1" s="9" t="s">
        <v>3493</v>
      </c>
      <c r="DBF1" s="9" t="s">
        <v>3494</v>
      </c>
      <c r="DBG1" s="9" t="s">
        <v>3495</v>
      </c>
      <c r="DBH1" s="9" t="s">
        <v>3496</v>
      </c>
      <c r="DBI1" s="9" t="s">
        <v>3497</v>
      </c>
      <c r="DBJ1" s="9" t="s">
        <v>3498</v>
      </c>
      <c r="DBK1" s="9" t="s">
        <v>3499</v>
      </c>
      <c r="DBL1" s="9" t="s">
        <v>3500</v>
      </c>
      <c r="DBM1" s="9" t="s">
        <v>3501</v>
      </c>
      <c r="DBN1" s="9" t="s">
        <v>3502</v>
      </c>
      <c r="DBO1" s="9" t="s">
        <v>3503</v>
      </c>
      <c r="DBP1" s="9" t="s">
        <v>3504</v>
      </c>
      <c r="DBQ1" s="9" t="s">
        <v>3505</v>
      </c>
      <c r="DBR1" s="9" t="s">
        <v>3506</v>
      </c>
      <c r="DBS1" s="9" t="s">
        <v>3507</v>
      </c>
      <c r="DBT1" s="9" t="s">
        <v>3508</v>
      </c>
      <c r="DBU1" s="9" t="s">
        <v>3509</v>
      </c>
      <c r="DBV1" s="9" t="s">
        <v>3510</v>
      </c>
      <c r="DBW1" s="9" t="s">
        <v>3511</v>
      </c>
      <c r="DBX1" s="9" t="s">
        <v>3512</v>
      </c>
      <c r="DBY1" s="9" t="s">
        <v>3513</v>
      </c>
      <c r="DBZ1" s="9" t="s">
        <v>3514</v>
      </c>
      <c r="DCA1" s="9" t="s">
        <v>3515</v>
      </c>
      <c r="DCB1" s="9" t="s">
        <v>3516</v>
      </c>
      <c r="DCC1" s="9" t="s">
        <v>3517</v>
      </c>
      <c r="DCD1" s="9" t="s">
        <v>3518</v>
      </c>
      <c r="DCE1" s="9" t="s">
        <v>3519</v>
      </c>
      <c r="DCF1" s="9" t="s">
        <v>3520</v>
      </c>
      <c r="DCG1" s="9" t="s">
        <v>3521</v>
      </c>
      <c r="DCH1" s="9" t="s">
        <v>3522</v>
      </c>
      <c r="DCI1" s="9" t="s">
        <v>3523</v>
      </c>
      <c r="DCJ1" s="9" t="s">
        <v>3524</v>
      </c>
      <c r="DCK1" s="9" t="s">
        <v>3525</v>
      </c>
      <c r="DCL1" s="9" t="s">
        <v>3526</v>
      </c>
      <c r="DCM1" s="9" t="s">
        <v>3527</v>
      </c>
      <c r="DCN1" s="9" t="s">
        <v>3528</v>
      </c>
      <c r="DCO1" s="9" t="s">
        <v>3529</v>
      </c>
      <c r="DCP1" s="9" t="s">
        <v>3530</v>
      </c>
      <c r="DCQ1" s="9" t="s">
        <v>3531</v>
      </c>
      <c r="DCR1" s="9" t="s">
        <v>3532</v>
      </c>
      <c r="DCS1" s="9" t="s">
        <v>3533</v>
      </c>
      <c r="DCT1" s="9" t="s">
        <v>3534</v>
      </c>
      <c r="DCU1" s="9" t="s">
        <v>3535</v>
      </c>
      <c r="DCV1" s="9" t="s">
        <v>3536</v>
      </c>
      <c r="DCW1" s="9" t="s">
        <v>3537</v>
      </c>
      <c r="DCX1" s="9" t="s">
        <v>3538</v>
      </c>
      <c r="DCY1" s="9" t="s">
        <v>3539</v>
      </c>
      <c r="DCZ1" s="9" t="s">
        <v>3540</v>
      </c>
      <c r="DDA1" s="9" t="s">
        <v>3541</v>
      </c>
      <c r="DDB1" s="9" t="s">
        <v>3542</v>
      </c>
      <c r="DDC1" s="9" t="s">
        <v>3543</v>
      </c>
      <c r="DDD1" s="9" t="s">
        <v>3544</v>
      </c>
      <c r="DDE1" s="9" t="s">
        <v>3545</v>
      </c>
      <c r="DDF1" s="9" t="s">
        <v>3546</v>
      </c>
      <c r="DDG1" s="9" t="s">
        <v>3547</v>
      </c>
      <c r="DDH1" s="9" t="s">
        <v>3548</v>
      </c>
      <c r="DDI1" s="9" t="s">
        <v>3549</v>
      </c>
      <c r="DDJ1" s="9" t="s">
        <v>3550</v>
      </c>
      <c r="DDK1" s="9" t="s">
        <v>3551</v>
      </c>
      <c r="DDL1" s="9" t="s">
        <v>3552</v>
      </c>
      <c r="DDM1" s="9" t="s">
        <v>3553</v>
      </c>
      <c r="DDN1" s="9" t="s">
        <v>3554</v>
      </c>
      <c r="DDO1" s="9" t="s">
        <v>3555</v>
      </c>
      <c r="DDP1" s="9" t="s">
        <v>3556</v>
      </c>
      <c r="DDQ1" s="9" t="s">
        <v>3557</v>
      </c>
      <c r="DDR1" s="9" t="s">
        <v>3558</v>
      </c>
      <c r="DDS1" s="9" t="s">
        <v>3559</v>
      </c>
      <c r="DDT1" s="9" t="s">
        <v>3560</v>
      </c>
      <c r="DDU1" s="9" t="s">
        <v>3561</v>
      </c>
      <c r="DDV1" s="9" t="s">
        <v>3562</v>
      </c>
      <c r="DDW1" s="9" t="s">
        <v>3563</v>
      </c>
      <c r="DDX1" s="9" t="s">
        <v>3564</v>
      </c>
      <c r="DDY1" s="9" t="s">
        <v>3565</v>
      </c>
      <c r="DDZ1" s="9" t="s">
        <v>3566</v>
      </c>
      <c r="DEA1" s="9" t="s">
        <v>3567</v>
      </c>
      <c r="DEB1" s="9" t="s">
        <v>3568</v>
      </c>
      <c r="DEC1" s="9" t="s">
        <v>3569</v>
      </c>
      <c r="DED1" s="9" t="s">
        <v>3570</v>
      </c>
      <c r="DEE1" s="9" t="s">
        <v>3571</v>
      </c>
      <c r="DEF1" s="9" t="s">
        <v>3572</v>
      </c>
      <c r="DEG1" s="9" t="s">
        <v>3573</v>
      </c>
      <c r="DEH1" s="9" t="s">
        <v>3574</v>
      </c>
      <c r="DEI1" s="9" t="s">
        <v>3575</v>
      </c>
      <c r="DEJ1" s="9" t="s">
        <v>3576</v>
      </c>
      <c r="DEK1" s="9" t="s">
        <v>3577</v>
      </c>
      <c r="DEL1" s="9" t="s">
        <v>3578</v>
      </c>
      <c r="DEM1" s="9" t="s">
        <v>3579</v>
      </c>
      <c r="DEN1" s="9" t="s">
        <v>3580</v>
      </c>
      <c r="DEO1" s="9" t="s">
        <v>3581</v>
      </c>
      <c r="DEP1" s="9" t="s">
        <v>3582</v>
      </c>
      <c r="DEQ1" s="9" t="s">
        <v>3583</v>
      </c>
      <c r="DER1" s="9" t="s">
        <v>3584</v>
      </c>
      <c r="DES1" s="9" t="s">
        <v>3585</v>
      </c>
      <c r="DET1" s="9" t="s">
        <v>3586</v>
      </c>
      <c r="DEU1" s="9" t="s">
        <v>3587</v>
      </c>
      <c r="DEV1" s="9" t="s">
        <v>3588</v>
      </c>
      <c r="DEW1" s="9" t="s">
        <v>3589</v>
      </c>
      <c r="DEX1" s="9" t="s">
        <v>3590</v>
      </c>
      <c r="DEY1" s="9" t="s">
        <v>3591</v>
      </c>
      <c r="DEZ1" s="9" t="s">
        <v>3592</v>
      </c>
      <c r="DFA1" s="9" t="s">
        <v>3593</v>
      </c>
      <c r="DFB1" s="9" t="s">
        <v>3594</v>
      </c>
      <c r="DFC1" s="9" t="s">
        <v>3595</v>
      </c>
      <c r="DFD1" s="9" t="s">
        <v>3596</v>
      </c>
      <c r="DFE1" s="9" t="s">
        <v>3597</v>
      </c>
      <c r="DFF1" s="9" t="s">
        <v>3598</v>
      </c>
      <c r="DFG1" s="9" t="s">
        <v>3599</v>
      </c>
      <c r="DFH1" s="9" t="s">
        <v>3600</v>
      </c>
      <c r="DFI1" s="9" t="s">
        <v>3601</v>
      </c>
      <c r="DFJ1" s="9" t="s">
        <v>3602</v>
      </c>
      <c r="DFK1" s="9" t="s">
        <v>3603</v>
      </c>
      <c r="DFL1" s="9" t="s">
        <v>3604</v>
      </c>
      <c r="DFM1" s="9" t="s">
        <v>3605</v>
      </c>
      <c r="DFN1" s="9" t="s">
        <v>3606</v>
      </c>
      <c r="DFO1" s="9" t="s">
        <v>3607</v>
      </c>
      <c r="DFP1" s="9" t="s">
        <v>3608</v>
      </c>
      <c r="DFQ1" s="9" t="s">
        <v>3609</v>
      </c>
      <c r="DFR1" s="9" t="s">
        <v>3610</v>
      </c>
      <c r="DFS1" s="9" t="s">
        <v>3611</v>
      </c>
      <c r="DFT1" s="9" t="s">
        <v>3612</v>
      </c>
      <c r="DFU1" s="9" t="s">
        <v>3613</v>
      </c>
      <c r="DFV1" s="9" t="s">
        <v>3614</v>
      </c>
      <c r="DFW1" s="9" t="s">
        <v>3615</v>
      </c>
      <c r="DFX1" s="9" t="s">
        <v>3616</v>
      </c>
      <c r="DFY1" s="9" t="s">
        <v>3617</v>
      </c>
      <c r="DFZ1" s="9" t="s">
        <v>3618</v>
      </c>
      <c r="DGA1" s="9" t="s">
        <v>3619</v>
      </c>
      <c r="DGB1" s="9" t="s">
        <v>3620</v>
      </c>
      <c r="DGC1" s="9" t="s">
        <v>3621</v>
      </c>
      <c r="DGD1" s="9" t="s">
        <v>3622</v>
      </c>
      <c r="DGE1" s="9" t="s">
        <v>3623</v>
      </c>
      <c r="DGF1" s="9" t="s">
        <v>3624</v>
      </c>
      <c r="DGG1" s="9" t="s">
        <v>3625</v>
      </c>
      <c r="DGH1" s="9" t="s">
        <v>3626</v>
      </c>
      <c r="DGI1" s="9" t="s">
        <v>3627</v>
      </c>
      <c r="DGJ1" s="9" t="s">
        <v>3628</v>
      </c>
      <c r="DGK1" s="9" t="s">
        <v>3629</v>
      </c>
      <c r="DGL1" s="9" t="s">
        <v>3630</v>
      </c>
      <c r="DGM1" s="9" t="s">
        <v>3631</v>
      </c>
      <c r="DGN1" s="9" t="s">
        <v>3632</v>
      </c>
      <c r="DGO1" s="9" t="s">
        <v>3633</v>
      </c>
      <c r="DGP1" s="9" t="s">
        <v>3634</v>
      </c>
      <c r="DGQ1" s="9" t="s">
        <v>3635</v>
      </c>
      <c r="DGR1" s="9" t="s">
        <v>3636</v>
      </c>
      <c r="DGS1" s="9" t="s">
        <v>3637</v>
      </c>
      <c r="DGT1" s="9" t="s">
        <v>3638</v>
      </c>
      <c r="DGU1" s="9" t="s">
        <v>3639</v>
      </c>
      <c r="DGV1" s="9" t="s">
        <v>3640</v>
      </c>
      <c r="DGW1" s="9" t="s">
        <v>3641</v>
      </c>
      <c r="DGX1" s="9" t="s">
        <v>3642</v>
      </c>
      <c r="DGY1" s="9" t="s">
        <v>3643</v>
      </c>
      <c r="DGZ1" s="9" t="s">
        <v>3644</v>
      </c>
      <c r="DHA1" s="9" t="s">
        <v>3645</v>
      </c>
      <c r="DHB1" s="9" t="s">
        <v>3646</v>
      </c>
      <c r="DHC1" s="9" t="s">
        <v>3647</v>
      </c>
      <c r="DHD1" s="9" t="s">
        <v>3648</v>
      </c>
      <c r="DHE1" s="9" t="s">
        <v>3649</v>
      </c>
      <c r="DHF1" s="9" t="s">
        <v>3650</v>
      </c>
      <c r="DHG1" s="9" t="s">
        <v>3651</v>
      </c>
      <c r="DHH1" s="9" t="s">
        <v>3652</v>
      </c>
      <c r="DHI1" s="9" t="s">
        <v>3653</v>
      </c>
      <c r="DHJ1" s="9" t="s">
        <v>3654</v>
      </c>
      <c r="DHK1" s="9" t="s">
        <v>3655</v>
      </c>
      <c r="DHL1" s="9" t="s">
        <v>3656</v>
      </c>
      <c r="DHM1" s="9" t="s">
        <v>3657</v>
      </c>
      <c r="DHN1" s="9" t="s">
        <v>3658</v>
      </c>
      <c r="DHO1" s="9" t="s">
        <v>3659</v>
      </c>
      <c r="DHP1" s="9" t="s">
        <v>3660</v>
      </c>
      <c r="DHQ1" s="9" t="s">
        <v>3661</v>
      </c>
      <c r="DHR1" s="9" t="s">
        <v>3662</v>
      </c>
      <c r="DHS1" s="9" t="s">
        <v>3663</v>
      </c>
      <c r="DHT1" s="9" t="s">
        <v>3664</v>
      </c>
      <c r="DHU1" s="9" t="s">
        <v>3665</v>
      </c>
      <c r="DHV1" s="9" t="s">
        <v>3666</v>
      </c>
      <c r="DHW1" s="9" t="s">
        <v>3667</v>
      </c>
      <c r="DHX1" s="9" t="s">
        <v>3668</v>
      </c>
      <c r="DHY1" s="9" t="s">
        <v>3669</v>
      </c>
      <c r="DHZ1" s="9" t="s">
        <v>3670</v>
      </c>
      <c r="DIA1" s="9" t="s">
        <v>3671</v>
      </c>
      <c r="DIB1" s="9" t="s">
        <v>3672</v>
      </c>
      <c r="DIC1" s="9" t="s">
        <v>3673</v>
      </c>
      <c r="DID1" s="9" t="s">
        <v>3674</v>
      </c>
      <c r="DIE1" s="9" t="s">
        <v>3675</v>
      </c>
      <c r="DIF1" s="9" t="s">
        <v>3676</v>
      </c>
      <c r="DIG1" s="9" t="s">
        <v>3677</v>
      </c>
      <c r="DIH1" s="9" t="s">
        <v>3678</v>
      </c>
      <c r="DII1" s="9" t="s">
        <v>3679</v>
      </c>
      <c r="DIJ1" s="9" t="s">
        <v>3680</v>
      </c>
      <c r="DIK1" s="9" t="s">
        <v>3681</v>
      </c>
      <c r="DIL1" s="9" t="s">
        <v>3682</v>
      </c>
      <c r="DIM1" s="9" t="s">
        <v>3683</v>
      </c>
      <c r="DIN1" s="9" t="s">
        <v>3684</v>
      </c>
      <c r="DIO1" s="9" t="s">
        <v>3685</v>
      </c>
      <c r="DIP1" s="9" t="s">
        <v>3686</v>
      </c>
      <c r="DIQ1" s="9" t="s">
        <v>3687</v>
      </c>
      <c r="DIR1" s="9" t="s">
        <v>3688</v>
      </c>
      <c r="DIS1" s="9" t="s">
        <v>3689</v>
      </c>
      <c r="DIT1" s="9" t="s">
        <v>3690</v>
      </c>
      <c r="DIU1" s="9" t="s">
        <v>3691</v>
      </c>
      <c r="DIV1" s="9" t="s">
        <v>3692</v>
      </c>
      <c r="DIW1" s="9" t="s">
        <v>3693</v>
      </c>
      <c r="DIX1" s="9" t="s">
        <v>3694</v>
      </c>
      <c r="DIY1" s="9" t="s">
        <v>3695</v>
      </c>
      <c r="DIZ1" s="9" t="s">
        <v>3696</v>
      </c>
      <c r="DJA1" s="9" t="s">
        <v>3697</v>
      </c>
      <c r="DJB1" s="9" t="s">
        <v>3698</v>
      </c>
      <c r="DJC1" s="9" t="s">
        <v>3699</v>
      </c>
      <c r="DJD1" s="9" t="s">
        <v>3700</v>
      </c>
      <c r="DJE1" s="9" t="s">
        <v>3701</v>
      </c>
      <c r="DJF1" s="9" t="s">
        <v>3702</v>
      </c>
      <c r="DJG1" s="9" t="s">
        <v>3703</v>
      </c>
      <c r="DJH1" s="9" t="s">
        <v>3704</v>
      </c>
      <c r="DJI1" s="9" t="s">
        <v>3705</v>
      </c>
      <c r="DJJ1" s="9" t="s">
        <v>3706</v>
      </c>
      <c r="DJK1" s="9" t="s">
        <v>3707</v>
      </c>
      <c r="DJL1" s="9" t="s">
        <v>3708</v>
      </c>
      <c r="DJM1" s="9" t="s">
        <v>3709</v>
      </c>
      <c r="DJN1" s="9" t="s">
        <v>3710</v>
      </c>
      <c r="DJO1" s="9" t="s">
        <v>3711</v>
      </c>
      <c r="DJP1" s="9" t="s">
        <v>3712</v>
      </c>
      <c r="DJQ1" s="9" t="s">
        <v>3713</v>
      </c>
      <c r="DJR1" s="9" t="s">
        <v>3714</v>
      </c>
      <c r="DJS1" s="9" t="s">
        <v>3715</v>
      </c>
      <c r="DJT1" s="9" t="s">
        <v>3716</v>
      </c>
      <c r="DJU1" s="9" t="s">
        <v>3717</v>
      </c>
      <c r="DJV1" s="9" t="s">
        <v>3718</v>
      </c>
      <c r="DJW1" s="9" t="s">
        <v>3719</v>
      </c>
      <c r="DJX1" s="9" t="s">
        <v>3720</v>
      </c>
      <c r="DJY1" s="9" t="s">
        <v>3721</v>
      </c>
      <c r="DJZ1" s="9" t="s">
        <v>3722</v>
      </c>
      <c r="DKA1" s="9" t="s">
        <v>3723</v>
      </c>
      <c r="DKB1" s="9" t="s">
        <v>3724</v>
      </c>
      <c r="DKC1" s="9" t="s">
        <v>3725</v>
      </c>
      <c r="DKD1" s="9" t="s">
        <v>3726</v>
      </c>
      <c r="DKE1" s="9" t="s">
        <v>3727</v>
      </c>
      <c r="DKF1" s="9" t="s">
        <v>3728</v>
      </c>
      <c r="DKG1" s="9" t="s">
        <v>3729</v>
      </c>
      <c r="DKH1" s="9" t="s">
        <v>3730</v>
      </c>
      <c r="DKI1" s="9" t="s">
        <v>3731</v>
      </c>
      <c r="DKJ1" s="9" t="s">
        <v>3732</v>
      </c>
      <c r="DKK1" s="9" t="s">
        <v>3733</v>
      </c>
      <c r="DKL1" s="9" t="s">
        <v>3734</v>
      </c>
      <c r="DKM1" s="9" t="s">
        <v>3735</v>
      </c>
      <c r="DKN1" s="9" t="s">
        <v>3736</v>
      </c>
      <c r="DKO1" s="9" t="s">
        <v>3737</v>
      </c>
      <c r="DKP1" s="9" t="s">
        <v>3738</v>
      </c>
      <c r="DKQ1" s="9" t="s">
        <v>3739</v>
      </c>
      <c r="DKR1" s="9" t="s">
        <v>3740</v>
      </c>
      <c r="DKS1" s="9" t="s">
        <v>3741</v>
      </c>
      <c r="DKT1" s="9" t="s">
        <v>3742</v>
      </c>
      <c r="DKU1" s="9" t="s">
        <v>3743</v>
      </c>
      <c r="DKV1" s="9" t="s">
        <v>3744</v>
      </c>
      <c r="DKW1" s="9" t="s">
        <v>3745</v>
      </c>
      <c r="DKX1" s="9" t="s">
        <v>3746</v>
      </c>
      <c r="DKY1" s="9" t="s">
        <v>3747</v>
      </c>
      <c r="DKZ1" s="9" t="s">
        <v>3748</v>
      </c>
      <c r="DLA1" s="9" t="s">
        <v>3749</v>
      </c>
      <c r="DLB1" s="9" t="s">
        <v>3750</v>
      </c>
      <c r="DLC1" s="9" t="s">
        <v>3751</v>
      </c>
      <c r="DLD1" s="9" t="s">
        <v>3752</v>
      </c>
      <c r="DLE1" s="9" t="s">
        <v>3753</v>
      </c>
      <c r="DLF1" s="9" t="s">
        <v>3754</v>
      </c>
      <c r="DLG1" s="9" t="s">
        <v>3755</v>
      </c>
      <c r="DLH1" s="9" t="s">
        <v>3756</v>
      </c>
      <c r="DLI1" s="9" t="s">
        <v>3757</v>
      </c>
      <c r="DLJ1" s="9" t="s">
        <v>3758</v>
      </c>
      <c r="DLK1" s="9" t="s">
        <v>3759</v>
      </c>
      <c r="DLL1" s="9" t="s">
        <v>3760</v>
      </c>
      <c r="DLM1" s="9" t="s">
        <v>3761</v>
      </c>
      <c r="DLN1" s="9" t="s">
        <v>3762</v>
      </c>
      <c r="DLO1" s="9" t="s">
        <v>3763</v>
      </c>
      <c r="DLP1" s="9" t="s">
        <v>3764</v>
      </c>
      <c r="DLQ1" s="9" t="s">
        <v>3765</v>
      </c>
      <c r="DLR1" s="9" t="s">
        <v>3766</v>
      </c>
      <c r="DLS1" s="9" t="s">
        <v>3767</v>
      </c>
      <c r="DLT1" s="9" t="s">
        <v>3768</v>
      </c>
      <c r="DLU1" s="9" t="s">
        <v>3769</v>
      </c>
      <c r="DLV1" s="9" t="s">
        <v>3770</v>
      </c>
      <c r="DLW1" s="9" t="s">
        <v>3771</v>
      </c>
      <c r="DLX1" s="9" t="s">
        <v>3772</v>
      </c>
      <c r="DLY1" s="9" t="s">
        <v>3773</v>
      </c>
      <c r="DLZ1" s="9" t="s">
        <v>3774</v>
      </c>
      <c r="DMA1" s="9" t="s">
        <v>3775</v>
      </c>
      <c r="DMB1" s="9" t="s">
        <v>3776</v>
      </c>
      <c r="DMC1" s="9" t="s">
        <v>3777</v>
      </c>
      <c r="DMD1" s="9" t="s">
        <v>3778</v>
      </c>
      <c r="DME1" s="9" t="s">
        <v>3779</v>
      </c>
      <c r="DMF1" s="9" t="s">
        <v>3780</v>
      </c>
      <c r="DMG1" s="9" t="s">
        <v>3781</v>
      </c>
      <c r="DMH1" s="9" t="s">
        <v>3782</v>
      </c>
      <c r="DMI1" s="9" t="s">
        <v>3783</v>
      </c>
      <c r="DMJ1" s="9" t="s">
        <v>3784</v>
      </c>
      <c r="DMK1" s="9" t="s">
        <v>3785</v>
      </c>
      <c r="DML1" s="9" t="s">
        <v>3786</v>
      </c>
      <c r="DMM1" s="9" t="s">
        <v>3787</v>
      </c>
      <c r="DMN1" s="9" t="s">
        <v>3788</v>
      </c>
      <c r="DMO1" s="9" t="s">
        <v>3789</v>
      </c>
      <c r="DMP1" s="9" t="s">
        <v>3790</v>
      </c>
      <c r="DMQ1" s="9" t="s">
        <v>3791</v>
      </c>
      <c r="DMR1" s="9" t="s">
        <v>3792</v>
      </c>
      <c r="DMS1" s="9" t="s">
        <v>3793</v>
      </c>
      <c r="DMT1" s="9" t="s">
        <v>3794</v>
      </c>
      <c r="DMU1" s="9" t="s">
        <v>3795</v>
      </c>
      <c r="DMV1" s="9" t="s">
        <v>3796</v>
      </c>
      <c r="DMW1" s="9" t="s">
        <v>3797</v>
      </c>
      <c r="DMX1" s="9" t="s">
        <v>3798</v>
      </c>
      <c r="DMY1" s="9" t="s">
        <v>3799</v>
      </c>
      <c r="DMZ1" s="9" t="s">
        <v>3800</v>
      </c>
      <c r="DNA1" s="9" t="s">
        <v>3801</v>
      </c>
      <c r="DNB1" s="9" t="s">
        <v>3802</v>
      </c>
      <c r="DNC1" s="9" t="s">
        <v>3803</v>
      </c>
      <c r="DND1" s="9" t="s">
        <v>3804</v>
      </c>
      <c r="DNE1" s="9" t="s">
        <v>3805</v>
      </c>
      <c r="DNF1" s="9" t="s">
        <v>3806</v>
      </c>
      <c r="DNG1" s="9" t="s">
        <v>3807</v>
      </c>
      <c r="DNH1" s="9" t="s">
        <v>3808</v>
      </c>
      <c r="DNI1" s="9" t="s">
        <v>3809</v>
      </c>
      <c r="DNJ1" s="9" t="s">
        <v>3810</v>
      </c>
      <c r="DNK1" s="9" t="s">
        <v>3811</v>
      </c>
      <c r="DNL1" s="9" t="s">
        <v>3812</v>
      </c>
      <c r="DNM1" s="9" t="s">
        <v>3813</v>
      </c>
      <c r="DNN1" s="9" t="s">
        <v>3814</v>
      </c>
      <c r="DNO1" s="9" t="s">
        <v>3815</v>
      </c>
      <c r="DNP1" s="9" t="s">
        <v>3816</v>
      </c>
      <c r="DNQ1" s="9" t="s">
        <v>3817</v>
      </c>
      <c r="DNR1" s="9" t="s">
        <v>3818</v>
      </c>
      <c r="DNS1" s="9" t="s">
        <v>3819</v>
      </c>
      <c r="DNT1" s="9" t="s">
        <v>3820</v>
      </c>
      <c r="DNU1" s="9" t="s">
        <v>3821</v>
      </c>
      <c r="DNV1" s="9" t="s">
        <v>3822</v>
      </c>
      <c r="DNW1" s="9" t="s">
        <v>3823</v>
      </c>
      <c r="DNX1" s="9" t="s">
        <v>3824</v>
      </c>
      <c r="DNY1" s="9" t="s">
        <v>3825</v>
      </c>
      <c r="DNZ1" s="9" t="s">
        <v>3826</v>
      </c>
      <c r="DOA1" s="9" t="s">
        <v>3827</v>
      </c>
      <c r="DOB1" s="9" t="s">
        <v>3828</v>
      </c>
      <c r="DOC1" s="9" t="s">
        <v>3829</v>
      </c>
      <c r="DOD1" s="9" t="s">
        <v>3830</v>
      </c>
      <c r="DOE1" s="9" t="s">
        <v>3831</v>
      </c>
      <c r="DOF1" s="9" t="s">
        <v>3832</v>
      </c>
      <c r="DOG1" s="9" t="s">
        <v>3833</v>
      </c>
      <c r="DOH1" s="9" t="s">
        <v>3834</v>
      </c>
      <c r="DOI1" s="9" t="s">
        <v>3835</v>
      </c>
      <c r="DOJ1" s="9" t="s">
        <v>3836</v>
      </c>
      <c r="DOK1" s="9" t="s">
        <v>3837</v>
      </c>
      <c r="DOL1" s="9" t="s">
        <v>3838</v>
      </c>
      <c r="DOM1" s="9" t="s">
        <v>3839</v>
      </c>
      <c r="DON1" s="9" t="s">
        <v>3840</v>
      </c>
      <c r="DOO1" s="9" t="s">
        <v>3841</v>
      </c>
      <c r="DOP1" s="9" t="s">
        <v>3842</v>
      </c>
      <c r="DOQ1" s="9" t="s">
        <v>3843</v>
      </c>
      <c r="DOR1" s="9" t="s">
        <v>3844</v>
      </c>
      <c r="DOS1" s="9" t="s">
        <v>3845</v>
      </c>
      <c r="DOT1" s="9" t="s">
        <v>3846</v>
      </c>
      <c r="DOU1" s="9" t="s">
        <v>3847</v>
      </c>
      <c r="DOV1" s="9" t="s">
        <v>3848</v>
      </c>
      <c r="DOW1" s="9" t="s">
        <v>3849</v>
      </c>
      <c r="DOX1" s="9" t="s">
        <v>3850</v>
      </c>
      <c r="DOY1" s="9" t="s">
        <v>3851</v>
      </c>
      <c r="DOZ1" s="9" t="s">
        <v>3852</v>
      </c>
      <c r="DPA1" s="9" t="s">
        <v>3853</v>
      </c>
      <c r="DPB1" s="9" t="s">
        <v>3854</v>
      </c>
      <c r="DPC1" s="9" t="s">
        <v>3855</v>
      </c>
      <c r="DPD1" s="9" t="s">
        <v>3856</v>
      </c>
      <c r="DPE1" s="9" t="s">
        <v>3857</v>
      </c>
      <c r="DPF1" s="9" t="s">
        <v>3858</v>
      </c>
      <c r="DPG1" s="9" t="s">
        <v>3859</v>
      </c>
      <c r="DPH1" s="9" t="s">
        <v>3860</v>
      </c>
      <c r="DPI1" s="9" t="s">
        <v>3861</v>
      </c>
      <c r="DPJ1" s="9" t="s">
        <v>3862</v>
      </c>
      <c r="DPK1" s="9" t="s">
        <v>3863</v>
      </c>
      <c r="DPL1" s="9" t="s">
        <v>3864</v>
      </c>
      <c r="DPM1" s="9" t="s">
        <v>3865</v>
      </c>
      <c r="DPN1" s="9" t="s">
        <v>3866</v>
      </c>
      <c r="DPO1" s="9" t="s">
        <v>3867</v>
      </c>
      <c r="DPP1" s="9" t="s">
        <v>3868</v>
      </c>
      <c r="DPQ1" s="9" t="s">
        <v>3869</v>
      </c>
      <c r="DPR1" s="9" t="s">
        <v>3870</v>
      </c>
      <c r="DPS1" s="9" t="s">
        <v>3871</v>
      </c>
      <c r="DPT1" s="9" t="s">
        <v>3872</v>
      </c>
      <c r="DPU1" s="9" t="s">
        <v>3873</v>
      </c>
      <c r="DPV1" s="9" t="s">
        <v>3874</v>
      </c>
      <c r="DPW1" s="9" t="s">
        <v>3875</v>
      </c>
      <c r="DPX1" s="9" t="s">
        <v>3876</v>
      </c>
      <c r="DPY1" s="9" t="s">
        <v>3877</v>
      </c>
      <c r="DPZ1" s="9" t="s">
        <v>3878</v>
      </c>
      <c r="DQA1" s="9" t="s">
        <v>3879</v>
      </c>
      <c r="DQB1" s="9" t="s">
        <v>3880</v>
      </c>
      <c r="DQC1" s="9" t="s">
        <v>3881</v>
      </c>
      <c r="DQD1" s="9" t="s">
        <v>3882</v>
      </c>
      <c r="DQE1" s="9" t="s">
        <v>3883</v>
      </c>
      <c r="DQF1" s="9" t="s">
        <v>3884</v>
      </c>
      <c r="DQG1" s="9" t="s">
        <v>3885</v>
      </c>
      <c r="DQH1" s="9" t="s">
        <v>3886</v>
      </c>
      <c r="DQI1" s="9" t="s">
        <v>3887</v>
      </c>
      <c r="DQJ1" s="9" t="s">
        <v>3888</v>
      </c>
      <c r="DQK1" s="9" t="s">
        <v>3889</v>
      </c>
      <c r="DQL1" s="9" t="s">
        <v>3890</v>
      </c>
      <c r="DQM1" s="9" t="s">
        <v>3891</v>
      </c>
      <c r="DQN1" s="9" t="s">
        <v>3892</v>
      </c>
      <c r="DQO1" s="9" t="s">
        <v>3893</v>
      </c>
      <c r="DQP1" s="9" t="s">
        <v>3894</v>
      </c>
      <c r="DQQ1" s="9" t="s">
        <v>3895</v>
      </c>
      <c r="DQR1" s="9" t="s">
        <v>3896</v>
      </c>
      <c r="DQS1" s="9" t="s">
        <v>3897</v>
      </c>
      <c r="DQT1" s="9" t="s">
        <v>3898</v>
      </c>
      <c r="DQU1" s="9" t="s">
        <v>3899</v>
      </c>
      <c r="DQV1" s="9" t="s">
        <v>3900</v>
      </c>
      <c r="DQW1" s="9" t="s">
        <v>3901</v>
      </c>
      <c r="DQX1" s="9" t="s">
        <v>3902</v>
      </c>
      <c r="DQY1" s="9" t="s">
        <v>3903</v>
      </c>
      <c r="DQZ1" s="9" t="s">
        <v>3904</v>
      </c>
      <c r="DRA1" s="9" t="s">
        <v>3905</v>
      </c>
      <c r="DRB1" s="9" t="s">
        <v>3906</v>
      </c>
      <c r="DRC1" s="9" t="s">
        <v>3907</v>
      </c>
      <c r="DRD1" s="9" t="s">
        <v>3908</v>
      </c>
      <c r="DRE1" s="9" t="s">
        <v>3909</v>
      </c>
      <c r="DRF1" s="9" t="s">
        <v>3910</v>
      </c>
      <c r="DRG1" s="9" t="s">
        <v>3911</v>
      </c>
      <c r="DRH1" s="9" t="s">
        <v>3912</v>
      </c>
      <c r="DRI1" s="9" t="s">
        <v>3913</v>
      </c>
      <c r="DRJ1" s="9" t="s">
        <v>3914</v>
      </c>
      <c r="DRK1" s="9" t="s">
        <v>3915</v>
      </c>
      <c r="DRL1" s="9" t="s">
        <v>3916</v>
      </c>
      <c r="DRM1" s="9" t="s">
        <v>3917</v>
      </c>
      <c r="DRN1" s="9" t="s">
        <v>3918</v>
      </c>
      <c r="DRO1" s="9" t="s">
        <v>3919</v>
      </c>
      <c r="DRP1" s="9" t="s">
        <v>3920</v>
      </c>
      <c r="DRQ1" s="9" t="s">
        <v>3921</v>
      </c>
      <c r="DRR1" s="9" t="s">
        <v>3922</v>
      </c>
      <c r="DRS1" s="9" t="s">
        <v>3923</v>
      </c>
      <c r="DRT1" s="9" t="s">
        <v>3924</v>
      </c>
      <c r="DRU1" s="9" t="s">
        <v>3925</v>
      </c>
      <c r="DRV1" s="9" t="s">
        <v>3926</v>
      </c>
      <c r="DRW1" s="9" t="s">
        <v>3927</v>
      </c>
      <c r="DRX1" s="9" t="s">
        <v>3928</v>
      </c>
      <c r="DRY1" s="9" t="s">
        <v>3929</v>
      </c>
      <c r="DRZ1" s="9" t="s">
        <v>3930</v>
      </c>
      <c r="DSA1" s="9" t="s">
        <v>3931</v>
      </c>
      <c r="DSB1" s="9" t="s">
        <v>3932</v>
      </c>
      <c r="DSC1" s="9" t="s">
        <v>3933</v>
      </c>
      <c r="DSD1" s="9" t="s">
        <v>3934</v>
      </c>
      <c r="DSE1" s="9" t="s">
        <v>3935</v>
      </c>
      <c r="DSF1" s="9" t="s">
        <v>3936</v>
      </c>
      <c r="DSG1" s="9" t="s">
        <v>3937</v>
      </c>
      <c r="DSH1" s="9" t="s">
        <v>3938</v>
      </c>
      <c r="DSI1" s="9" t="s">
        <v>3939</v>
      </c>
      <c r="DSJ1" s="9" t="s">
        <v>3940</v>
      </c>
      <c r="DSK1" s="9" t="s">
        <v>3941</v>
      </c>
      <c r="DSL1" s="9" t="s">
        <v>3942</v>
      </c>
      <c r="DSM1" s="9" t="s">
        <v>3943</v>
      </c>
      <c r="DSN1" s="9" t="s">
        <v>3944</v>
      </c>
      <c r="DSO1" s="9" t="s">
        <v>3945</v>
      </c>
      <c r="DSP1" s="9" t="s">
        <v>3946</v>
      </c>
      <c r="DSQ1" s="9" t="s">
        <v>3947</v>
      </c>
      <c r="DSR1" s="9" t="s">
        <v>3948</v>
      </c>
      <c r="DSS1" s="9" t="s">
        <v>3949</v>
      </c>
      <c r="DST1" s="9" t="s">
        <v>3950</v>
      </c>
      <c r="DSU1" s="9" t="s">
        <v>3951</v>
      </c>
      <c r="DSV1" s="9" t="s">
        <v>3952</v>
      </c>
      <c r="DSW1" s="9" t="s">
        <v>3953</v>
      </c>
      <c r="DSX1" s="9" t="s">
        <v>3954</v>
      </c>
      <c r="DSY1" s="9" t="s">
        <v>3955</v>
      </c>
      <c r="DSZ1" s="9" t="s">
        <v>3956</v>
      </c>
      <c r="DTA1" s="9" t="s">
        <v>3957</v>
      </c>
      <c r="DTB1" s="9" t="s">
        <v>3958</v>
      </c>
      <c r="DTC1" s="9" t="s">
        <v>3959</v>
      </c>
      <c r="DTD1" s="9" t="s">
        <v>3960</v>
      </c>
      <c r="DTE1" s="9" t="s">
        <v>3961</v>
      </c>
      <c r="DTF1" s="9" t="s">
        <v>3962</v>
      </c>
      <c r="DTG1" s="9" t="s">
        <v>3963</v>
      </c>
      <c r="DTH1" s="9" t="s">
        <v>3964</v>
      </c>
      <c r="DTI1" s="9" t="s">
        <v>3965</v>
      </c>
      <c r="DTJ1" s="9" t="s">
        <v>3966</v>
      </c>
      <c r="DTK1" s="9" t="s">
        <v>3967</v>
      </c>
      <c r="DTL1" s="9" t="s">
        <v>3968</v>
      </c>
      <c r="DTM1" s="9" t="s">
        <v>3969</v>
      </c>
      <c r="DTN1" s="9" t="s">
        <v>3970</v>
      </c>
      <c r="DTO1" s="9" t="s">
        <v>3971</v>
      </c>
      <c r="DTP1" s="9" t="s">
        <v>3972</v>
      </c>
      <c r="DTQ1" s="9" t="s">
        <v>3973</v>
      </c>
      <c r="DTR1" s="9" t="s">
        <v>3974</v>
      </c>
      <c r="DTS1" s="9" t="s">
        <v>3975</v>
      </c>
      <c r="DTT1" s="9" t="s">
        <v>3976</v>
      </c>
      <c r="DTU1" s="9" t="s">
        <v>3977</v>
      </c>
      <c r="DTV1" s="9" t="s">
        <v>3978</v>
      </c>
      <c r="DTW1" s="9" t="s">
        <v>3979</v>
      </c>
      <c r="DTX1" s="9" t="s">
        <v>3980</v>
      </c>
      <c r="DTY1" s="9" t="s">
        <v>3981</v>
      </c>
      <c r="DTZ1" s="9" t="s">
        <v>3982</v>
      </c>
      <c r="DUA1" s="9" t="s">
        <v>3983</v>
      </c>
      <c r="DUB1" s="9" t="s">
        <v>3984</v>
      </c>
      <c r="DUC1" s="9" t="s">
        <v>3985</v>
      </c>
      <c r="DUD1" s="9" t="s">
        <v>3986</v>
      </c>
      <c r="DUE1" s="9" t="s">
        <v>3987</v>
      </c>
      <c r="DUF1" s="9" t="s">
        <v>3988</v>
      </c>
      <c r="DUG1" s="9" t="s">
        <v>3989</v>
      </c>
      <c r="DUH1" s="9" t="s">
        <v>3990</v>
      </c>
      <c r="DUI1" s="9" t="s">
        <v>3991</v>
      </c>
      <c r="DUJ1" s="9" t="s">
        <v>3992</v>
      </c>
      <c r="DUK1" s="9" t="s">
        <v>3993</v>
      </c>
      <c r="DUL1" s="9" t="s">
        <v>3994</v>
      </c>
      <c r="DUM1" s="9" t="s">
        <v>3995</v>
      </c>
      <c r="DUN1" s="9" t="s">
        <v>3996</v>
      </c>
      <c r="DUO1" s="9" t="s">
        <v>3997</v>
      </c>
      <c r="DUP1" s="9" t="s">
        <v>3998</v>
      </c>
      <c r="DUQ1" s="9" t="s">
        <v>3999</v>
      </c>
      <c r="DUR1" s="9" t="s">
        <v>4000</v>
      </c>
      <c r="DUS1" s="9" t="s">
        <v>4001</v>
      </c>
      <c r="DUT1" s="9" t="s">
        <v>4002</v>
      </c>
      <c r="DUU1" s="9" t="s">
        <v>4003</v>
      </c>
      <c r="DUV1" s="9" t="s">
        <v>4004</v>
      </c>
      <c r="DUW1" s="9" t="s">
        <v>4005</v>
      </c>
      <c r="DUX1" s="9" t="s">
        <v>4006</v>
      </c>
      <c r="DUY1" s="9" t="s">
        <v>4007</v>
      </c>
      <c r="DUZ1" s="9" t="s">
        <v>4008</v>
      </c>
      <c r="DVA1" s="9" t="s">
        <v>4009</v>
      </c>
      <c r="DVB1" s="9" t="s">
        <v>4010</v>
      </c>
      <c r="DVC1" s="9" t="s">
        <v>4011</v>
      </c>
      <c r="DVD1" s="9" t="s">
        <v>4012</v>
      </c>
      <c r="DVE1" s="9" t="s">
        <v>4013</v>
      </c>
      <c r="DVF1" s="9" t="s">
        <v>4014</v>
      </c>
      <c r="DVG1" s="9" t="s">
        <v>4015</v>
      </c>
      <c r="DVH1" s="9" t="s">
        <v>4016</v>
      </c>
      <c r="DVI1" s="9" t="s">
        <v>4017</v>
      </c>
      <c r="DVJ1" s="9" t="s">
        <v>4018</v>
      </c>
      <c r="DVK1" s="9" t="s">
        <v>4019</v>
      </c>
      <c r="DVL1" s="9" t="s">
        <v>4020</v>
      </c>
      <c r="DVM1" s="9" t="s">
        <v>4021</v>
      </c>
      <c r="DVN1" s="9" t="s">
        <v>4022</v>
      </c>
      <c r="DVO1" s="9" t="s">
        <v>4023</v>
      </c>
      <c r="DVP1" s="9" t="s">
        <v>4024</v>
      </c>
      <c r="DVQ1" s="9" t="s">
        <v>4025</v>
      </c>
      <c r="DVR1" s="9" t="s">
        <v>4026</v>
      </c>
      <c r="DVS1" s="9" t="s">
        <v>4027</v>
      </c>
      <c r="DVT1" s="9" t="s">
        <v>4028</v>
      </c>
      <c r="DVU1" s="9" t="s">
        <v>4029</v>
      </c>
      <c r="DVV1" s="9" t="s">
        <v>4030</v>
      </c>
      <c r="DVW1" s="9" t="s">
        <v>4031</v>
      </c>
      <c r="DVX1" s="9" t="s">
        <v>4032</v>
      </c>
      <c r="DVY1" s="9" t="s">
        <v>4033</v>
      </c>
      <c r="DVZ1" s="9" t="s">
        <v>4034</v>
      </c>
      <c r="DWA1" s="9" t="s">
        <v>4035</v>
      </c>
      <c r="DWB1" s="9" t="s">
        <v>4036</v>
      </c>
      <c r="DWC1" s="9" t="s">
        <v>4037</v>
      </c>
      <c r="DWD1" s="9" t="s">
        <v>4038</v>
      </c>
      <c r="DWE1" s="9" t="s">
        <v>4039</v>
      </c>
      <c r="DWF1" s="9" t="s">
        <v>4040</v>
      </c>
      <c r="DWG1" s="9" t="s">
        <v>4041</v>
      </c>
      <c r="DWH1" s="9" t="s">
        <v>4042</v>
      </c>
      <c r="DWI1" s="9" t="s">
        <v>4043</v>
      </c>
      <c r="DWJ1" s="9" t="s">
        <v>4044</v>
      </c>
      <c r="DWK1" s="9" t="s">
        <v>4045</v>
      </c>
      <c r="DWL1" s="9" t="s">
        <v>4046</v>
      </c>
      <c r="DWM1" s="9" t="s">
        <v>4047</v>
      </c>
      <c r="DWN1" s="9" t="s">
        <v>4048</v>
      </c>
      <c r="DWO1" s="9" t="s">
        <v>4049</v>
      </c>
      <c r="DWP1" s="9" t="s">
        <v>4050</v>
      </c>
      <c r="DWQ1" s="9" t="s">
        <v>4051</v>
      </c>
      <c r="DWR1" s="9" t="s">
        <v>4052</v>
      </c>
      <c r="DWS1" s="9" t="s">
        <v>4053</v>
      </c>
      <c r="DWT1" s="9" t="s">
        <v>4054</v>
      </c>
      <c r="DWU1" s="9" t="s">
        <v>4055</v>
      </c>
      <c r="DWV1" s="9" t="s">
        <v>4056</v>
      </c>
      <c r="DWW1" s="9" t="s">
        <v>4057</v>
      </c>
      <c r="DWX1" s="9" t="s">
        <v>4058</v>
      </c>
      <c r="DWY1" s="9" t="s">
        <v>4059</v>
      </c>
      <c r="DWZ1" s="9" t="s">
        <v>4060</v>
      </c>
      <c r="DXA1" s="9" t="s">
        <v>4061</v>
      </c>
      <c r="DXB1" s="9" t="s">
        <v>4062</v>
      </c>
      <c r="DXC1" s="9" t="s">
        <v>4063</v>
      </c>
      <c r="DXD1" s="9" t="s">
        <v>4064</v>
      </c>
      <c r="DXE1" s="9" t="s">
        <v>4065</v>
      </c>
      <c r="DXF1" s="9" t="s">
        <v>4066</v>
      </c>
      <c r="DXG1" s="9" t="s">
        <v>4067</v>
      </c>
      <c r="DXH1" s="9" t="s">
        <v>4068</v>
      </c>
      <c r="DXI1" s="9" t="s">
        <v>4069</v>
      </c>
      <c r="DXJ1" s="9" t="s">
        <v>4070</v>
      </c>
      <c r="DXK1" s="9" t="s">
        <v>4071</v>
      </c>
      <c r="DXL1" s="9" t="s">
        <v>4072</v>
      </c>
      <c r="DXM1" s="9" t="s">
        <v>4073</v>
      </c>
      <c r="DXN1" s="9" t="s">
        <v>4074</v>
      </c>
      <c r="DXO1" s="9" t="s">
        <v>4075</v>
      </c>
      <c r="DXP1" s="9" t="s">
        <v>4076</v>
      </c>
      <c r="DXQ1" s="9" t="s">
        <v>4077</v>
      </c>
      <c r="DXR1" s="9" t="s">
        <v>4078</v>
      </c>
      <c r="DXS1" s="9" t="s">
        <v>4079</v>
      </c>
      <c r="DXT1" s="9" t="s">
        <v>4080</v>
      </c>
      <c r="DXU1" s="9" t="s">
        <v>4081</v>
      </c>
      <c r="DXV1" s="9" t="s">
        <v>4082</v>
      </c>
      <c r="DXW1" s="9" t="s">
        <v>4083</v>
      </c>
      <c r="DXX1" s="9" t="s">
        <v>4084</v>
      </c>
      <c r="DXY1" s="9" t="s">
        <v>4085</v>
      </c>
      <c r="DXZ1" s="9" t="s">
        <v>4086</v>
      </c>
      <c r="DYA1" s="9" t="s">
        <v>4087</v>
      </c>
      <c r="DYB1" s="9" t="s">
        <v>4088</v>
      </c>
      <c r="DYC1" s="9" t="s">
        <v>4089</v>
      </c>
      <c r="DYD1" s="9" t="s">
        <v>4090</v>
      </c>
      <c r="DYE1" s="9" t="s">
        <v>4091</v>
      </c>
      <c r="DYF1" s="9" t="s">
        <v>4092</v>
      </c>
      <c r="DYG1" s="9" t="s">
        <v>4093</v>
      </c>
      <c r="DYH1" s="9" t="s">
        <v>4094</v>
      </c>
      <c r="DYI1" s="9" t="s">
        <v>4095</v>
      </c>
      <c r="DYJ1" s="9" t="s">
        <v>4096</v>
      </c>
      <c r="DYK1" s="9" t="s">
        <v>4097</v>
      </c>
      <c r="DYL1" s="9" t="s">
        <v>4098</v>
      </c>
      <c r="DYM1" s="9" t="s">
        <v>4099</v>
      </c>
      <c r="DYN1" s="9" t="s">
        <v>4100</v>
      </c>
      <c r="DYO1" s="9" t="s">
        <v>4101</v>
      </c>
      <c r="DYP1" s="9" t="s">
        <v>4102</v>
      </c>
      <c r="DYQ1" s="9" t="s">
        <v>4103</v>
      </c>
      <c r="DYR1" s="9" t="s">
        <v>4104</v>
      </c>
      <c r="DYS1" s="9" t="s">
        <v>4105</v>
      </c>
      <c r="DYT1" s="9" t="s">
        <v>4106</v>
      </c>
      <c r="DYU1" s="9" t="s">
        <v>4107</v>
      </c>
      <c r="DYV1" s="9" t="s">
        <v>4108</v>
      </c>
      <c r="DYW1" s="9" t="s">
        <v>4109</v>
      </c>
      <c r="DYX1" s="9" t="s">
        <v>4110</v>
      </c>
      <c r="DYY1" s="9" t="s">
        <v>4111</v>
      </c>
      <c r="DYZ1" s="9" t="s">
        <v>4112</v>
      </c>
      <c r="DZA1" s="9" t="s">
        <v>4113</v>
      </c>
      <c r="DZB1" s="9" t="s">
        <v>4114</v>
      </c>
      <c r="DZC1" s="9" t="s">
        <v>4115</v>
      </c>
      <c r="DZD1" s="9" t="s">
        <v>4116</v>
      </c>
      <c r="DZE1" s="9" t="s">
        <v>4117</v>
      </c>
      <c r="DZF1" s="9" t="s">
        <v>4118</v>
      </c>
      <c r="DZG1" s="9" t="s">
        <v>4119</v>
      </c>
      <c r="DZH1" s="9" t="s">
        <v>4120</v>
      </c>
      <c r="DZI1" s="9" t="s">
        <v>4121</v>
      </c>
      <c r="DZJ1" s="9" t="s">
        <v>4122</v>
      </c>
      <c r="DZK1" s="9" t="s">
        <v>4123</v>
      </c>
      <c r="DZL1" s="9" t="s">
        <v>4124</v>
      </c>
      <c r="DZM1" s="9" t="s">
        <v>4125</v>
      </c>
      <c r="DZN1" s="9" t="s">
        <v>4126</v>
      </c>
      <c r="DZO1" s="9" t="s">
        <v>4127</v>
      </c>
      <c r="DZP1" s="9" t="s">
        <v>4128</v>
      </c>
      <c r="DZQ1" s="9" t="s">
        <v>4129</v>
      </c>
      <c r="DZR1" s="9" t="s">
        <v>4130</v>
      </c>
      <c r="DZS1" s="9" t="s">
        <v>4131</v>
      </c>
      <c r="DZT1" s="9" t="s">
        <v>4132</v>
      </c>
      <c r="DZU1" s="9" t="s">
        <v>4133</v>
      </c>
      <c r="DZV1" s="9" t="s">
        <v>4134</v>
      </c>
      <c r="DZW1" s="9" t="s">
        <v>4135</v>
      </c>
      <c r="DZX1" s="9" t="s">
        <v>4136</v>
      </c>
      <c r="DZY1" s="9" t="s">
        <v>4137</v>
      </c>
      <c r="DZZ1" s="9" t="s">
        <v>4138</v>
      </c>
      <c r="EAA1" s="9" t="s">
        <v>4139</v>
      </c>
      <c r="EAB1" s="9" t="s">
        <v>4140</v>
      </c>
      <c r="EAC1" s="9" t="s">
        <v>4141</v>
      </c>
      <c r="EAD1" s="9" t="s">
        <v>4142</v>
      </c>
      <c r="EAE1" s="9" t="s">
        <v>4143</v>
      </c>
      <c r="EAF1" s="9" t="s">
        <v>4144</v>
      </c>
      <c r="EAG1" s="9" t="s">
        <v>4145</v>
      </c>
      <c r="EAH1" s="9" t="s">
        <v>4146</v>
      </c>
      <c r="EAI1" s="9" t="s">
        <v>4147</v>
      </c>
      <c r="EAJ1" s="9" t="s">
        <v>4148</v>
      </c>
      <c r="EAK1" s="9" t="s">
        <v>4149</v>
      </c>
      <c r="EAL1" s="9" t="s">
        <v>4150</v>
      </c>
      <c r="EAM1" s="9" t="s">
        <v>4151</v>
      </c>
      <c r="EAN1" s="9" t="s">
        <v>4152</v>
      </c>
      <c r="EAO1" s="9" t="s">
        <v>4153</v>
      </c>
      <c r="EAP1" s="9" t="s">
        <v>4154</v>
      </c>
      <c r="EAQ1" s="9" t="s">
        <v>4155</v>
      </c>
      <c r="EAR1" s="9" t="s">
        <v>4156</v>
      </c>
      <c r="EAS1" s="9" t="s">
        <v>4157</v>
      </c>
      <c r="EAT1" s="9" t="s">
        <v>4158</v>
      </c>
      <c r="EAU1" s="9" t="s">
        <v>4159</v>
      </c>
      <c r="EAV1" s="9" t="s">
        <v>4160</v>
      </c>
      <c r="EAW1" s="9" t="s">
        <v>4161</v>
      </c>
      <c r="EAX1" s="9" t="s">
        <v>4162</v>
      </c>
      <c r="EAY1" s="9" t="s">
        <v>4163</v>
      </c>
      <c r="EAZ1" s="9" t="s">
        <v>4164</v>
      </c>
      <c r="EBA1" s="9" t="s">
        <v>4165</v>
      </c>
      <c r="EBB1" s="9" t="s">
        <v>4166</v>
      </c>
      <c r="EBC1" s="9" t="s">
        <v>4167</v>
      </c>
      <c r="EBD1" s="9" t="s">
        <v>4168</v>
      </c>
      <c r="EBE1" s="9" t="s">
        <v>4169</v>
      </c>
      <c r="EBF1" s="9" t="s">
        <v>4170</v>
      </c>
      <c r="EBG1" s="9" t="s">
        <v>4171</v>
      </c>
      <c r="EBH1" s="9" t="s">
        <v>4172</v>
      </c>
      <c r="EBI1" s="9" t="s">
        <v>4173</v>
      </c>
      <c r="EBJ1" s="9" t="s">
        <v>4174</v>
      </c>
      <c r="EBK1" s="9" t="s">
        <v>4175</v>
      </c>
      <c r="EBL1" s="9" t="s">
        <v>4176</v>
      </c>
      <c r="EBM1" s="9" t="s">
        <v>4177</v>
      </c>
      <c r="EBN1" s="9" t="s">
        <v>4178</v>
      </c>
      <c r="EBO1" s="9" t="s">
        <v>4179</v>
      </c>
      <c r="EBP1" s="9" t="s">
        <v>4180</v>
      </c>
      <c r="EBQ1" s="9" t="s">
        <v>4181</v>
      </c>
      <c r="EBR1" s="9" t="s">
        <v>4182</v>
      </c>
      <c r="EBS1" s="9" t="s">
        <v>4183</v>
      </c>
      <c r="EBT1" s="9" t="s">
        <v>4184</v>
      </c>
      <c r="EBU1" s="9" t="s">
        <v>4185</v>
      </c>
      <c r="EBV1" s="9" t="s">
        <v>4186</v>
      </c>
      <c r="EBW1" s="9" t="s">
        <v>4187</v>
      </c>
      <c r="EBX1" s="9" t="s">
        <v>4188</v>
      </c>
      <c r="EBY1" s="9" t="s">
        <v>4189</v>
      </c>
      <c r="EBZ1" s="9" t="s">
        <v>4190</v>
      </c>
      <c r="ECA1" s="9" t="s">
        <v>4191</v>
      </c>
      <c r="ECB1" s="9" t="s">
        <v>4192</v>
      </c>
      <c r="ECC1" s="9" t="s">
        <v>4193</v>
      </c>
      <c r="ECD1" s="9" t="s">
        <v>4194</v>
      </c>
      <c r="ECE1" s="9" t="s">
        <v>4195</v>
      </c>
      <c r="ECF1" s="9" t="s">
        <v>4196</v>
      </c>
      <c r="ECG1" s="9" t="s">
        <v>4197</v>
      </c>
      <c r="ECH1" s="9" t="s">
        <v>4198</v>
      </c>
      <c r="ECI1" s="9" t="s">
        <v>4199</v>
      </c>
      <c r="ECJ1" s="9" t="s">
        <v>4200</v>
      </c>
      <c r="ECK1" s="9" t="s">
        <v>4201</v>
      </c>
      <c r="ECL1" s="9" t="s">
        <v>4202</v>
      </c>
      <c r="ECM1" s="9" t="s">
        <v>4203</v>
      </c>
      <c r="ECN1" s="9" t="s">
        <v>4204</v>
      </c>
      <c r="ECO1" s="9" t="s">
        <v>4205</v>
      </c>
      <c r="ECP1" s="9" t="s">
        <v>4206</v>
      </c>
      <c r="ECQ1" s="9" t="s">
        <v>4207</v>
      </c>
      <c r="ECR1" s="9" t="s">
        <v>4208</v>
      </c>
      <c r="ECS1" s="9" t="s">
        <v>4209</v>
      </c>
      <c r="ECT1" s="9" t="s">
        <v>4210</v>
      </c>
      <c r="ECU1" s="9" t="s">
        <v>4211</v>
      </c>
      <c r="ECV1" s="9" t="s">
        <v>4212</v>
      </c>
      <c r="ECW1" s="9" t="s">
        <v>4213</v>
      </c>
      <c r="ECX1" s="9" t="s">
        <v>4214</v>
      </c>
      <c r="ECY1" s="9" t="s">
        <v>4215</v>
      </c>
      <c r="ECZ1" s="9" t="s">
        <v>4216</v>
      </c>
      <c r="EDA1" s="9" t="s">
        <v>4217</v>
      </c>
      <c r="EDB1" s="9" t="s">
        <v>4218</v>
      </c>
      <c r="EDC1" s="9" t="s">
        <v>4219</v>
      </c>
      <c r="EDD1" s="9" t="s">
        <v>4220</v>
      </c>
      <c r="EDE1" s="9" t="s">
        <v>4221</v>
      </c>
      <c r="EDF1" s="9" t="s">
        <v>4222</v>
      </c>
      <c r="EDG1" s="9" t="s">
        <v>4223</v>
      </c>
      <c r="EDH1" s="9" t="s">
        <v>4224</v>
      </c>
      <c r="EDI1" s="9" t="s">
        <v>4225</v>
      </c>
      <c r="EDJ1" s="9" t="s">
        <v>4226</v>
      </c>
      <c r="EDK1" s="9" t="s">
        <v>4227</v>
      </c>
      <c r="EDL1" s="9" t="s">
        <v>4228</v>
      </c>
      <c r="EDM1" s="9" t="s">
        <v>4229</v>
      </c>
      <c r="EDN1" s="9" t="s">
        <v>4230</v>
      </c>
      <c r="EDO1" s="9" t="s">
        <v>4231</v>
      </c>
      <c r="EDP1" s="9" t="s">
        <v>4232</v>
      </c>
      <c r="EDQ1" s="9" t="s">
        <v>4233</v>
      </c>
      <c r="EDR1" s="9" t="s">
        <v>4234</v>
      </c>
      <c r="EDS1" s="9" t="s">
        <v>4235</v>
      </c>
      <c r="EDT1" s="9" t="s">
        <v>4236</v>
      </c>
      <c r="EDU1" s="9" t="s">
        <v>4237</v>
      </c>
      <c r="EDV1" s="9" t="s">
        <v>4238</v>
      </c>
      <c r="EDW1" s="9" t="s">
        <v>4239</v>
      </c>
      <c r="EDX1" s="9" t="s">
        <v>4240</v>
      </c>
      <c r="EDY1" s="9" t="s">
        <v>4241</v>
      </c>
      <c r="EDZ1" s="9" t="s">
        <v>4242</v>
      </c>
      <c r="EEA1" s="9" t="s">
        <v>4243</v>
      </c>
      <c r="EEB1" s="9" t="s">
        <v>4244</v>
      </c>
      <c r="EEC1" s="9" t="s">
        <v>4245</v>
      </c>
      <c r="EED1" s="9" t="s">
        <v>4246</v>
      </c>
      <c r="EEE1" s="9" t="s">
        <v>4247</v>
      </c>
      <c r="EEF1" s="9" t="s">
        <v>4248</v>
      </c>
      <c r="EEG1" s="9" t="s">
        <v>4249</v>
      </c>
      <c r="EEH1" s="9" t="s">
        <v>4250</v>
      </c>
      <c r="EEI1" s="9" t="s">
        <v>4251</v>
      </c>
      <c r="EEJ1" s="9" t="s">
        <v>4252</v>
      </c>
      <c r="EEK1" s="9" t="s">
        <v>4253</v>
      </c>
      <c r="EEL1" s="9" t="s">
        <v>4254</v>
      </c>
      <c r="EEM1" s="9" t="s">
        <v>4255</v>
      </c>
      <c r="EEN1" s="9" t="s">
        <v>4256</v>
      </c>
      <c r="EEO1" s="9" t="s">
        <v>4257</v>
      </c>
      <c r="EEP1" s="9" t="s">
        <v>4258</v>
      </c>
      <c r="EEQ1" s="9" t="s">
        <v>4259</v>
      </c>
      <c r="EER1" s="9" t="s">
        <v>4260</v>
      </c>
      <c r="EES1" s="9" t="s">
        <v>4261</v>
      </c>
      <c r="EET1" s="9" t="s">
        <v>4262</v>
      </c>
      <c r="EEU1" s="9" t="s">
        <v>4263</v>
      </c>
      <c r="EEV1" s="9" t="s">
        <v>4264</v>
      </c>
      <c r="EEW1" s="9" t="s">
        <v>4265</v>
      </c>
      <c r="EEX1" s="9" t="s">
        <v>4266</v>
      </c>
      <c r="EEY1" s="9" t="s">
        <v>4267</v>
      </c>
      <c r="EEZ1" s="9" t="s">
        <v>4268</v>
      </c>
      <c r="EFA1" s="9" t="s">
        <v>4269</v>
      </c>
      <c r="EFB1" s="9" t="s">
        <v>4270</v>
      </c>
      <c r="EFC1" s="9" t="s">
        <v>4271</v>
      </c>
      <c r="EFD1" s="9" t="s">
        <v>4272</v>
      </c>
      <c r="EFE1" s="9" t="s">
        <v>4273</v>
      </c>
      <c r="EFF1" s="9" t="s">
        <v>4274</v>
      </c>
      <c r="EFG1" s="9" t="s">
        <v>4275</v>
      </c>
      <c r="EFH1" s="9" t="s">
        <v>4276</v>
      </c>
      <c r="EFI1" s="9" t="s">
        <v>4277</v>
      </c>
      <c r="EFJ1" s="9" t="s">
        <v>4278</v>
      </c>
      <c r="EFK1" s="9" t="s">
        <v>4279</v>
      </c>
      <c r="EFL1" s="9" t="s">
        <v>4280</v>
      </c>
      <c r="EFM1" s="9" t="s">
        <v>4281</v>
      </c>
      <c r="EFN1" s="9" t="s">
        <v>4282</v>
      </c>
      <c r="EFO1" s="9" t="s">
        <v>4283</v>
      </c>
      <c r="EFP1" s="9" t="s">
        <v>4284</v>
      </c>
      <c r="EFQ1" s="9" t="s">
        <v>4285</v>
      </c>
      <c r="EFR1" s="9" t="s">
        <v>4286</v>
      </c>
      <c r="EFS1" s="9" t="s">
        <v>4287</v>
      </c>
      <c r="EFT1" s="9" t="s">
        <v>4288</v>
      </c>
      <c r="EFU1" s="9" t="s">
        <v>4289</v>
      </c>
      <c r="EFV1" s="9" t="s">
        <v>4290</v>
      </c>
      <c r="EFW1" s="9" t="s">
        <v>4291</v>
      </c>
      <c r="EFX1" s="9" t="s">
        <v>4292</v>
      </c>
      <c r="EFY1" s="9" t="s">
        <v>4293</v>
      </c>
      <c r="EFZ1" s="9" t="s">
        <v>4294</v>
      </c>
      <c r="EGA1" s="9" t="s">
        <v>4295</v>
      </c>
      <c r="EGB1" s="9" t="s">
        <v>4296</v>
      </c>
      <c r="EGC1" s="9" t="s">
        <v>4297</v>
      </c>
      <c r="EGD1" s="9" t="s">
        <v>4298</v>
      </c>
      <c r="EGE1" s="9" t="s">
        <v>4299</v>
      </c>
      <c r="EGF1" s="9" t="s">
        <v>4300</v>
      </c>
      <c r="EGG1" s="9" t="s">
        <v>4301</v>
      </c>
      <c r="EGH1" s="9" t="s">
        <v>4302</v>
      </c>
      <c r="EGI1" s="9" t="s">
        <v>4303</v>
      </c>
      <c r="EGJ1" s="9" t="s">
        <v>4304</v>
      </c>
      <c r="EGK1" s="9" t="s">
        <v>4305</v>
      </c>
      <c r="EGL1" s="9" t="s">
        <v>4306</v>
      </c>
      <c r="EGM1" s="9" t="s">
        <v>4307</v>
      </c>
      <c r="EGN1" s="9" t="s">
        <v>4308</v>
      </c>
      <c r="EGO1" s="9" t="s">
        <v>4309</v>
      </c>
      <c r="EGP1" s="9" t="s">
        <v>4310</v>
      </c>
      <c r="EGQ1" s="9" t="s">
        <v>4311</v>
      </c>
      <c r="EGR1" s="9" t="s">
        <v>4312</v>
      </c>
      <c r="EGS1" s="9" t="s">
        <v>4313</v>
      </c>
      <c r="EGT1" s="9" t="s">
        <v>4314</v>
      </c>
      <c r="EGU1" s="9" t="s">
        <v>4315</v>
      </c>
      <c r="EGV1" s="9" t="s">
        <v>4316</v>
      </c>
      <c r="EGW1" s="9" t="s">
        <v>4317</v>
      </c>
      <c r="EGX1" s="9" t="s">
        <v>4318</v>
      </c>
      <c r="EGY1" s="9" t="s">
        <v>4319</v>
      </c>
      <c r="EGZ1" s="9" t="s">
        <v>4320</v>
      </c>
      <c r="EHA1" s="9" t="s">
        <v>4321</v>
      </c>
      <c r="EHB1" s="9" t="s">
        <v>4322</v>
      </c>
      <c r="EHC1" s="9" t="s">
        <v>4323</v>
      </c>
      <c r="EHD1" s="9" t="s">
        <v>4324</v>
      </c>
      <c r="EHE1" s="9" t="s">
        <v>4325</v>
      </c>
      <c r="EHF1" s="9" t="s">
        <v>4326</v>
      </c>
      <c r="EHG1" s="9" t="s">
        <v>4327</v>
      </c>
      <c r="EHH1" s="9" t="s">
        <v>4328</v>
      </c>
      <c r="EHI1" s="9" t="s">
        <v>4329</v>
      </c>
      <c r="EHJ1" s="9" t="s">
        <v>4330</v>
      </c>
      <c r="EHK1" s="9" t="s">
        <v>4331</v>
      </c>
      <c r="EHL1" s="9" t="s">
        <v>4332</v>
      </c>
      <c r="EHM1" s="9" t="s">
        <v>4333</v>
      </c>
      <c r="EHN1" s="9" t="s">
        <v>4334</v>
      </c>
      <c r="EHO1" s="9" t="s">
        <v>4335</v>
      </c>
      <c r="EHP1" s="9" t="s">
        <v>4336</v>
      </c>
      <c r="EHQ1" s="9" t="s">
        <v>4337</v>
      </c>
      <c r="EHR1" s="9" t="s">
        <v>4338</v>
      </c>
      <c r="EHS1" s="9" t="s">
        <v>4339</v>
      </c>
      <c r="EHT1" s="9" t="s">
        <v>4340</v>
      </c>
      <c r="EHU1" s="9" t="s">
        <v>4341</v>
      </c>
      <c r="EHV1" s="9" t="s">
        <v>4342</v>
      </c>
      <c r="EHW1" s="9" t="s">
        <v>4343</v>
      </c>
      <c r="EHX1" s="9" t="s">
        <v>4344</v>
      </c>
      <c r="EHY1" s="9" t="s">
        <v>4345</v>
      </c>
      <c r="EHZ1" s="9" t="s">
        <v>4346</v>
      </c>
      <c r="EIA1" s="9" t="s">
        <v>4347</v>
      </c>
      <c r="EIB1" s="9" t="s">
        <v>4348</v>
      </c>
      <c r="EIC1" s="9" t="s">
        <v>4349</v>
      </c>
      <c r="EID1" s="9" t="s">
        <v>4350</v>
      </c>
      <c r="EIE1" s="9" t="s">
        <v>4351</v>
      </c>
      <c r="EIF1" s="9" t="s">
        <v>4352</v>
      </c>
      <c r="EIG1" s="9" t="s">
        <v>4353</v>
      </c>
      <c r="EIH1" s="9" t="s">
        <v>4354</v>
      </c>
      <c r="EII1" s="9" t="s">
        <v>4355</v>
      </c>
      <c r="EIJ1" s="9" t="s">
        <v>4356</v>
      </c>
      <c r="EIK1" s="9" t="s">
        <v>4357</v>
      </c>
      <c r="EIL1" s="9" t="s">
        <v>4358</v>
      </c>
      <c r="EIM1" s="9" t="s">
        <v>4359</v>
      </c>
      <c r="EIN1" s="9" t="s">
        <v>4360</v>
      </c>
      <c r="EIO1" s="9" t="s">
        <v>4361</v>
      </c>
      <c r="EIP1" s="9" t="s">
        <v>4362</v>
      </c>
      <c r="EIQ1" s="9" t="s">
        <v>4363</v>
      </c>
      <c r="EIR1" s="9" t="s">
        <v>4364</v>
      </c>
      <c r="EIS1" s="9" t="s">
        <v>4365</v>
      </c>
      <c r="EIT1" s="9" t="s">
        <v>4366</v>
      </c>
      <c r="EIU1" s="9" t="s">
        <v>4367</v>
      </c>
      <c r="EIV1" s="9" t="s">
        <v>4368</v>
      </c>
      <c r="EIW1" s="9" t="s">
        <v>4369</v>
      </c>
      <c r="EIX1" s="9" t="s">
        <v>4370</v>
      </c>
      <c r="EIY1" s="9" t="s">
        <v>4371</v>
      </c>
      <c r="EIZ1" s="9" t="s">
        <v>4372</v>
      </c>
      <c r="EJA1" s="9" t="s">
        <v>4373</v>
      </c>
      <c r="EJB1" s="9" t="s">
        <v>4374</v>
      </c>
      <c r="EJC1" s="9" t="s">
        <v>4375</v>
      </c>
      <c r="EJD1" s="9" t="s">
        <v>4376</v>
      </c>
      <c r="EJE1" s="9" t="s">
        <v>4377</v>
      </c>
      <c r="EJF1" s="9" t="s">
        <v>4378</v>
      </c>
      <c r="EJG1" s="9" t="s">
        <v>4379</v>
      </c>
      <c r="EJH1" s="9" t="s">
        <v>4380</v>
      </c>
      <c r="EJI1" s="9" t="s">
        <v>4381</v>
      </c>
      <c r="EJJ1" s="9" t="s">
        <v>4382</v>
      </c>
      <c r="EJK1" s="9" t="s">
        <v>4383</v>
      </c>
      <c r="EJL1" s="9" t="s">
        <v>4384</v>
      </c>
      <c r="EJM1" s="9" t="s">
        <v>4385</v>
      </c>
      <c r="EJN1" s="9" t="s">
        <v>4386</v>
      </c>
      <c r="EJO1" s="9" t="s">
        <v>4387</v>
      </c>
      <c r="EJP1" s="9" t="s">
        <v>4388</v>
      </c>
      <c r="EJQ1" s="9" t="s">
        <v>4389</v>
      </c>
      <c r="EJR1" s="9" t="s">
        <v>4390</v>
      </c>
      <c r="EJS1" s="9" t="s">
        <v>4391</v>
      </c>
      <c r="EJT1" s="9" t="s">
        <v>4392</v>
      </c>
      <c r="EJU1" s="9" t="s">
        <v>4393</v>
      </c>
      <c r="EJV1" s="9" t="s">
        <v>4394</v>
      </c>
      <c r="EJW1" s="9" t="s">
        <v>4395</v>
      </c>
      <c r="EJX1" s="9" t="s">
        <v>4396</v>
      </c>
      <c r="EJY1" s="9" t="s">
        <v>4397</v>
      </c>
      <c r="EJZ1" s="9" t="s">
        <v>4398</v>
      </c>
      <c r="EKA1" s="9" t="s">
        <v>4399</v>
      </c>
      <c r="EKB1" s="9" t="s">
        <v>4400</v>
      </c>
      <c r="EKC1" s="9" t="s">
        <v>4401</v>
      </c>
      <c r="EKD1" s="9" t="s">
        <v>4402</v>
      </c>
      <c r="EKE1" s="9" t="s">
        <v>4403</v>
      </c>
      <c r="EKF1" s="9" t="s">
        <v>4404</v>
      </c>
      <c r="EKG1" s="9" t="s">
        <v>4405</v>
      </c>
      <c r="EKH1" s="9" t="s">
        <v>4406</v>
      </c>
      <c r="EKI1" s="9" t="s">
        <v>4407</v>
      </c>
      <c r="EKJ1" s="9" t="s">
        <v>4408</v>
      </c>
      <c r="EKK1" s="9" t="s">
        <v>4409</v>
      </c>
      <c r="EKL1" s="9" t="s">
        <v>4410</v>
      </c>
      <c r="EKM1" s="9" t="s">
        <v>4411</v>
      </c>
      <c r="EKN1" s="9" t="s">
        <v>4412</v>
      </c>
      <c r="EKO1" s="9" t="s">
        <v>4413</v>
      </c>
      <c r="EKP1" s="9" t="s">
        <v>4414</v>
      </c>
      <c r="EKQ1" s="9" t="s">
        <v>4415</v>
      </c>
      <c r="EKR1" s="9" t="s">
        <v>4416</v>
      </c>
      <c r="EKS1" s="9" t="s">
        <v>4417</v>
      </c>
      <c r="EKT1" s="9" t="s">
        <v>4418</v>
      </c>
      <c r="EKU1" s="9" t="s">
        <v>4419</v>
      </c>
      <c r="EKV1" s="9" t="s">
        <v>4420</v>
      </c>
      <c r="EKW1" s="9" t="s">
        <v>4421</v>
      </c>
      <c r="EKX1" s="9" t="s">
        <v>4422</v>
      </c>
      <c r="EKY1" s="9" t="s">
        <v>4423</v>
      </c>
      <c r="EKZ1" s="9" t="s">
        <v>4424</v>
      </c>
      <c r="ELA1" s="9" t="s">
        <v>4425</v>
      </c>
      <c r="ELB1" s="9" t="s">
        <v>4426</v>
      </c>
      <c r="ELC1" s="9" t="s">
        <v>4427</v>
      </c>
      <c r="ELD1" s="9" t="s">
        <v>4428</v>
      </c>
      <c r="ELE1" s="9" t="s">
        <v>4429</v>
      </c>
      <c r="ELF1" s="9" t="s">
        <v>4430</v>
      </c>
      <c r="ELG1" s="9" t="s">
        <v>4431</v>
      </c>
      <c r="ELH1" s="9" t="s">
        <v>4432</v>
      </c>
      <c r="ELI1" s="9" t="s">
        <v>4433</v>
      </c>
      <c r="ELJ1" s="9" t="s">
        <v>4434</v>
      </c>
      <c r="ELK1" s="9" t="s">
        <v>4435</v>
      </c>
      <c r="ELL1" s="9" t="s">
        <v>4436</v>
      </c>
      <c r="ELM1" s="9" t="s">
        <v>4437</v>
      </c>
      <c r="ELN1" s="9" t="s">
        <v>4438</v>
      </c>
      <c r="ELO1" s="9" t="s">
        <v>4439</v>
      </c>
      <c r="ELP1" s="9" t="s">
        <v>4440</v>
      </c>
      <c r="ELQ1" s="9" t="s">
        <v>4441</v>
      </c>
      <c r="ELR1" s="9" t="s">
        <v>4442</v>
      </c>
      <c r="ELS1" s="9" t="s">
        <v>4443</v>
      </c>
      <c r="ELT1" s="9" t="s">
        <v>4444</v>
      </c>
      <c r="ELU1" s="9" t="s">
        <v>4445</v>
      </c>
      <c r="ELV1" s="9" t="s">
        <v>4446</v>
      </c>
      <c r="ELW1" s="9" t="s">
        <v>4447</v>
      </c>
      <c r="ELX1" s="9" t="s">
        <v>4448</v>
      </c>
      <c r="ELY1" s="9" t="s">
        <v>4449</v>
      </c>
      <c r="ELZ1" s="9" t="s">
        <v>4450</v>
      </c>
      <c r="EMA1" s="9" t="s">
        <v>4451</v>
      </c>
      <c r="EMB1" s="9" t="s">
        <v>4452</v>
      </c>
      <c r="EMC1" s="9" t="s">
        <v>4453</v>
      </c>
      <c r="EMD1" s="9" t="s">
        <v>4454</v>
      </c>
      <c r="EME1" s="9" t="s">
        <v>4455</v>
      </c>
      <c r="EMF1" s="9" t="s">
        <v>4456</v>
      </c>
      <c r="EMG1" s="9" t="s">
        <v>4457</v>
      </c>
      <c r="EMH1" s="9" t="s">
        <v>4458</v>
      </c>
      <c r="EMI1" s="9" t="s">
        <v>4459</v>
      </c>
      <c r="EMJ1" s="9" t="s">
        <v>4460</v>
      </c>
      <c r="EMK1" s="9" t="s">
        <v>4461</v>
      </c>
      <c r="EML1" s="9" t="s">
        <v>4462</v>
      </c>
      <c r="EMM1" s="9" t="s">
        <v>4463</v>
      </c>
      <c r="EMN1" s="9" t="s">
        <v>4464</v>
      </c>
      <c r="EMO1" s="9" t="s">
        <v>4465</v>
      </c>
      <c r="EMP1" s="9" t="s">
        <v>4466</v>
      </c>
      <c r="EMQ1" s="9" t="s">
        <v>4467</v>
      </c>
      <c r="EMR1" s="9" t="s">
        <v>4468</v>
      </c>
      <c r="EMS1" s="9" t="s">
        <v>4469</v>
      </c>
      <c r="EMT1" s="9" t="s">
        <v>4470</v>
      </c>
      <c r="EMU1" s="9" t="s">
        <v>4471</v>
      </c>
      <c r="EMV1" s="9" t="s">
        <v>4472</v>
      </c>
      <c r="EMW1" s="9" t="s">
        <v>4473</v>
      </c>
      <c r="EMX1" s="9" t="s">
        <v>4474</v>
      </c>
      <c r="EMY1" s="9" t="s">
        <v>4475</v>
      </c>
      <c r="EMZ1" s="9" t="s">
        <v>4476</v>
      </c>
      <c r="ENA1" s="9" t="s">
        <v>4477</v>
      </c>
      <c r="ENB1" s="9" t="s">
        <v>4478</v>
      </c>
      <c r="ENC1" s="9" t="s">
        <v>4479</v>
      </c>
      <c r="END1" s="9" t="s">
        <v>4480</v>
      </c>
      <c r="ENE1" s="9" t="s">
        <v>4481</v>
      </c>
      <c r="ENF1" s="9" t="s">
        <v>4482</v>
      </c>
      <c r="ENG1" s="9" t="s">
        <v>4483</v>
      </c>
      <c r="ENH1" s="9" t="s">
        <v>4484</v>
      </c>
      <c r="ENI1" s="9" t="s">
        <v>4485</v>
      </c>
      <c r="ENJ1" s="9" t="s">
        <v>4486</v>
      </c>
      <c r="ENK1" s="9" t="s">
        <v>4487</v>
      </c>
      <c r="ENL1" s="9" t="s">
        <v>4488</v>
      </c>
      <c r="ENM1" s="9" t="s">
        <v>4489</v>
      </c>
      <c r="ENN1" s="9" t="s">
        <v>4490</v>
      </c>
      <c r="ENO1" s="9" t="s">
        <v>4491</v>
      </c>
      <c r="ENP1" s="9" t="s">
        <v>4492</v>
      </c>
      <c r="ENQ1" s="9" t="s">
        <v>4493</v>
      </c>
      <c r="ENR1" s="9" t="s">
        <v>4494</v>
      </c>
      <c r="ENS1" s="9" t="s">
        <v>4495</v>
      </c>
      <c r="ENT1" s="9" t="s">
        <v>4496</v>
      </c>
      <c r="ENU1" s="9" t="s">
        <v>4497</v>
      </c>
      <c r="ENV1" s="9" t="s">
        <v>4498</v>
      </c>
      <c r="ENW1" s="9" t="s">
        <v>4499</v>
      </c>
      <c r="ENX1" s="9" t="s">
        <v>4500</v>
      </c>
      <c r="ENY1" s="9" t="s">
        <v>4501</v>
      </c>
      <c r="ENZ1" s="9" t="s">
        <v>4502</v>
      </c>
      <c r="EOA1" s="9" t="s">
        <v>4503</v>
      </c>
      <c r="EOB1" s="9" t="s">
        <v>4504</v>
      </c>
      <c r="EOC1" s="9" t="s">
        <v>4505</v>
      </c>
      <c r="EOD1" s="9" t="s">
        <v>4506</v>
      </c>
      <c r="EOE1" s="9" t="s">
        <v>4507</v>
      </c>
      <c r="EOF1" s="9" t="s">
        <v>4508</v>
      </c>
      <c r="EOG1" s="9" t="s">
        <v>4509</v>
      </c>
      <c r="EOH1" s="9" t="s">
        <v>4510</v>
      </c>
      <c r="EOI1" s="9" t="s">
        <v>4511</v>
      </c>
      <c r="EOJ1" s="9" t="s">
        <v>4512</v>
      </c>
      <c r="EOK1" s="9" t="s">
        <v>4513</v>
      </c>
      <c r="EOL1" s="9" t="s">
        <v>4514</v>
      </c>
      <c r="EOM1" s="9" t="s">
        <v>4515</v>
      </c>
      <c r="EON1" s="9" t="s">
        <v>4516</v>
      </c>
      <c r="EOO1" s="9" t="s">
        <v>4517</v>
      </c>
      <c r="EOP1" s="9" t="s">
        <v>4518</v>
      </c>
      <c r="EOQ1" s="9" t="s">
        <v>4519</v>
      </c>
      <c r="EOR1" s="9" t="s">
        <v>4520</v>
      </c>
      <c r="EOS1" s="9" t="s">
        <v>4521</v>
      </c>
      <c r="EOT1" s="9" t="s">
        <v>4522</v>
      </c>
      <c r="EOU1" s="9" t="s">
        <v>4523</v>
      </c>
      <c r="EOV1" s="9" t="s">
        <v>4524</v>
      </c>
      <c r="EOW1" s="9" t="s">
        <v>4525</v>
      </c>
      <c r="EOX1" s="9" t="s">
        <v>4526</v>
      </c>
      <c r="EOY1" s="9" t="s">
        <v>4527</v>
      </c>
      <c r="EOZ1" s="9" t="s">
        <v>4528</v>
      </c>
      <c r="EPA1" s="9" t="s">
        <v>4529</v>
      </c>
      <c r="EPB1" s="9" t="s">
        <v>4530</v>
      </c>
      <c r="EPC1" s="9" t="s">
        <v>4531</v>
      </c>
      <c r="EPD1" s="9" t="s">
        <v>4532</v>
      </c>
      <c r="EPE1" s="9" t="s">
        <v>4533</v>
      </c>
      <c r="EPF1" s="9" t="s">
        <v>4534</v>
      </c>
      <c r="EPG1" s="9" t="s">
        <v>4535</v>
      </c>
      <c r="EPH1" s="9" t="s">
        <v>4536</v>
      </c>
      <c r="EPI1" s="9" t="s">
        <v>4537</v>
      </c>
      <c r="EPJ1" s="9" t="s">
        <v>4538</v>
      </c>
      <c r="EPK1" s="9" t="s">
        <v>4539</v>
      </c>
      <c r="EPL1" s="9" t="s">
        <v>4540</v>
      </c>
      <c r="EPM1" s="9" t="s">
        <v>4541</v>
      </c>
      <c r="EPN1" s="9" t="s">
        <v>4542</v>
      </c>
      <c r="EPO1" s="9" t="s">
        <v>4543</v>
      </c>
      <c r="EPP1" s="9" t="s">
        <v>4544</v>
      </c>
      <c r="EPQ1" s="9" t="s">
        <v>4545</v>
      </c>
      <c r="EPR1" s="9" t="s">
        <v>4546</v>
      </c>
      <c r="EPS1" s="9" t="s">
        <v>4547</v>
      </c>
      <c r="EPT1" s="9" t="s">
        <v>4548</v>
      </c>
      <c r="EPU1" s="9" t="s">
        <v>4549</v>
      </c>
      <c r="EPV1" s="9" t="s">
        <v>4550</v>
      </c>
      <c r="EPW1" s="9" t="s">
        <v>4551</v>
      </c>
      <c r="EPX1" s="9" t="s">
        <v>4552</v>
      </c>
      <c r="EPY1" s="9" t="s">
        <v>4553</v>
      </c>
      <c r="EPZ1" s="9" t="s">
        <v>4554</v>
      </c>
      <c r="EQA1" s="9" t="s">
        <v>4555</v>
      </c>
      <c r="EQB1" s="9" t="s">
        <v>4556</v>
      </c>
      <c r="EQC1" s="9" t="s">
        <v>4557</v>
      </c>
      <c r="EQD1" s="9" t="s">
        <v>4558</v>
      </c>
      <c r="EQE1" s="9" t="s">
        <v>4559</v>
      </c>
      <c r="EQF1" s="9" t="s">
        <v>4560</v>
      </c>
      <c r="EQG1" s="9" t="s">
        <v>4561</v>
      </c>
      <c r="EQH1" s="9" t="s">
        <v>4562</v>
      </c>
      <c r="EQI1" s="9" t="s">
        <v>4563</v>
      </c>
      <c r="EQJ1" s="9" t="s">
        <v>4564</v>
      </c>
      <c r="EQK1" s="9" t="s">
        <v>4565</v>
      </c>
      <c r="EQL1" s="9" t="s">
        <v>4566</v>
      </c>
      <c r="EQM1" s="9" t="s">
        <v>4567</v>
      </c>
      <c r="EQN1" s="9" t="s">
        <v>4568</v>
      </c>
      <c r="EQO1" s="9" t="s">
        <v>4569</v>
      </c>
      <c r="EQP1" s="9" t="s">
        <v>4570</v>
      </c>
      <c r="EQQ1" s="9" t="s">
        <v>4571</v>
      </c>
      <c r="EQR1" s="9" t="s">
        <v>4572</v>
      </c>
      <c r="EQS1" s="9" t="s">
        <v>4573</v>
      </c>
      <c r="EQT1" s="9" t="s">
        <v>4574</v>
      </c>
      <c r="EQU1" s="9" t="s">
        <v>4575</v>
      </c>
      <c r="EQV1" s="9" t="s">
        <v>4576</v>
      </c>
      <c r="EQW1" s="9" t="s">
        <v>4577</v>
      </c>
      <c r="EQX1" s="9" t="s">
        <v>4578</v>
      </c>
      <c r="EQY1" s="9" t="s">
        <v>4579</v>
      </c>
      <c r="EQZ1" s="9" t="s">
        <v>4580</v>
      </c>
      <c r="ERA1" s="9" t="s">
        <v>4581</v>
      </c>
      <c r="ERB1" s="9" t="s">
        <v>4582</v>
      </c>
      <c r="ERC1" s="9" t="s">
        <v>4583</v>
      </c>
      <c r="ERD1" s="9" t="s">
        <v>4584</v>
      </c>
      <c r="ERE1" s="9" t="s">
        <v>4585</v>
      </c>
      <c r="ERF1" s="9" t="s">
        <v>4586</v>
      </c>
      <c r="ERG1" s="9" t="s">
        <v>4587</v>
      </c>
      <c r="ERH1" s="9" t="s">
        <v>4588</v>
      </c>
      <c r="ERI1" s="9" t="s">
        <v>4589</v>
      </c>
      <c r="ERJ1" s="9" t="s">
        <v>4590</v>
      </c>
      <c r="ERK1" s="9" t="s">
        <v>4591</v>
      </c>
      <c r="ERL1" s="9" t="s">
        <v>4592</v>
      </c>
      <c r="ERM1" s="9" t="s">
        <v>4593</v>
      </c>
      <c r="ERN1" s="9" t="s">
        <v>4594</v>
      </c>
      <c r="ERO1" s="9" t="s">
        <v>4595</v>
      </c>
      <c r="ERP1" s="9" t="s">
        <v>4596</v>
      </c>
      <c r="ERQ1" s="9" t="s">
        <v>4597</v>
      </c>
      <c r="ERR1" s="9" t="s">
        <v>4598</v>
      </c>
      <c r="ERS1" s="9" t="s">
        <v>4599</v>
      </c>
      <c r="ERT1" s="9" t="s">
        <v>4600</v>
      </c>
      <c r="ERU1" s="9" t="s">
        <v>4601</v>
      </c>
      <c r="ERV1" s="9" t="s">
        <v>4602</v>
      </c>
      <c r="ERW1" s="9" t="s">
        <v>4603</v>
      </c>
      <c r="ERX1" s="9" t="s">
        <v>4604</v>
      </c>
      <c r="ERY1" s="9" t="s">
        <v>4605</v>
      </c>
      <c r="ERZ1" s="9" t="s">
        <v>4606</v>
      </c>
      <c r="ESA1" s="9" t="s">
        <v>4607</v>
      </c>
      <c r="ESB1" s="9" t="s">
        <v>4608</v>
      </c>
      <c r="ESC1" s="9" t="s">
        <v>4609</v>
      </c>
      <c r="ESD1" s="9" t="s">
        <v>4610</v>
      </c>
      <c r="ESE1" s="9" t="s">
        <v>4611</v>
      </c>
      <c r="ESF1" s="9" t="s">
        <v>4612</v>
      </c>
      <c r="ESG1" s="9" t="s">
        <v>4613</v>
      </c>
      <c r="ESH1" s="9" t="s">
        <v>4614</v>
      </c>
      <c r="ESI1" s="9" t="s">
        <v>4615</v>
      </c>
      <c r="ESJ1" s="9" t="s">
        <v>4616</v>
      </c>
      <c r="ESK1" s="9" t="s">
        <v>4617</v>
      </c>
      <c r="ESL1" s="9" t="s">
        <v>4618</v>
      </c>
      <c r="ESM1" s="9" t="s">
        <v>4619</v>
      </c>
      <c r="ESN1" s="9" t="s">
        <v>4620</v>
      </c>
      <c r="ESO1" s="9" t="s">
        <v>4621</v>
      </c>
      <c r="ESP1" s="9" t="s">
        <v>4622</v>
      </c>
      <c r="ESQ1" s="9" t="s">
        <v>4623</v>
      </c>
      <c r="ESR1" s="9" t="s">
        <v>4624</v>
      </c>
      <c r="ESS1" s="9" t="s">
        <v>4625</v>
      </c>
      <c r="EST1" s="9" t="s">
        <v>4626</v>
      </c>
      <c r="ESU1" s="9" t="s">
        <v>4627</v>
      </c>
      <c r="ESV1" s="9" t="s">
        <v>4628</v>
      </c>
      <c r="ESW1" s="9" t="s">
        <v>4629</v>
      </c>
      <c r="ESX1" s="9" t="s">
        <v>4630</v>
      </c>
      <c r="ESY1" s="9" t="s">
        <v>4631</v>
      </c>
      <c r="ESZ1" s="9" t="s">
        <v>4632</v>
      </c>
      <c r="ETA1" s="9" t="s">
        <v>4633</v>
      </c>
      <c r="ETB1" s="9" t="s">
        <v>4634</v>
      </c>
      <c r="ETC1" s="9" t="s">
        <v>4635</v>
      </c>
      <c r="ETD1" s="9" t="s">
        <v>4636</v>
      </c>
      <c r="ETE1" s="9" t="s">
        <v>4637</v>
      </c>
      <c r="ETF1" s="9" t="s">
        <v>4638</v>
      </c>
      <c r="ETG1" s="9" t="s">
        <v>4639</v>
      </c>
      <c r="ETH1" s="9" t="s">
        <v>4640</v>
      </c>
      <c r="ETI1" s="9" t="s">
        <v>4641</v>
      </c>
      <c r="ETJ1" s="9" t="s">
        <v>4642</v>
      </c>
      <c r="ETK1" s="9" t="s">
        <v>4643</v>
      </c>
      <c r="ETL1" s="9" t="s">
        <v>4644</v>
      </c>
      <c r="ETM1" s="9" t="s">
        <v>4645</v>
      </c>
      <c r="ETN1" s="9" t="s">
        <v>4646</v>
      </c>
      <c r="ETO1" s="9" t="s">
        <v>4647</v>
      </c>
      <c r="ETP1" s="9" t="s">
        <v>4648</v>
      </c>
      <c r="ETQ1" s="9" t="s">
        <v>4649</v>
      </c>
      <c r="ETR1" s="9" t="s">
        <v>4650</v>
      </c>
      <c r="ETS1" s="9" t="s">
        <v>4651</v>
      </c>
      <c r="ETT1" s="9" t="s">
        <v>4652</v>
      </c>
      <c r="ETU1" s="9" t="s">
        <v>4653</v>
      </c>
      <c r="ETV1" s="9" t="s">
        <v>4654</v>
      </c>
      <c r="ETW1" s="9" t="s">
        <v>4655</v>
      </c>
      <c r="ETX1" s="9" t="s">
        <v>4656</v>
      </c>
      <c r="ETY1" s="9" t="s">
        <v>4657</v>
      </c>
      <c r="ETZ1" s="9" t="s">
        <v>4658</v>
      </c>
      <c r="EUA1" s="9" t="s">
        <v>4659</v>
      </c>
      <c r="EUB1" s="9" t="s">
        <v>4660</v>
      </c>
      <c r="EUC1" s="9" t="s">
        <v>4661</v>
      </c>
      <c r="EUD1" s="9" t="s">
        <v>4662</v>
      </c>
      <c r="EUE1" s="9" t="s">
        <v>4663</v>
      </c>
      <c r="EUF1" s="9" t="s">
        <v>4664</v>
      </c>
      <c r="EUG1" s="9" t="s">
        <v>4665</v>
      </c>
      <c r="EUH1" s="9" t="s">
        <v>4666</v>
      </c>
      <c r="EUI1" s="9" t="s">
        <v>4667</v>
      </c>
      <c r="EUJ1" s="9" t="s">
        <v>4668</v>
      </c>
      <c r="EUK1" s="9" t="s">
        <v>4669</v>
      </c>
      <c r="EUL1" s="9" t="s">
        <v>4670</v>
      </c>
      <c r="EUM1" s="9" t="s">
        <v>4671</v>
      </c>
      <c r="EUN1" s="9" t="s">
        <v>4672</v>
      </c>
      <c r="EUO1" s="9" t="s">
        <v>4673</v>
      </c>
      <c r="EUP1" s="9" t="s">
        <v>4674</v>
      </c>
      <c r="EUQ1" s="9" t="s">
        <v>4675</v>
      </c>
      <c r="EUR1" s="9" t="s">
        <v>4676</v>
      </c>
      <c r="EUS1" s="9" t="s">
        <v>4677</v>
      </c>
      <c r="EUT1" s="9" t="s">
        <v>4678</v>
      </c>
      <c r="EUU1" s="9" t="s">
        <v>4679</v>
      </c>
      <c r="EUV1" s="9" t="s">
        <v>4680</v>
      </c>
      <c r="EUW1" s="9" t="s">
        <v>4681</v>
      </c>
      <c r="EUX1" s="9" t="s">
        <v>4682</v>
      </c>
      <c r="EUY1" s="9" t="s">
        <v>4683</v>
      </c>
      <c r="EUZ1" s="9" t="s">
        <v>4684</v>
      </c>
      <c r="EVA1" s="9" t="s">
        <v>4685</v>
      </c>
      <c r="EVB1" s="9" t="s">
        <v>4686</v>
      </c>
      <c r="EVC1" s="9" t="s">
        <v>4687</v>
      </c>
      <c r="EVD1" s="9" t="s">
        <v>4688</v>
      </c>
      <c r="EVE1" s="9" t="s">
        <v>4689</v>
      </c>
      <c r="EVF1" s="9" t="s">
        <v>4690</v>
      </c>
      <c r="EVG1" s="9" t="s">
        <v>4691</v>
      </c>
      <c r="EVH1" s="9" t="s">
        <v>4692</v>
      </c>
      <c r="EVI1" s="9" t="s">
        <v>4693</v>
      </c>
      <c r="EVJ1" s="9" t="s">
        <v>4694</v>
      </c>
      <c r="EVK1" s="9" t="s">
        <v>4695</v>
      </c>
      <c r="EVL1" s="9" t="s">
        <v>4696</v>
      </c>
      <c r="EVM1" s="9" t="s">
        <v>4697</v>
      </c>
      <c r="EVN1" s="9" t="s">
        <v>4698</v>
      </c>
      <c r="EVO1" s="9" t="s">
        <v>4699</v>
      </c>
      <c r="EVP1" s="9" t="s">
        <v>4700</v>
      </c>
      <c r="EVQ1" s="9" t="s">
        <v>4701</v>
      </c>
      <c r="EVR1" s="9" t="s">
        <v>4702</v>
      </c>
      <c r="EVS1" s="9" t="s">
        <v>4703</v>
      </c>
      <c r="EVT1" s="9" t="s">
        <v>4704</v>
      </c>
      <c r="EVU1" s="9" t="s">
        <v>4705</v>
      </c>
      <c r="EVV1" s="9" t="s">
        <v>4706</v>
      </c>
      <c r="EVW1" s="9" t="s">
        <v>4707</v>
      </c>
      <c r="EVX1" s="9" t="s">
        <v>4708</v>
      </c>
      <c r="EVY1" s="9" t="s">
        <v>4709</v>
      </c>
      <c r="EVZ1" s="9" t="s">
        <v>4710</v>
      </c>
      <c r="EWA1" s="9" t="s">
        <v>4711</v>
      </c>
      <c r="EWB1" s="9" t="s">
        <v>4712</v>
      </c>
      <c r="EWC1" s="9" t="s">
        <v>4713</v>
      </c>
      <c r="EWD1" s="9" t="s">
        <v>4714</v>
      </c>
      <c r="EWE1" s="9" t="s">
        <v>4715</v>
      </c>
      <c r="EWF1" s="9" t="s">
        <v>4716</v>
      </c>
      <c r="EWG1" s="9" t="s">
        <v>4717</v>
      </c>
      <c r="EWH1" s="9" t="s">
        <v>4718</v>
      </c>
      <c r="EWI1" s="9" t="s">
        <v>4719</v>
      </c>
      <c r="EWJ1" s="9" t="s">
        <v>4720</v>
      </c>
      <c r="EWK1" s="9" t="s">
        <v>4721</v>
      </c>
      <c r="EWL1" s="9" t="s">
        <v>4722</v>
      </c>
      <c r="EWM1" s="9" t="s">
        <v>4723</v>
      </c>
      <c r="EWN1" s="9" t="s">
        <v>4724</v>
      </c>
      <c r="EWO1" s="9" t="s">
        <v>4725</v>
      </c>
      <c r="EWP1" s="9" t="s">
        <v>4726</v>
      </c>
      <c r="EWQ1" s="9" t="s">
        <v>4727</v>
      </c>
      <c r="EWR1" s="9" t="s">
        <v>4728</v>
      </c>
      <c r="EWS1" s="9" t="s">
        <v>4729</v>
      </c>
      <c r="EWT1" s="9" t="s">
        <v>4730</v>
      </c>
      <c r="EWU1" s="9" t="s">
        <v>4731</v>
      </c>
      <c r="EWV1" s="9" t="s">
        <v>4732</v>
      </c>
      <c r="EWW1" s="9" t="s">
        <v>4733</v>
      </c>
      <c r="EWX1" s="9" t="s">
        <v>4734</v>
      </c>
      <c r="EWY1" s="9" t="s">
        <v>4735</v>
      </c>
      <c r="EWZ1" s="9" t="s">
        <v>4736</v>
      </c>
      <c r="EXA1" s="9" t="s">
        <v>4737</v>
      </c>
      <c r="EXB1" s="9" t="s">
        <v>4738</v>
      </c>
      <c r="EXC1" s="9" t="s">
        <v>4739</v>
      </c>
      <c r="EXD1" s="9" t="s">
        <v>4740</v>
      </c>
      <c r="EXE1" s="9" t="s">
        <v>4741</v>
      </c>
      <c r="EXF1" s="9" t="s">
        <v>4742</v>
      </c>
      <c r="EXG1" s="9" t="s">
        <v>4743</v>
      </c>
      <c r="EXH1" s="9" t="s">
        <v>4744</v>
      </c>
      <c r="EXI1" s="9" t="s">
        <v>4745</v>
      </c>
      <c r="EXJ1" s="9" t="s">
        <v>4746</v>
      </c>
      <c r="EXK1" s="9" t="s">
        <v>4747</v>
      </c>
      <c r="EXL1" s="9" t="s">
        <v>4748</v>
      </c>
      <c r="EXM1" s="9" t="s">
        <v>4749</v>
      </c>
      <c r="EXN1" s="9" t="s">
        <v>4750</v>
      </c>
      <c r="EXO1" s="9" t="s">
        <v>4751</v>
      </c>
      <c r="EXP1" s="9" t="s">
        <v>4752</v>
      </c>
      <c r="EXQ1" s="9" t="s">
        <v>4753</v>
      </c>
      <c r="EXR1" s="9" t="s">
        <v>4754</v>
      </c>
      <c r="EXS1" s="9" t="s">
        <v>4755</v>
      </c>
      <c r="EXT1" s="9" t="s">
        <v>4756</v>
      </c>
      <c r="EXU1" s="9" t="s">
        <v>4757</v>
      </c>
      <c r="EXV1" s="9" t="s">
        <v>4758</v>
      </c>
      <c r="EXW1" s="9" t="s">
        <v>4759</v>
      </c>
      <c r="EXX1" s="9" t="s">
        <v>4760</v>
      </c>
      <c r="EXY1" s="9" t="s">
        <v>4761</v>
      </c>
      <c r="EXZ1" s="9" t="s">
        <v>4762</v>
      </c>
      <c r="EYA1" s="9" t="s">
        <v>4763</v>
      </c>
      <c r="EYB1" s="9" t="s">
        <v>4764</v>
      </c>
      <c r="EYC1" s="9" t="s">
        <v>4765</v>
      </c>
      <c r="EYD1" s="9" t="s">
        <v>4766</v>
      </c>
      <c r="EYE1" s="9" t="s">
        <v>4767</v>
      </c>
      <c r="EYF1" s="9" t="s">
        <v>4768</v>
      </c>
      <c r="EYG1" s="9" t="s">
        <v>4769</v>
      </c>
      <c r="EYH1" s="9" t="s">
        <v>4770</v>
      </c>
      <c r="EYI1" s="9" t="s">
        <v>4771</v>
      </c>
      <c r="EYJ1" s="9" t="s">
        <v>4772</v>
      </c>
      <c r="EYK1" s="9" t="s">
        <v>4773</v>
      </c>
      <c r="EYL1" s="9" t="s">
        <v>4774</v>
      </c>
      <c r="EYM1" s="9" t="s">
        <v>4775</v>
      </c>
      <c r="EYN1" s="9" t="s">
        <v>4776</v>
      </c>
      <c r="EYO1" s="9" t="s">
        <v>4777</v>
      </c>
      <c r="EYP1" s="9" t="s">
        <v>4778</v>
      </c>
      <c r="EYQ1" s="9" t="s">
        <v>4779</v>
      </c>
      <c r="EYR1" s="9" t="s">
        <v>4780</v>
      </c>
      <c r="EYS1" s="9" t="s">
        <v>4781</v>
      </c>
      <c r="EYT1" s="9" t="s">
        <v>4782</v>
      </c>
      <c r="EYU1" s="9" t="s">
        <v>4783</v>
      </c>
      <c r="EYV1" s="9" t="s">
        <v>4784</v>
      </c>
      <c r="EYW1" s="9" t="s">
        <v>4785</v>
      </c>
      <c r="EYX1" s="9" t="s">
        <v>4786</v>
      </c>
      <c r="EYY1" s="9" t="s">
        <v>4787</v>
      </c>
      <c r="EYZ1" s="9" t="s">
        <v>4788</v>
      </c>
      <c r="EZA1" s="9" t="s">
        <v>4789</v>
      </c>
      <c r="EZB1" s="9" t="s">
        <v>4790</v>
      </c>
      <c r="EZC1" s="9" t="s">
        <v>4791</v>
      </c>
      <c r="EZD1" s="9" t="s">
        <v>4792</v>
      </c>
      <c r="EZE1" s="9" t="s">
        <v>4793</v>
      </c>
      <c r="EZF1" s="9" t="s">
        <v>4794</v>
      </c>
      <c r="EZG1" s="9" t="s">
        <v>4795</v>
      </c>
      <c r="EZH1" s="9" t="s">
        <v>4796</v>
      </c>
      <c r="EZI1" s="9" t="s">
        <v>4797</v>
      </c>
      <c r="EZJ1" s="9" t="s">
        <v>4798</v>
      </c>
      <c r="EZK1" s="9" t="s">
        <v>4799</v>
      </c>
      <c r="EZL1" s="9" t="s">
        <v>4800</v>
      </c>
      <c r="EZM1" s="9" t="s">
        <v>4801</v>
      </c>
      <c r="EZN1" s="9" t="s">
        <v>4802</v>
      </c>
      <c r="EZO1" s="9" t="s">
        <v>4803</v>
      </c>
      <c r="EZP1" s="9" t="s">
        <v>4804</v>
      </c>
      <c r="EZQ1" s="9" t="s">
        <v>4805</v>
      </c>
      <c r="EZR1" s="9" t="s">
        <v>4806</v>
      </c>
      <c r="EZS1" s="9" t="s">
        <v>4807</v>
      </c>
      <c r="EZT1" s="9" t="s">
        <v>4808</v>
      </c>
      <c r="EZU1" s="9" t="s">
        <v>4809</v>
      </c>
      <c r="EZV1" s="9" t="s">
        <v>4810</v>
      </c>
      <c r="EZW1" s="9" t="s">
        <v>4811</v>
      </c>
      <c r="EZX1" s="9" t="s">
        <v>4812</v>
      </c>
      <c r="EZY1" s="9" t="s">
        <v>4813</v>
      </c>
      <c r="EZZ1" s="9" t="s">
        <v>4814</v>
      </c>
      <c r="FAA1" s="9" t="s">
        <v>4815</v>
      </c>
      <c r="FAB1" s="9" t="s">
        <v>4816</v>
      </c>
      <c r="FAC1" s="9" t="s">
        <v>4817</v>
      </c>
      <c r="FAD1" s="9" t="s">
        <v>4818</v>
      </c>
      <c r="FAE1" s="9" t="s">
        <v>4819</v>
      </c>
      <c r="FAF1" s="9" t="s">
        <v>4820</v>
      </c>
      <c r="FAG1" s="9" t="s">
        <v>4821</v>
      </c>
      <c r="FAH1" s="9" t="s">
        <v>4822</v>
      </c>
      <c r="FAI1" s="9" t="s">
        <v>4823</v>
      </c>
      <c r="FAJ1" s="9" t="s">
        <v>4824</v>
      </c>
      <c r="FAK1" s="9" t="s">
        <v>4825</v>
      </c>
      <c r="FAL1" s="9" t="s">
        <v>4826</v>
      </c>
      <c r="FAM1" s="9" t="s">
        <v>4827</v>
      </c>
      <c r="FAN1" s="9" t="s">
        <v>4828</v>
      </c>
      <c r="FAO1" s="9" t="s">
        <v>4829</v>
      </c>
      <c r="FAP1" s="9" t="s">
        <v>4830</v>
      </c>
      <c r="FAQ1" s="9" t="s">
        <v>4831</v>
      </c>
      <c r="FAR1" s="9" t="s">
        <v>4832</v>
      </c>
      <c r="FAS1" s="9" t="s">
        <v>4833</v>
      </c>
      <c r="FAT1" s="9" t="s">
        <v>4834</v>
      </c>
      <c r="FAU1" s="9" t="s">
        <v>4835</v>
      </c>
      <c r="FAV1" s="9" t="s">
        <v>4836</v>
      </c>
      <c r="FAW1" s="9" t="s">
        <v>4837</v>
      </c>
      <c r="FAX1" s="9" t="s">
        <v>4838</v>
      </c>
      <c r="FAY1" s="9" t="s">
        <v>4839</v>
      </c>
      <c r="FAZ1" s="9" t="s">
        <v>4840</v>
      </c>
      <c r="FBA1" s="9" t="s">
        <v>4841</v>
      </c>
      <c r="FBB1" s="9" t="s">
        <v>4842</v>
      </c>
      <c r="FBC1" s="9" t="s">
        <v>4843</v>
      </c>
      <c r="FBD1" s="9" t="s">
        <v>4844</v>
      </c>
      <c r="FBE1" s="9" t="s">
        <v>4845</v>
      </c>
      <c r="FBF1" s="9" t="s">
        <v>4846</v>
      </c>
      <c r="FBG1" s="9" t="s">
        <v>4847</v>
      </c>
      <c r="FBH1" s="9" t="s">
        <v>4848</v>
      </c>
      <c r="FBI1" s="9" t="s">
        <v>4849</v>
      </c>
      <c r="FBJ1" s="9" t="s">
        <v>4850</v>
      </c>
      <c r="FBK1" s="9" t="s">
        <v>4851</v>
      </c>
      <c r="FBL1" s="9" t="s">
        <v>4852</v>
      </c>
      <c r="FBM1" s="9" t="s">
        <v>4853</v>
      </c>
      <c r="FBN1" s="9" t="s">
        <v>4854</v>
      </c>
      <c r="FBO1" s="9" t="s">
        <v>4855</v>
      </c>
      <c r="FBP1" s="9" t="s">
        <v>4856</v>
      </c>
      <c r="FBQ1" s="9" t="s">
        <v>4857</v>
      </c>
      <c r="FBR1" s="9" t="s">
        <v>4858</v>
      </c>
      <c r="FBS1" s="9" t="s">
        <v>4859</v>
      </c>
      <c r="FBT1" s="9" t="s">
        <v>4860</v>
      </c>
      <c r="FBU1" s="9" t="s">
        <v>4861</v>
      </c>
      <c r="FBV1" s="9" t="s">
        <v>4862</v>
      </c>
      <c r="FBW1" s="9" t="s">
        <v>4863</v>
      </c>
      <c r="FBX1" s="9" t="s">
        <v>4864</v>
      </c>
      <c r="FBY1" s="9" t="s">
        <v>4865</v>
      </c>
      <c r="FBZ1" s="9" t="s">
        <v>4866</v>
      </c>
      <c r="FCA1" s="9" t="s">
        <v>4867</v>
      </c>
      <c r="FCB1" s="9" t="s">
        <v>4868</v>
      </c>
      <c r="FCC1" s="9" t="s">
        <v>4869</v>
      </c>
      <c r="FCD1" s="9" t="s">
        <v>4870</v>
      </c>
      <c r="FCE1" s="9" t="s">
        <v>4871</v>
      </c>
      <c r="FCF1" s="9" t="s">
        <v>4872</v>
      </c>
      <c r="FCG1" s="9" t="s">
        <v>4873</v>
      </c>
      <c r="FCH1" s="9" t="s">
        <v>4874</v>
      </c>
      <c r="FCI1" s="9" t="s">
        <v>4875</v>
      </c>
      <c r="FCJ1" s="9" t="s">
        <v>4876</v>
      </c>
      <c r="FCK1" s="9" t="s">
        <v>4877</v>
      </c>
      <c r="FCL1" s="9" t="s">
        <v>4878</v>
      </c>
      <c r="FCM1" s="9" t="s">
        <v>4879</v>
      </c>
      <c r="FCN1" s="9" t="s">
        <v>4880</v>
      </c>
      <c r="FCO1" s="9" t="s">
        <v>4881</v>
      </c>
      <c r="FCP1" s="9" t="s">
        <v>4882</v>
      </c>
      <c r="FCQ1" s="9" t="s">
        <v>4883</v>
      </c>
      <c r="FCR1" s="9" t="s">
        <v>4884</v>
      </c>
      <c r="FCS1" s="9" t="s">
        <v>4885</v>
      </c>
      <c r="FCT1" s="9" t="s">
        <v>4886</v>
      </c>
      <c r="FCU1" s="9" t="s">
        <v>4887</v>
      </c>
      <c r="FCV1" s="9" t="s">
        <v>4888</v>
      </c>
      <c r="FCW1" s="9" t="s">
        <v>4889</v>
      </c>
      <c r="FCX1" s="9" t="s">
        <v>4890</v>
      </c>
      <c r="FCY1" s="9" t="s">
        <v>4891</v>
      </c>
      <c r="FCZ1" s="9" t="s">
        <v>4892</v>
      </c>
      <c r="FDA1" s="9" t="s">
        <v>4893</v>
      </c>
      <c r="FDB1" s="9" t="s">
        <v>4894</v>
      </c>
      <c r="FDC1" s="9" t="s">
        <v>4895</v>
      </c>
      <c r="FDD1" s="9" t="s">
        <v>4896</v>
      </c>
      <c r="FDE1" s="9" t="s">
        <v>4897</v>
      </c>
      <c r="FDF1" s="9" t="s">
        <v>4898</v>
      </c>
      <c r="FDG1" s="9" t="s">
        <v>4899</v>
      </c>
      <c r="FDH1" s="9" t="s">
        <v>4900</v>
      </c>
      <c r="FDI1" s="9" t="s">
        <v>4901</v>
      </c>
      <c r="FDJ1" s="9" t="s">
        <v>4902</v>
      </c>
      <c r="FDK1" s="9" t="s">
        <v>4903</v>
      </c>
      <c r="FDL1" s="9" t="s">
        <v>4904</v>
      </c>
      <c r="FDM1" s="9" t="s">
        <v>4905</v>
      </c>
      <c r="FDN1" s="9" t="s">
        <v>4906</v>
      </c>
      <c r="FDO1" s="9" t="s">
        <v>4907</v>
      </c>
      <c r="FDP1" s="9" t="s">
        <v>4908</v>
      </c>
      <c r="FDQ1" s="9" t="s">
        <v>4909</v>
      </c>
      <c r="FDR1" s="9" t="s">
        <v>4910</v>
      </c>
      <c r="FDS1" s="9" t="s">
        <v>4911</v>
      </c>
      <c r="FDT1" s="9" t="s">
        <v>4912</v>
      </c>
      <c r="FDU1" s="9" t="s">
        <v>4913</v>
      </c>
      <c r="FDV1" s="9" t="s">
        <v>4914</v>
      </c>
      <c r="FDW1" s="9" t="s">
        <v>4915</v>
      </c>
      <c r="FDX1" s="9" t="s">
        <v>4916</v>
      </c>
      <c r="FDY1" s="9" t="s">
        <v>4917</v>
      </c>
      <c r="FDZ1" s="9" t="s">
        <v>4918</v>
      </c>
      <c r="FEA1" s="9" t="s">
        <v>4919</v>
      </c>
      <c r="FEB1" s="9" t="s">
        <v>4920</v>
      </c>
      <c r="FEC1" s="9" t="s">
        <v>4921</v>
      </c>
      <c r="FED1" s="9" t="s">
        <v>4922</v>
      </c>
      <c r="FEE1" s="9" t="s">
        <v>4923</v>
      </c>
      <c r="FEF1" s="9" t="s">
        <v>4924</v>
      </c>
      <c r="FEG1" s="9" t="s">
        <v>4925</v>
      </c>
      <c r="FEH1" s="9" t="s">
        <v>4926</v>
      </c>
      <c r="FEI1" s="9" t="s">
        <v>4927</v>
      </c>
      <c r="FEJ1" s="9" t="s">
        <v>4928</v>
      </c>
      <c r="FEK1" s="9" t="s">
        <v>4929</v>
      </c>
      <c r="FEL1" s="9" t="s">
        <v>4930</v>
      </c>
      <c r="FEM1" s="9" t="s">
        <v>4931</v>
      </c>
      <c r="FEN1" s="9" t="s">
        <v>4932</v>
      </c>
      <c r="FEO1" s="9" t="s">
        <v>4933</v>
      </c>
      <c r="FEP1" s="9" t="s">
        <v>4934</v>
      </c>
      <c r="FEQ1" s="9" t="s">
        <v>4935</v>
      </c>
      <c r="FER1" s="9" t="s">
        <v>4936</v>
      </c>
      <c r="FES1" s="9" t="s">
        <v>4937</v>
      </c>
      <c r="FET1" s="9" t="s">
        <v>4938</v>
      </c>
      <c r="FEU1" s="9" t="s">
        <v>4939</v>
      </c>
      <c r="FEV1" s="9" t="s">
        <v>4940</v>
      </c>
      <c r="FEW1" s="9" t="s">
        <v>4941</v>
      </c>
      <c r="FEX1" s="9" t="s">
        <v>4942</v>
      </c>
      <c r="FEY1" s="9" t="s">
        <v>4943</v>
      </c>
      <c r="FEZ1" s="9" t="s">
        <v>4944</v>
      </c>
      <c r="FFA1" s="9" t="s">
        <v>4945</v>
      </c>
      <c r="FFB1" s="9" t="s">
        <v>4946</v>
      </c>
      <c r="FFC1" s="9" t="s">
        <v>4947</v>
      </c>
      <c r="FFD1" s="9" t="s">
        <v>4948</v>
      </c>
      <c r="FFE1" s="9" t="s">
        <v>4949</v>
      </c>
      <c r="FFF1" s="9" t="s">
        <v>4950</v>
      </c>
      <c r="FFG1" s="9" t="s">
        <v>4951</v>
      </c>
      <c r="FFH1" s="9" t="s">
        <v>4952</v>
      </c>
      <c r="FFI1" s="9" t="s">
        <v>4953</v>
      </c>
      <c r="FFJ1" s="9" t="s">
        <v>4954</v>
      </c>
      <c r="FFK1" s="9" t="s">
        <v>4955</v>
      </c>
      <c r="FFL1" s="9" t="s">
        <v>4956</v>
      </c>
      <c r="FFM1" s="9" t="s">
        <v>4957</v>
      </c>
      <c r="FFN1" s="9" t="s">
        <v>4958</v>
      </c>
      <c r="FFO1" s="9" t="s">
        <v>4959</v>
      </c>
      <c r="FFP1" s="9" t="s">
        <v>4960</v>
      </c>
      <c r="FFQ1" s="9" t="s">
        <v>4961</v>
      </c>
      <c r="FFR1" s="9" t="s">
        <v>4962</v>
      </c>
      <c r="FFS1" s="9" t="s">
        <v>4963</v>
      </c>
      <c r="FFT1" s="9" t="s">
        <v>4964</v>
      </c>
      <c r="FFU1" s="9" t="s">
        <v>4965</v>
      </c>
      <c r="FFV1" s="9" t="s">
        <v>4966</v>
      </c>
      <c r="FFW1" s="9" t="s">
        <v>4967</v>
      </c>
      <c r="FFX1" s="9" t="s">
        <v>4968</v>
      </c>
      <c r="FFY1" s="9" t="s">
        <v>4969</v>
      </c>
      <c r="FFZ1" s="9" t="s">
        <v>4970</v>
      </c>
      <c r="FGA1" s="9" t="s">
        <v>4971</v>
      </c>
      <c r="FGB1" s="9" t="s">
        <v>4972</v>
      </c>
      <c r="FGC1" s="9" t="s">
        <v>4973</v>
      </c>
      <c r="FGD1" s="9" t="s">
        <v>4974</v>
      </c>
      <c r="FGE1" s="9" t="s">
        <v>4975</v>
      </c>
      <c r="FGF1" s="9" t="s">
        <v>4976</v>
      </c>
      <c r="FGG1" s="9" t="s">
        <v>4977</v>
      </c>
      <c r="FGH1" s="9" t="s">
        <v>4978</v>
      </c>
      <c r="FGI1" s="9" t="s">
        <v>4979</v>
      </c>
      <c r="FGJ1" s="9" t="s">
        <v>4980</v>
      </c>
      <c r="FGK1" s="9" t="s">
        <v>4981</v>
      </c>
      <c r="FGL1" s="9" t="s">
        <v>4982</v>
      </c>
      <c r="FGM1" s="9" t="s">
        <v>4983</v>
      </c>
      <c r="FGN1" s="9" t="s">
        <v>4984</v>
      </c>
      <c r="FGO1" s="9" t="s">
        <v>4985</v>
      </c>
      <c r="FGP1" s="9" t="s">
        <v>4986</v>
      </c>
      <c r="FGQ1" s="9" t="s">
        <v>4987</v>
      </c>
      <c r="FGR1" s="9" t="s">
        <v>4988</v>
      </c>
      <c r="FGS1" s="9" t="s">
        <v>4989</v>
      </c>
      <c r="FGT1" s="9" t="s">
        <v>4990</v>
      </c>
      <c r="FGU1" s="9" t="s">
        <v>4991</v>
      </c>
      <c r="FGV1" s="9" t="s">
        <v>4992</v>
      </c>
      <c r="FGW1" s="9" t="s">
        <v>4993</v>
      </c>
      <c r="FGX1" s="9" t="s">
        <v>4994</v>
      </c>
      <c r="FGY1" s="9" t="s">
        <v>4995</v>
      </c>
      <c r="FGZ1" s="9" t="s">
        <v>4996</v>
      </c>
      <c r="FHA1" s="9" t="s">
        <v>4997</v>
      </c>
      <c r="FHB1" s="9" t="s">
        <v>4998</v>
      </c>
      <c r="FHC1" s="9" t="s">
        <v>4999</v>
      </c>
      <c r="FHD1" s="9" t="s">
        <v>5000</v>
      </c>
      <c r="FHE1" s="9" t="s">
        <v>5001</v>
      </c>
      <c r="FHF1" s="9" t="s">
        <v>5002</v>
      </c>
      <c r="FHG1" s="9" t="s">
        <v>5003</v>
      </c>
      <c r="FHH1" s="9" t="s">
        <v>5004</v>
      </c>
      <c r="FHI1" s="9" t="s">
        <v>5005</v>
      </c>
      <c r="FHJ1" s="9" t="s">
        <v>5006</v>
      </c>
      <c r="FHK1" s="9" t="s">
        <v>5007</v>
      </c>
      <c r="FHL1" s="9" t="s">
        <v>5008</v>
      </c>
      <c r="FHM1" s="9" t="s">
        <v>5009</v>
      </c>
      <c r="FHN1" s="9" t="s">
        <v>5010</v>
      </c>
      <c r="FHO1" s="9" t="s">
        <v>5011</v>
      </c>
      <c r="FHP1" s="9" t="s">
        <v>5012</v>
      </c>
      <c r="FHQ1" s="9" t="s">
        <v>5013</v>
      </c>
      <c r="FHR1" s="9" t="s">
        <v>5014</v>
      </c>
      <c r="FHS1" s="9" t="s">
        <v>5015</v>
      </c>
      <c r="FHT1" s="9" t="s">
        <v>5016</v>
      </c>
      <c r="FHU1" s="9" t="s">
        <v>5017</v>
      </c>
      <c r="FHV1" s="9" t="s">
        <v>5018</v>
      </c>
      <c r="FHW1" s="9" t="s">
        <v>5019</v>
      </c>
      <c r="FHX1" s="9" t="s">
        <v>5020</v>
      </c>
      <c r="FHY1" s="9" t="s">
        <v>5021</v>
      </c>
      <c r="FHZ1" s="9" t="s">
        <v>5022</v>
      </c>
      <c r="FIA1" s="9" t="s">
        <v>5023</v>
      </c>
      <c r="FIB1" s="9" t="s">
        <v>5024</v>
      </c>
      <c r="FIC1" s="9" t="s">
        <v>5025</v>
      </c>
      <c r="FID1" s="9" t="s">
        <v>5026</v>
      </c>
      <c r="FIE1" s="9" t="s">
        <v>5027</v>
      </c>
      <c r="FIF1" s="9" t="s">
        <v>5028</v>
      </c>
      <c r="FIG1" s="9" t="s">
        <v>5029</v>
      </c>
      <c r="FIH1" s="9" t="s">
        <v>5030</v>
      </c>
      <c r="FII1" s="9" t="s">
        <v>5031</v>
      </c>
      <c r="FIJ1" s="9" t="s">
        <v>5032</v>
      </c>
      <c r="FIK1" s="9" t="s">
        <v>5033</v>
      </c>
      <c r="FIL1" s="9" t="s">
        <v>5034</v>
      </c>
      <c r="FIM1" s="9" t="s">
        <v>5035</v>
      </c>
      <c r="FIN1" s="9" t="s">
        <v>5036</v>
      </c>
      <c r="FIO1" s="9" t="s">
        <v>5037</v>
      </c>
      <c r="FIP1" s="9" t="s">
        <v>5038</v>
      </c>
      <c r="FIQ1" s="9" t="s">
        <v>5039</v>
      </c>
      <c r="FIR1" s="9" t="s">
        <v>5040</v>
      </c>
      <c r="FIS1" s="9" t="s">
        <v>5041</v>
      </c>
      <c r="FIT1" s="9" t="s">
        <v>5042</v>
      </c>
      <c r="FIU1" s="9" t="s">
        <v>5043</v>
      </c>
      <c r="FIV1" s="9" t="s">
        <v>5044</v>
      </c>
      <c r="FIW1" s="9" t="s">
        <v>5045</v>
      </c>
      <c r="FIX1" s="9" t="s">
        <v>5046</v>
      </c>
      <c r="FIY1" s="9" t="s">
        <v>5047</v>
      </c>
      <c r="FIZ1" s="9" t="s">
        <v>5048</v>
      </c>
      <c r="FJA1" s="9" t="s">
        <v>5049</v>
      </c>
      <c r="FJB1" s="9" t="s">
        <v>5050</v>
      </c>
      <c r="FJC1" s="9" t="s">
        <v>5051</v>
      </c>
      <c r="FJD1" s="9" t="s">
        <v>5052</v>
      </c>
      <c r="FJE1" s="9" t="s">
        <v>5053</v>
      </c>
      <c r="FJF1" s="9" t="s">
        <v>5054</v>
      </c>
      <c r="FJG1" s="9" t="s">
        <v>5055</v>
      </c>
      <c r="FJH1" s="9" t="s">
        <v>5056</v>
      </c>
      <c r="FJI1" s="9" t="s">
        <v>5057</v>
      </c>
      <c r="FJJ1" s="9" t="s">
        <v>5058</v>
      </c>
      <c r="FJK1" s="9" t="s">
        <v>5059</v>
      </c>
      <c r="FJL1" s="9" t="s">
        <v>5060</v>
      </c>
      <c r="FJM1" s="9" t="s">
        <v>5061</v>
      </c>
      <c r="FJN1" s="9" t="s">
        <v>5062</v>
      </c>
      <c r="FJO1" s="9" t="s">
        <v>5063</v>
      </c>
      <c r="FJP1" s="9" t="s">
        <v>5064</v>
      </c>
      <c r="FJQ1" s="9" t="s">
        <v>5065</v>
      </c>
      <c r="FJR1" s="9" t="s">
        <v>5066</v>
      </c>
      <c r="FJS1" s="9" t="s">
        <v>5067</v>
      </c>
      <c r="FJT1" s="9" t="s">
        <v>5068</v>
      </c>
      <c r="FJU1" s="9" t="s">
        <v>5069</v>
      </c>
      <c r="FJV1" s="9" t="s">
        <v>5070</v>
      </c>
      <c r="FJW1" s="9" t="s">
        <v>5071</v>
      </c>
      <c r="FJX1" s="9" t="s">
        <v>5072</v>
      </c>
      <c r="FJY1" s="9" t="s">
        <v>5073</v>
      </c>
      <c r="FJZ1" s="9" t="s">
        <v>5074</v>
      </c>
      <c r="FKA1" s="9" t="s">
        <v>5075</v>
      </c>
      <c r="FKB1" s="9" t="s">
        <v>5076</v>
      </c>
      <c r="FKC1" s="9" t="s">
        <v>5077</v>
      </c>
      <c r="FKD1" s="9" t="s">
        <v>5078</v>
      </c>
      <c r="FKE1" s="9" t="s">
        <v>5079</v>
      </c>
      <c r="FKF1" s="9" t="s">
        <v>5080</v>
      </c>
      <c r="FKG1" s="9" t="s">
        <v>5081</v>
      </c>
      <c r="FKH1" s="9" t="s">
        <v>5082</v>
      </c>
      <c r="FKI1" s="9" t="s">
        <v>5083</v>
      </c>
      <c r="FKJ1" s="9" t="s">
        <v>5084</v>
      </c>
      <c r="FKK1" s="9" t="s">
        <v>5085</v>
      </c>
      <c r="FKL1" s="9" t="s">
        <v>5086</v>
      </c>
      <c r="FKM1" s="9" t="s">
        <v>5087</v>
      </c>
      <c r="FKN1" s="9" t="s">
        <v>5088</v>
      </c>
      <c r="FKO1" s="9" t="s">
        <v>5089</v>
      </c>
      <c r="FKP1" s="9" t="s">
        <v>5090</v>
      </c>
      <c r="FKQ1" s="9" t="s">
        <v>5091</v>
      </c>
      <c r="FKR1" s="9" t="s">
        <v>5092</v>
      </c>
      <c r="FKS1" s="9" t="s">
        <v>5093</v>
      </c>
      <c r="FKT1" s="9" t="s">
        <v>5094</v>
      </c>
      <c r="FKU1" s="9" t="s">
        <v>5095</v>
      </c>
      <c r="FKV1" s="9" t="s">
        <v>5096</v>
      </c>
      <c r="FKW1" s="9" t="s">
        <v>5097</v>
      </c>
      <c r="FKX1" s="9" t="s">
        <v>5098</v>
      </c>
      <c r="FKY1" s="9" t="s">
        <v>5099</v>
      </c>
      <c r="FKZ1" s="9" t="s">
        <v>5100</v>
      </c>
      <c r="FLA1" s="9" t="s">
        <v>5101</v>
      </c>
      <c r="FLB1" s="9" t="s">
        <v>5102</v>
      </c>
      <c r="FLC1" s="9" t="s">
        <v>5103</v>
      </c>
      <c r="FLD1" s="9" t="s">
        <v>5104</v>
      </c>
      <c r="FLE1" s="9" t="s">
        <v>5105</v>
      </c>
      <c r="FLF1" s="9" t="s">
        <v>5106</v>
      </c>
      <c r="FLG1" s="9" t="s">
        <v>5107</v>
      </c>
      <c r="FLH1" s="9" t="s">
        <v>5108</v>
      </c>
      <c r="FLI1" s="9" t="s">
        <v>5109</v>
      </c>
      <c r="FLJ1" s="9" t="s">
        <v>5110</v>
      </c>
      <c r="FLK1" s="9" t="s">
        <v>5111</v>
      </c>
      <c r="FLL1" s="9" t="s">
        <v>5112</v>
      </c>
      <c r="FLM1" s="9" t="s">
        <v>5113</v>
      </c>
      <c r="FLN1" s="9" t="s">
        <v>5114</v>
      </c>
      <c r="FLO1" s="9" t="s">
        <v>5115</v>
      </c>
      <c r="FLP1" s="9" t="s">
        <v>5116</v>
      </c>
      <c r="FLQ1" s="9" t="s">
        <v>5117</v>
      </c>
      <c r="FLR1" s="9" t="s">
        <v>5118</v>
      </c>
      <c r="FLS1" s="9" t="s">
        <v>5119</v>
      </c>
      <c r="FLT1" s="9" t="s">
        <v>5120</v>
      </c>
      <c r="FLU1" s="9" t="s">
        <v>5121</v>
      </c>
      <c r="FLV1" s="9" t="s">
        <v>5122</v>
      </c>
      <c r="FLW1" s="9" t="s">
        <v>5123</v>
      </c>
      <c r="FLX1" s="9" t="s">
        <v>5124</v>
      </c>
      <c r="FLY1" s="9" t="s">
        <v>5125</v>
      </c>
      <c r="FLZ1" s="9" t="s">
        <v>5126</v>
      </c>
      <c r="FMA1" s="9" t="s">
        <v>5127</v>
      </c>
      <c r="FMB1" s="9" t="s">
        <v>5128</v>
      </c>
      <c r="FMC1" s="9" t="s">
        <v>5129</v>
      </c>
      <c r="FMD1" s="9" t="s">
        <v>5130</v>
      </c>
      <c r="FME1" s="9" t="s">
        <v>5131</v>
      </c>
      <c r="FMF1" s="9" t="s">
        <v>5132</v>
      </c>
      <c r="FMG1" s="9" t="s">
        <v>5133</v>
      </c>
      <c r="FMH1" s="9" t="s">
        <v>5134</v>
      </c>
      <c r="FMI1" s="9" t="s">
        <v>5135</v>
      </c>
      <c r="FMJ1" s="9" t="s">
        <v>5136</v>
      </c>
      <c r="FMK1" s="9" t="s">
        <v>5137</v>
      </c>
      <c r="FML1" s="9" t="s">
        <v>5138</v>
      </c>
      <c r="FMM1" s="9" t="s">
        <v>5139</v>
      </c>
      <c r="FMN1" s="9" t="s">
        <v>5140</v>
      </c>
      <c r="FMO1" s="9" t="s">
        <v>5141</v>
      </c>
      <c r="FMP1" s="9" t="s">
        <v>5142</v>
      </c>
      <c r="FMQ1" s="9" t="s">
        <v>5143</v>
      </c>
      <c r="FMR1" s="9" t="s">
        <v>5144</v>
      </c>
      <c r="FMS1" s="9" t="s">
        <v>5145</v>
      </c>
      <c r="FMT1" s="9" t="s">
        <v>5146</v>
      </c>
      <c r="FMU1" s="9" t="s">
        <v>5147</v>
      </c>
      <c r="FMV1" s="9" t="s">
        <v>5148</v>
      </c>
      <c r="FMW1" s="9" t="s">
        <v>5149</v>
      </c>
      <c r="FMX1" s="9" t="s">
        <v>5150</v>
      </c>
      <c r="FMY1" s="9" t="s">
        <v>5151</v>
      </c>
      <c r="FMZ1" s="9" t="s">
        <v>5152</v>
      </c>
      <c r="FNA1" s="9" t="s">
        <v>5153</v>
      </c>
      <c r="FNB1" s="9" t="s">
        <v>5154</v>
      </c>
      <c r="FNC1" s="9" t="s">
        <v>5155</v>
      </c>
      <c r="FND1" s="9" t="s">
        <v>5156</v>
      </c>
      <c r="FNE1" s="9" t="s">
        <v>5157</v>
      </c>
      <c r="FNF1" s="9" t="s">
        <v>5158</v>
      </c>
      <c r="FNG1" s="9" t="s">
        <v>5159</v>
      </c>
      <c r="FNH1" s="9" t="s">
        <v>5160</v>
      </c>
      <c r="FNI1" s="9" t="s">
        <v>5161</v>
      </c>
      <c r="FNJ1" s="9" t="s">
        <v>5162</v>
      </c>
      <c r="FNK1" s="9" t="s">
        <v>5163</v>
      </c>
      <c r="FNL1" s="9" t="s">
        <v>5164</v>
      </c>
      <c r="FNM1" s="9" t="s">
        <v>5165</v>
      </c>
      <c r="FNN1" s="9" t="s">
        <v>5166</v>
      </c>
      <c r="FNO1" s="9" t="s">
        <v>5167</v>
      </c>
      <c r="FNP1" s="9" t="s">
        <v>5168</v>
      </c>
      <c r="FNQ1" s="9" t="s">
        <v>5169</v>
      </c>
      <c r="FNR1" s="9" t="s">
        <v>5170</v>
      </c>
      <c r="FNS1" s="9" t="s">
        <v>5171</v>
      </c>
      <c r="FNT1" s="9" t="s">
        <v>5172</v>
      </c>
      <c r="FNU1" s="9" t="s">
        <v>5173</v>
      </c>
      <c r="FNV1" s="9" t="s">
        <v>5174</v>
      </c>
      <c r="FNW1" s="9" t="s">
        <v>5175</v>
      </c>
      <c r="FNX1" s="9" t="s">
        <v>5176</v>
      </c>
      <c r="FNY1" s="9" t="s">
        <v>5177</v>
      </c>
      <c r="FNZ1" s="9" t="s">
        <v>5178</v>
      </c>
      <c r="FOA1" s="9" t="s">
        <v>5179</v>
      </c>
      <c r="FOB1" s="9" t="s">
        <v>5180</v>
      </c>
      <c r="FOC1" s="9" t="s">
        <v>5181</v>
      </c>
      <c r="FOD1" s="9" t="s">
        <v>5182</v>
      </c>
      <c r="FOE1" s="9" t="s">
        <v>5183</v>
      </c>
      <c r="FOF1" s="9" t="s">
        <v>5184</v>
      </c>
      <c r="FOG1" s="9" t="s">
        <v>5185</v>
      </c>
      <c r="FOH1" s="9" t="s">
        <v>5186</v>
      </c>
      <c r="FOI1" s="9" t="s">
        <v>5187</v>
      </c>
      <c r="FOJ1" s="9" t="s">
        <v>5188</v>
      </c>
      <c r="FOK1" s="9" t="s">
        <v>5189</v>
      </c>
      <c r="FOL1" s="9" t="s">
        <v>5190</v>
      </c>
      <c r="FOM1" s="9" t="s">
        <v>5191</v>
      </c>
      <c r="FON1" s="9" t="s">
        <v>5192</v>
      </c>
      <c r="FOO1" s="9" t="s">
        <v>5193</v>
      </c>
      <c r="FOP1" s="9" t="s">
        <v>5194</v>
      </c>
      <c r="FOQ1" s="9" t="s">
        <v>5195</v>
      </c>
      <c r="FOR1" s="9" t="s">
        <v>5196</v>
      </c>
      <c r="FOS1" s="9" t="s">
        <v>5197</v>
      </c>
      <c r="FOT1" s="9" t="s">
        <v>5198</v>
      </c>
      <c r="FOU1" s="9" t="s">
        <v>5199</v>
      </c>
      <c r="FOV1" s="9" t="s">
        <v>5200</v>
      </c>
      <c r="FOW1" s="9" t="s">
        <v>5201</v>
      </c>
      <c r="FOX1" s="9" t="s">
        <v>5202</v>
      </c>
      <c r="FOY1" s="9" t="s">
        <v>5203</v>
      </c>
      <c r="FOZ1" s="9" t="s">
        <v>5204</v>
      </c>
      <c r="FPA1" s="9" t="s">
        <v>5205</v>
      </c>
      <c r="FPB1" s="9" t="s">
        <v>5206</v>
      </c>
      <c r="FPC1" s="9" t="s">
        <v>5207</v>
      </c>
      <c r="FPD1" s="9" t="s">
        <v>5208</v>
      </c>
      <c r="FPE1" s="9" t="s">
        <v>5209</v>
      </c>
      <c r="FPF1" s="9" t="s">
        <v>5210</v>
      </c>
      <c r="FPG1" s="9" t="s">
        <v>5211</v>
      </c>
      <c r="FPH1" s="9" t="s">
        <v>5212</v>
      </c>
      <c r="FPI1" s="9" t="s">
        <v>5213</v>
      </c>
      <c r="FPJ1" s="9" t="s">
        <v>5214</v>
      </c>
      <c r="FPK1" s="9" t="s">
        <v>5215</v>
      </c>
      <c r="FPL1" s="9" t="s">
        <v>5216</v>
      </c>
      <c r="FPM1" s="9" t="s">
        <v>5217</v>
      </c>
      <c r="FPN1" s="9" t="s">
        <v>5218</v>
      </c>
      <c r="FPO1" s="9" t="s">
        <v>5219</v>
      </c>
      <c r="FPP1" s="9" t="s">
        <v>5220</v>
      </c>
      <c r="FPQ1" s="9" t="s">
        <v>5221</v>
      </c>
      <c r="FPR1" s="9" t="s">
        <v>5222</v>
      </c>
      <c r="FPS1" s="9" t="s">
        <v>5223</v>
      </c>
      <c r="FPT1" s="9" t="s">
        <v>5224</v>
      </c>
      <c r="FPU1" s="9" t="s">
        <v>5225</v>
      </c>
      <c r="FPV1" s="9" t="s">
        <v>5226</v>
      </c>
      <c r="FPW1" s="9" t="s">
        <v>5227</v>
      </c>
      <c r="FPX1" s="9" t="s">
        <v>5228</v>
      </c>
      <c r="FPY1" s="9" t="s">
        <v>5229</v>
      </c>
      <c r="FPZ1" s="9" t="s">
        <v>5230</v>
      </c>
      <c r="FQA1" s="9" t="s">
        <v>5231</v>
      </c>
      <c r="FQB1" s="9" t="s">
        <v>5232</v>
      </c>
      <c r="FQC1" s="9" t="s">
        <v>5233</v>
      </c>
      <c r="FQD1" s="9" t="s">
        <v>5234</v>
      </c>
      <c r="FQE1" s="9" t="s">
        <v>5235</v>
      </c>
      <c r="FQF1" s="9" t="s">
        <v>5236</v>
      </c>
      <c r="FQG1" s="9" t="s">
        <v>5237</v>
      </c>
      <c r="FQH1" s="9" t="s">
        <v>5238</v>
      </c>
      <c r="FQI1" s="9" t="s">
        <v>5239</v>
      </c>
      <c r="FQJ1" s="9" t="s">
        <v>5240</v>
      </c>
      <c r="FQK1" s="9" t="s">
        <v>5241</v>
      </c>
      <c r="FQL1" s="9" t="s">
        <v>5242</v>
      </c>
      <c r="FQM1" s="9" t="s">
        <v>5243</v>
      </c>
      <c r="FQN1" s="9" t="s">
        <v>5244</v>
      </c>
      <c r="FQO1" s="9" t="s">
        <v>5245</v>
      </c>
      <c r="FQP1" s="9" t="s">
        <v>5246</v>
      </c>
      <c r="FQQ1" s="9" t="s">
        <v>5247</v>
      </c>
      <c r="FQR1" s="9" t="s">
        <v>5248</v>
      </c>
      <c r="FQS1" s="9" t="s">
        <v>5249</v>
      </c>
      <c r="FQT1" s="9" t="s">
        <v>5250</v>
      </c>
      <c r="FQU1" s="9" t="s">
        <v>5251</v>
      </c>
      <c r="FQV1" s="9" t="s">
        <v>5252</v>
      </c>
      <c r="FQW1" s="9" t="s">
        <v>5253</v>
      </c>
      <c r="FQX1" s="9" t="s">
        <v>5254</v>
      </c>
      <c r="FQY1" s="9" t="s">
        <v>5255</v>
      </c>
      <c r="FQZ1" s="9" t="s">
        <v>5256</v>
      </c>
      <c r="FRA1" s="9" t="s">
        <v>5257</v>
      </c>
      <c r="FRB1" s="9" t="s">
        <v>5258</v>
      </c>
      <c r="FRC1" s="9" t="s">
        <v>5259</v>
      </c>
      <c r="FRD1" s="9" t="s">
        <v>5260</v>
      </c>
      <c r="FRE1" s="9" t="s">
        <v>5261</v>
      </c>
      <c r="FRF1" s="9" t="s">
        <v>5262</v>
      </c>
      <c r="FRG1" s="9" t="s">
        <v>5263</v>
      </c>
      <c r="FRH1" s="9" t="s">
        <v>5264</v>
      </c>
      <c r="FRI1" s="9" t="s">
        <v>5265</v>
      </c>
      <c r="FRJ1" s="9" t="s">
        <v>5266</v>
      </c>
      <c r="FRK1" s="9" t="s">
        <v>5267</v>
      </c>
      <c r="FRL1" s="9" t="s">
        <v>5268</v>
      </c>
      <c r="FRM1" s="9" t="s">
        <v>5269</v>
      </c>
      <c r="FRN1" s="9" t="s">
        <v>5270</v>
      </c>
      <c r="FRO1" s="9" t="s">
        <v>5271</v>
      </c>
      <c r="FRP1" s="9" t="s">
        <v>5272</v>
      </c>
      <c r="FRQ1" s="9" t="s">
        <v>5273</v>
      </c>
      <c r="FRR1" s="9" t="s">
        <v>5274</v>
      </c>
      <c r="FRS1" s="9" t="s">
        <v>5275</v>
      </c>
      <c r="FRT1" s="9" t="s">
        <v>5276</v>
      </c>
      <c r="FRU1" s="9" t="s">
        <v>5277</v>
      </c>
      <c r="FRV1" s="9" t="s">
        <v>5278</v>
      </c>
      <c r="FRW1" s="9" t="s">
        <v>5279</v>
      </c>
      <c r="FRX1" s="9" t="s">
        <v>5280</v>
      </c>
      <c r="FRY1" s="9" t="s">
        <v>5281</v>
      </c>
      <c r="FRZ1" s="9" t="s">
        <v>5282</v>
      </c>
      <c r="FSA1" s="9" t="s">
        <v>5283</v>
      </c>
      <c r="FSB1" s="9" t="s">
        <v>5284</v>
      </c>
      <c r="FSC1" s="9" t="s">
        <v>5285</v>
      </c>
      <c r="FSD1" s="9" t="s">
        <v>5286</v>
      </c>
      <c r="FSE1" s="9" t="s">
        <v>5287</v>
      </c>
      <c r="FSF1" s="9" t="s">
        <v>5288</v>
      </c>
      <c r="FSG1" s="9" t="s">
        <v>5289</v>
      </c>
      <c r="FSH1" s="9" t="s">
        <v>5290</v>
      </c>
      <c r="FSI1" s="9" t="s">
        <v>5291</v>
      </c>
      <c r="FSJ1" s="9" t="s">
        <v>5292</v>
      </c>
      <c r="FSK1" s="9" t="s">
        <v>5293</v>
      </c>
      <c r="FSL1" s="9" t="s">
        <v>5294</v>
      </c>
      <c r="FSM1" s="9" t="s">
        <v>5295</v>
      </c>
      <c r="FSN1" s="9" t="s">
        <v>5296</v>
      </c>
      <c r="FSO1" s="9" t="s">
        <v>5297</v>
      </c>
      <c r="FSP1" s="9" t="s">
        <v>5298</v>
      </c>
      <c r="FSQ1" s="9" t="s">
        <v>5299</v>
      </c>
      <c r="FSR1" s="9" t="s">
        <v>5300</v>
      </c>
      <c r="FSS1" s="9" t="s">
        <v>5301</v>
      </c>
      <c r="FST1" s="9" t="s">
        <v>5302</v>
      </c>
      <c r="FSU1" s="9" t="s">
        <v>5303</v>
      </c>
      <c r="FSV1" s="9" t="s">
        <v>5304</v>
      </c>
      <c r="FSW1" s="9" t="s">
        <v>5305</v>
      </c>
      <c r="FSX1" s="9" t="s">
        <v>5306</v>
      </c>
      <c r="FSY1" s="9" t="s">
        <v>5307</v>
      </c>
      <c r="FSZ1" s="9" t="s">
        <v>5308</v>
      </c>
      <c r="FTA1" s="9" t="s">
        <v>5309</v>
      </c>
      <c r="FTB1" s="9" t="s">
        <v>5310</v>
      </c>
      <c r="FTC1" s="9" t="s">
        <v>5311</v>
      </c>
      <c r="FTD1" s="9" t="s">
        <v>5312</v>
      </c>
      <c r="FTE1" s="9" t="s">
        <v>5313</v>
      </c>
      <c r="FTF1" s="9" t="s">
        <v>5314</v>
      </c>
      <c r="FTG1" s="9" t="s">
        <v>5315</v>
      </c>
      <c r="FTH1" s="9" t="s">
        <v>5316</v>
      </c>
      <c r="FTI1" s="9" t="s">
        <v>5317</v>
      </c>
      <c r="FTJ1" s="9" t="s">
        <v>5318</v>
      </c>
      <c r="FTK1" s="9" t="s">
        <v>5319</v>
      </c>
      <c r="FTL1" s="9" t="s">
        <v>5320</v>
      </c>
      <c r="FTM1" s="9" t="s">
        <v>5321</v>
      </c>
      <c r="FTN1" s="9" t="s">
        <v>5322</v>
      </c>
      <c r="FTO1" s="9" t="s">
        <v>5323</v>
      </c>
      <c r="FTP1" s="9" t="s">
        <v>5324</v>
      </c>
      <c r="FTQ1" s="9" t="s">
        <v>5325</v>
      </c>
      <c r="FTR1" s="9" t="s">
        <v>5326</v>
      </c>
      <c r="FTS1" s="9" t="s">
        <v>5327</v>
      </c>
      <c r="FTT1" s="9" t="s">
        <v>5328</v>
      </c>
      <c r="FTU1" s="9" t="s">
        <v>5329</v>
      </c>
      <c r="FTV1" s="9" t="s">
        <v>5330</v>
      </c>
      <c r="FTW1" s="9" t="s">
        <v>5331</v>
      </c>
      <c r="FTX1" s="9" t="s">
        <v>5332</v>
      </c>
      <c r="FTY1" s="9" t="s">
        <v>5333</v>
      </c>
      <c r="FTZ1" s="9" t="s">
        <v>5334</v>
      </c>
      <c r="FUA1" s="9" t="s">
        <v>5335</v>
      </c>
      <c r="FUB1" s="9" t="s">
        <v>5336</v>
      </c>
      <c r="FUC1" s="9" t="s">
        <v>5337</v>
      </c>
      <c r="FUD1" s="9" t="s">
        <v>5338</v>
      </c>
      <c r="FUE1" s="9" t="s">
        <v>5339</v>
      </c>
      <c r="FUF1" s="9" t="s">
        <v>5340</v>
      </c>
      <c r="FUG1" s="9" t="s">
        <v>5341</v>
      </c>
      <c r="FUH1" s="9" t="s">
        <v>5342</v>
      </c>
      <c r="FUI1" s="9" t="s">
        <v>5343</v>
      </c>
      <c r="FUJ1" s="9" t="s">
        <v>5344</v>
      </c>
      <c r="FUK1" s="9" t="s">
        <v>5345</v>
      </c>
      <c r="FUL1" s="9" t="s">
        <v>5346</v>
      </c>
      <c r="FUM1" s="9" t="s">
        <v>5347</v>
      </c>
      <c r="FUN1" s="9" t="s">
        <v>5348</v>
      </c>
      <c r="FUO1" s="9" t="s">
        <v>5349</v>
      </c>
      <c r="FUP1" s="9" t="s">
        <v>5350</v>
      </c>
      <c r="FUQ1" s="9" t="s">
        <v>5351</v>
      </c>
      <c r="FUR1" s="9" t="s">
        <v>5352</v>
      </c>
      <c r="FUS1" s="9" t="s">
        <v>5353</v>
      </c>
      <c r="FUT1" s="9" t="s">
        <v>5354</v>
      </c>
      <c r="FUU1" s="9" t="s">
        <v>5355</v>
      </c>
      <c r="FUV1" s="9" t="s">
        <v>5356</v>
      </c>
      <c r="FUW1" s="9" t="s">
        <v>5357</v>
      </c>
      <c r="FUX1" s="9" t="s">
        <v>5358</v>
      </c>
      <c r="FUY1" s="9" t="s">
        <v>5359</v>
      </c>
      <c r="FUZ1" s="9" t="s">
        <v>5360</v>
      </c>
      <c r="FVA1" s="9" t="s">
        <v>5361</v>
      </c>
      <c r="FVB1" s="9" t="s">
        <v>5362</v>
      </c>
      <c r="FVC1" s="9" t="s">
        <v>5363</v>
      </c>
      <c r="FVD1" s="9" t="s">
        <v>5364</v>
      </c>
      <c r="FVE1" s="9" t="s">
        <v>5365</v>
      </c>
      <c r="FVF1" s="9" t="s">
        <v>5366</v>
      </c>
      <c r="FVG1" s="9" t="s">
        <v>5367</v>
      </c>
      <c r="FVH1" s="9" t="s">
        <v>5368</v>
      </c>
      <c r="FVI1" s="9" t="s">
        <v>5369</v>
      </c>
      <c r="FVJ1" s="9" t="s">
        <v>5370</v>
      </c>
      <c r="FVK1" s="9" t="s">
        <v>5371</v>
      </c>
      <c r="FVL1" s="9" t="s">
        <v>5372</v>
      </c>
      <c r="FVM1" s="9" t="s">
        <v>5373</v>
      </c>
      <c r="FVN1" s="9" t="s">
        <v>5374</v>
      </c>
      <c r="FVO1" s="9" t="s">
        <v>5375</v>
      </c>
      <c r="FVP1" s="9" t="s">
        <v>5376</v>
      </c>
      <c r="FVQ1" s="9" t="s">
        <v>5377</v>
      </c>
      <c r="FVR1" s="9" t="s">
        <v>5378</v>
      </c>
      <c r="FVS1" s="9" t="s">
        <v>5379</v>
      </c>
      <c r="FVT1" s="9" t="s">
        <v>5380</v>
      </c>
      <c r="FVU1" s="9" t="s">
        <v>5381</v>
      </c>
      <c r="FVV1" s="9" t="s">
        <v>5382</v>
      </c>
      <c r="FVW1" s="9" t="s">
        <v>5383</v>
      </c>
      <c r="FVX1" s="9" t="s">
        <v>5384</v>
      </c>
      <c r="FVY1" s="9" t="s">
        <v>5385</v>
      </c>
      <c r="FVZ1" s="9" t="s">
        <v>5386</v>
      </c>
      <c r="FWA1" s="9" t="s">
        <v>5387</v>
      </c>
      <c r="FWB1" s="9" t="s">
        <v>5388</v>
      </c>
      <c r="FWC1" s="9" t="s">
        <v>5389</v>
      </c>
      <c r="FWD1" s="9" t="s">
        <v>5390</v>
      </c>
      <c r="FWE1" s="9" t="s">
        <v>5391</v>
      </c>
      <c r="FWF1" s="9" t="s">
        <v>5392</v>
      </c>
      <c r="FWG1" s="9" t="s">
        <v>5393</v>
      </c>
      <c r="FWH1" s="9" t="s">
        <v>5394</v>
      </c>
      <c r="FWI1" s="9" t="s">
        <v>5395</v>
      </c>
      <c r="FWJ1" s="9" t="s">
        <v>5396</v>
      </c>
      <c r="FWK1" s="9" t="s">
        <v>5397</v>
      </c>
      <c r="FWL1" s="9" t="s">
        <v>5398</v>
      </c>
      <c r="FWM1" s="9" t="s">
        <v>5399</v>
      </c>
      <c r="FWN1" s="9" t="s">
        <v>5400</v>
      </c>
      <c r="FWO1" s="9" t="s">
        <v>5401</v>
      </c>
      <c r="FWP1" s="9" t="s">
        <v>5402</v>
      </c>
      <c r="FWQ1" s="9" t="s">
        <v>5403</v>
      </c>
      <c r="FWR1" s="9" t="s">
        <v>5404</v>
      </c>
      <c r="FWS1" s="9" t="s">
        <v>5405</v>
      </c>
      <c r="FWT1" s="9" t="s">
        <v>5406</v>
      </c>
      <c r="FWU1" s="9" t="s">
        <v>5407</v>
      </c>
      <c r="FWV1" s="9" t="s">
        <v>5408</v>
      </c>
      <c r="FWW1" s="9" t="s">
        <v>5409</v>
      </c>
      <c r="FWX1" s="9" t="s">
        <v>5410</v>
      </c>
      <c r="FWY1" s="9" t="s">
        <v>5411</v>
      </c>
      <c r="FWZ1" s="9" t="s">
        <v>5412</v>
      </c>
      <c r="FXA1" s="9" t="s">
        <v>5413</v>
      </c>
      <c r="FXB1" s="9" t="s">
        <v>5414</v>
      </c>
      <c r="FXC1" s="9" t="s">
        <v>5415</v>
      </c>
      <c r="FXD1" s="9" t="s">
        <v>5416</v>
      </c>
      <c r="FXE1" s="9" t="s">
        <v>5417</v>
      </c>
      <c r="FXF1" s="9" t="s">
        <v>5418</v>
      </c>
      <c r="FXG1" s="9" t="s">
        <v>5419</v>
      </c>
      <c r="FXH1" s="9" t="s">
        <v>5420</v>
      </c>
      <c r="FXI1" s="9" t="s">
        <v>5421</v>
      </c>
      <c r="FXJ1" s="9" t="s">
        <v>5422</v>
      </c>
      <c r="FXK1" s="9" t="s">
        <v>5423</v>
      </c>
      <c r="FXL1" s="9" t="s">
        <v>5424</v>
      </c>
      <c r="FXM1" s="9" t="s">
        <v>5425</v>
      </c>
      <c r="FXN1" s="9" t="s">
        <v>5426</v>
      </c>
      <c r="FXO1" s="9" t="s">
        <v>5427</v>
      </c>
      <c r="FXP1" s="9" t="s">
        <v>5428</v>
      </c>
      <c r="FXQ1" s="9" t="s">
        <v>5429</v>
      </c>
      <c r="FXR1" s="9" t="s">
        <v>5430</v>
      </c>
      <c r="FXS1" s="9" t="s">
        <v>5431</v>
      </c>
      <c r="FXT1" s="9" t="s">
        <v>5432</v>
      </c>
      <c r="FXU1" s="9" t="s">
        <v>5433</v>
      </c>
      <c r="FXV1" s="9" t="s">
        <v>5434</v>
      </c>
      <c r="FXW1" s="9" t="s">
        <v>5435</v>
      </c>
      <c r="FXX1" s="9" t="s">
        <v>5436</v>
      </c>
      <c r="FXY1" s="9" t="s">
        <v>5437</v>
      </c>
      <c r="FXZ1" s="9" t="s">
        <v>5438</v>
      </c>
      <c r="FYA1" s="9" t="s">
        <v>5439</v>
      </c>
      <c r="FYB1" s="9" t="s">
        <v>5440</v>
      </c>
      <c r="FYC1" s="9" t="s">
        <v>5441</v>
      </c>
      <c r="FYD1" s="9" t="s">
        <v>5442</v>
      </c>
      <c r="FYE1" s="9" t="s">
        <v>5443</v>
      </c>
      <c r="FYF1" s="9" t="s">
        <v>5444</v>
      </c>
      <c r="FYG1" s="9" t="s">
        <v>5445</v>
      </c>
      <c r="FYH1" s="9" t="s">
        <v>5446</v>
      </c>
      <c r="FYI1" s="9" t="s">
        <v>5447</v>
      </c>
      <c r="FYJ1" s="9" t="s">
        <v>5448</v>
      </c>
      <c r="FYK1" s="9" t="s">
        <v>5449</v>
      </c>
      <c r="FYL1" s="9" t="s">
        <v>5450</v>
      </c>
      <c r="FYM1" s="9" t="s">
        <v>5451</v>
      </c>
      <c r="FYN1" s="9" t="s">
        <v>5452</v>
      </c>
      <c r="FYO1" s="9" t="s">
        <v>5453</v>
      </c>
      <c r="FYP1" s="9" t="s">
        <v>5454</v>
      </c>
      <c r="FYQ1" s="9" t="s">
        <v>5455</v>
      </c>
      <c r="FYR1" s="9" t="s">
        <v>5456</v>
      </c>
      <c r="FYS1" s="9" t="s">
        <v>5457</v>
      </c>
      <c r="FYT1" s="9" t="s">
        <v>5458</v>
      </c>
      <c r="FYU1" s="9" t="s">
        <v>5459</v>
      </c>
      <c r="FYV1" s="9" t="s">
        <v>5460</v>
      </c>
      <c r="FYW1" s="9" t="s">
        <v>5461</v>
      </c>
      <c r="FYX1" s="9" t="s">
        <v>5462</v>
      </c>
      <c r="FYY1" s="9" t="s">
        <v>5463</v>
      </c>
      <c r="FYZ1" s="9" t="s">
        <v>5464</v>
      </c>
      <c r="FZA1" s="9" t="s">
        <v>5465</v>
      </c>
      <c r="FZB1" s="9" t="s">
        <v>5466</v>
      </c>
      <c r="FZC1" s="9" t="s">
        <v>5467</v>
      </c>
      <c r="FZD1" s="9" t="s">
        <v>5468</v>
      </c>
      <c r="FZE1" s="9" t="s">
        <v>5469</v>
      </c>
      <c r="FZF1" s="9" t="s">
        <v>5470</v>
      </c>
      <c r="FZG1" s="9" t="s">
        <v>5471</v>
      </c>
      <c r="FZH1" s="9" t="s">
        <v>5472</v>
      </c>
      <c r="FZI1" s="9" t="s">
        <v>5473</v>
      </c>
      <c r="FZJ1" s="9" t="s">
        <v>5474</v>
      </c>
      <c r="FZK1" s="9" t="s">
        <v>5475</v>
      </c>
      <c r="FZL1" s="9" t="s">
        <v>5476</v>
      </c>
      <c r="FZM1" s="9" t="s">
        <v>5477</v>
      </c>
      <c r="FZN1" s="9" t="s">
        <v>5478</v>
      </c>
      <c r="FZO1" s="9" t="s">
        <v>5479</v>
      </c>
      <c r="FZP1" s="9" t="s">
        <v>5480</v>
      </c>
      <c r="FZQ1" s="9" t="s">
        <v>5481</v>
      </c>
      <c r="FZR1" s="9" t="s">
        <v>5482</v>
      </c>
      <c r="FZS1" s="9" t="s">
        <v>5483</v>
      </c>
      <c r="FZT1" s="9" t="s">
        <v>5484</v>
      </c>
      <c r="FZU1" s="9" t="s">
        <v>5485</v>
      </c>
      <c r="FZV1" s="9" t="s">
        <v>5486</v>
      </c>
      <c r="FZW1" s="9" t="s">
        <v>5487</v>
      </c>
      <c r="FZX1" s="9" t="s">
        <v>5488</v>
      </c>
      <c r="FZY1" s="9" t="s">
        <v>5489</v>
      </c>
      <c r="FZZ1" s="9" t="s">
        <v>5490</v>
      </c>
      <c r="GAA1" s="9" t="s">
        <v>5491</v>
      </c>
      <c r="GAB1" s="9" t="s">
        <v>5492</v>
      </c>
      <c r="GAC1" s="9" t="s">
        <v>5493</v>
      </c>
      <c r="GAD1" s="9" t="s">
        <v>5494</v>
      </c>
      <c r="GAE1" s="9" t="s">
        <v>5495</v>
      </c>
      <c r="GAF1" s="9" t="s">
        <v>5496</v>
      </c>
      <c r="GAG1" s="9" t="s">
        <v>5497</v>
      </c>
      <c r="GAH1" s="9" t="s">
        <v>5498</v>
      </c>
      <c r="GAI1" s="9" t="s">
        <v>5499</v>
      </c>
      <c r="GAJ1" s="9" t="s">
        <v>5500</v>
      </c>
      <c r="GAK1" s="9" t="s">
        <v>5501</v>
      </c>
      <c r="GAL1" s="9" t="s">
        <v>5502</v>
      </c>
      <c r="GAM1" s="9" t="s">
        <v>5503</v>
      </c>
      <c r="GAN1" s="9" t="s">
        <v>5504</v>
      </c>
      <c r="GAO1" s="9" t="s">
        <v>5505</v>
      </c>
      <c r="GAP1" s="9" t="s">
        <v>5506</v>
      </c>
      <c r="GAQ1" s="9" t="s">
        <v>5507</v>
      </c>
      <c r="GAR1" s="9" t="s">
        <v>5508</v>
      </c>
      <c r="GAS1" s="9" t="s">
        <v>5509</v>
      </c>
      <c r="GAT1" s="9" t="s">
        <v>5510</v>
      </c>
      <c r="GAU1" s="9" t="s">
        <v>5511</v>
      </c>
      <c r="GAV1" s="9" t="s">
        <v>5512</v>
      </c>
      <c r="GAW1" s="9" t="s">
        <v>5513</v>
      </c>
      <c r="GAX1" s="9" t="s">
        <v>5514</v>
      </c>
      <c r="GAY1" s="9" t="s">
        <v>5515</v>
      </c>
      <c r="GAZ1" s="9" t="s">
        <v>5516</v>
      </c>
      <c r="GBA1" s="9" t="s">
        <v>5517</v>
      </c>
      <c r="GBB1" s="9" t="s">
        <v>5518</v>
      </c>
      <c r="GBC1" s="9" t="s">
        <v>5519</v>
      </c>
      <c r="GBD1" s="9" t="s">
        <v>5520</v>
      </c>
      <c r="GBE1" s="9" t="s">
        <v>5521</v>
      </c>
      <c r="GBF1" s="9" t="s">
        <v>5522</v>
      </c>
      <c r="GBG1" s="9" t="s">
        <v>5523</v>
      </c>
      <c r="GBH1" s="9" t="s">
        <v>5524</v>
      </c>
      <c r="GBI1" s="9" t="s">
        <v>5525</v>
      </c>
      <c r="GBJ1" s="9" t="s">
        <v>5526</v>
      </c>
      <c r="GBK1" s="9" t="s">
        <v>5527</v>
      </c>
      <c r="GBL1" s="9" t="s">
        <v>5528</v>
      </c>
      <c r="GBM1" s="9" t="s">
        <v>5529</v>
      </c>
      <c r="GBN1" s="9" t="s">
        <v>5530</v>
      </c>
      <c r="GBO1" s="9" t="s">
        <v>5531</v>
      </c>
      <c r="GBP1" s="9" t="s">
        <v>5532</v>
      </c>
      <c r="GBQ1" s="9" t="s">
        <v>5533</v>
      </c>
      <c r="GBR1" s="9" t="s">
        <v>5534</v>
      </c>
      <c r="GBS1" s="9" t="s">
        <v>5535</v>
      </c>
      <c r="GBT1" s="9" t="s">
        <v>5536</v>
      </c>
      <c r="GBU1" s="9" t="s">
        <v>5537</v>
      </c>
      <c r="GBV1" s="9" t="s">
        <v>5538</v>
      </c>
      <c r="GBW1" s="9" t="s">
        <v>5539</v>
      </c>
      <c r="GBX1" s="9" t="s">
        <v>5540</v>
      </c>
      <c r="GBY1" s="9" t="s">
        <v>5541</v>
      </c>
      <c r="GBZ1" s="9" t="s">
        <v>5542</v>
      </c>
      <c r="GCA1" s="9" t="s">
        <v>5543</v>
      </c>
      <c r="GCB1" s="9" t="s">
        <v>5544</v>
      </c>
      <c r="GCC1" s="9" t="s">
        <v>5545</v>
      </c>
      <c r="GCD1" s="9" t="s">
        <v>5546</v>
      </c>
      <c r="GCE1" s="9" t="s">
        <v>5547</v>
      </c>
      <c r="GCF1" s="9" t="s">
        <v>5548</v>
      </c>
      <c r="GCG1" s="9" t="s">
        <v>5549</v>
      </c>
      <c r="GCH1" s="9" t="s">
        <v>5550</v>
      </c>
      <c r="GCI1" s="9" t="s">
        <v>5551</v>
      </c>
      <c r="GCJ1" s="9" t="s">
        <v>5552</v>
      </c>
      <c r="GCK1" s="9" t="s">
        <v>5553</v>
      </c>
      <c r="GCL1" s="9" t="s">
        <v>5554</v>
      </c>
      <c r="GCM1" s="9" t="s">
        <v>5555</v>
      </c>
      <c r="GCN1" s="9" t="s">
        <v>5556</v>
      </c>
      <c r="GCO1" s="9" t="s">
        <v>5557</v>
      </c>
      <c r="GCP1" s="9" t="s">
        <v>5558</v>
      </c>
      <c r="GCQ1" s="9" t="s">
        <v>5559</v>
      </c>
      <c r="GCR1" s="9" t="s">
        <v>5560</v>
      </c>
      <c r="GCS1" s="9" t="s">
        <v>5561</v>
      </c>
      <c r="GCT1" s="9" t="s">
        <v>5562</v>
      </c>
      <c r="GCU1" s="9" t="s">
        <v>5563</v>
      </c>
      <c r="GCV1" s="9" t="s">
        <v>5564</v>
      </c>
      <c r="GCW1" s="9" t="s">
        <v>5565</v>
      </c>
      <c r="GCX1" s="9" t="s">
        <v>5566</v>
      </c>
      <c r="GCY1" s="9" t="s">
        <v>5567</v>
      </c>
      <c r="GCZ1" s="9" t="s">
        <v>5568</v>
      </c>
      <c r="GDA1" s="9" t="s">
        <v>5569</v>
      </c>
      <c r="GDB1" s="9" t="s">
        <v>5570</v>
      </c>
      <c r="GDC1" s="9" t="s">
        <v>5571</v>
      </c>
      <c r="GDD1" s="9" t="s">
        <v>5572</v>
      </c>
      <c r="GDE1" s="9" t="s">
        <v>5573</v>
      </c>
      <c r="GDF1" s="9" t="s">
        <v>5574</v>
      </c>
      <c r="GDG1" s="9" t="s">
        <v>5575</v>
      </c>
      <c r="GDH1" s="9" t="s">
        <v>5576</v>
      </c>
      <c r="GDI1" s="9" t="s">
        <v>5577</v>
      </c>
      <c r="GDJ1" s="9" t="s">
        <v>5578</v>
      </c>
      <c r="GDK1" s="9" t="s">
        <v>5579</v>
      </c>
      <c r="GDL1" s="9" t="s">
        <v>5580</v>
      </c>
      <c r="GDM1" s="9" t="s">
        <v>5581</v>
      </c>
      <c r="GDN1" s="9" t="s">
        <v>5582</v>
      </c>
      <c r="GDO1" s="9" t="s">
        <v>5583</v>
      </c>
      <c r="GDP1" s="9" t="s">
        <v>5584</v>
      </c>
      <c r="GDQ1" s="9" t="s">
        <v>5585</v>
      </c>
      <c r="GDR1" s="9" t="s">
        <v>5586</v>
      </c>
      <c r="GDS1" s="9" t="s">
        <v>5587</v>
      </c>
      <c r="GDT1" s="9" t="s">
        <v>5588</v>
      </c>
      <c r="GDU1" s="9" t="s">
        <v>5589</v>
      </c>
      <c r="GDV1" s="9" t="s">
        <v>5590</v>
      </c>
      <c r="GDW1" s="9" t="s">
        <v>5591</v>
      </c>
      <c r="GDX1" s="9" t="s">
        <v>5592</v>
      </c>
      <c r="GDY1" s="9" t="s">
        <v>5593</v>
      </c>
      <c r="GDZ1" s="9" t="s">
        <v>5594</v>
      </c>
      <c r="GEA1" s="9" t="s">
        <v>5595</v>
      </c>
      <c r="GEB1" s="9" t="s">
        <v>5596</v>
      </c>
      <c r="GEC1" s="9" t="s">
        <v>5597</v>
      </c>
      <c r="GED1" s="9" t="s">
        <v>5598</v>
      </c>
      <c r="GEE1" s="9" t="s">
        <v>5599</v>
      </c>
      <c r="GEF1" s="9" t="s">
        <v>5600</v>
      </c>
      <c r="GEG1" s="9" t="s">
        <v>5601</v>
      </c>
      <c r="GEH1" s="9" t="s">
        <v>5602</v>
      </c>
      <c r="GEI1" s="9" t="s">
        <v>5603</v>
      </c>
      <c r="GEJ1" s="9" t="s">
        <v>5604</v>
      </c>
      <c r="GEK1" s="9" t="s">
        <v>5605</v>
      </c>
      <c r="GEL1" s="9" t="s">
        <v>5606</v>
      </c>
      <c r="GEM1" s="9" t="s">
        <v>5607</v>
      </c>
      <c r="GEN1" s="9" t="s">
        <v>5608</v>
      </c>
      <c r="GEO1" s="9" t="s">
        <v>5609</v>
      </c>
      <c r="GEP1" s="9" t="s">
        <v>5610</v>
      </c>
      <c r="GEQ1" s="9" t="s">
        <v>5611</v>
      </c>
      <c r="GER1" s="9" t="s">
        <v>5612</v>
      </c>
      <c r="GES1" s="9" t="s">
        <v>5613</v>
      </c>
      <c r="GET1" s="9" t="s">
        <v>5614</v>
      </c>
      <c r="GEU1" s="9" t="s">
        <v>5615</v>
      </c>
      <c r="GEV1" s="9" t="s">
        <v>5616</v>
      </c>
      <c r="GEW1" s="9" t="s">
        <v>5617</v>
      </c>
      <c r="GEX1" s="9" t="s">
        <v>5618</v>
      </c>
      <c r="GEY1" s="9" t="s">
        <v>5619</v>
      </c>
      <c r="GEZ1" s="9" t="s">
        <v>5620</v>
      </c>
      <c r="GFA1" s="9" t="s">
        <v>5621</v>
      </c>
      <c r="GFB1" s="9" t="s">
        <v>5622</v>
      </c>
      <c r="GFC1" s="9" t="s">
        <v>5623</v>
      </c>
      <c r="GFD1" s="9" t="s">
        <v>5624</v>
      </c>
      <c r="GFE1" s="9" t="s">
        <v>5625</v>
      </c>
      <c r="GFF1" s="9" t="s">
        <v>5626</v>
      </c>
      <c r="GFG1" s="9" t="s">
        <v>5627</v>
      </c>
      <c r="GFH1" s="9" t="s">
        <v>5628</v>
      </c>
      <c r="GFI1" s="9" t="s">
        <v>5629</v>
      </c>
      <c r="GFJ1" s="9" t="s">
        <v>5630</v>
      </c>
      <c r="GFK1" s="9" t="s">
        <v>5631</v>
      </c>
      <c r="GFL1" s="9" t="s">
        <v>5632</v>
      </c>
      <c r="GFM1" s="9" t="s">
        <v>5633</v>
      </c>
      <c r="GFN1" s="9" t="s">
        <v>5634</v>
      </c>
      <c r="GFO1" s="9" t="s">
        <v>5635</v>
      </c>
      <c r="GFP1" s="9" t="s">
        <v>5636</v>
      </c>
      <c r="GFQ1" s="9" t="s">
        <v>5637</v>
      </c>
      <c r="GFR1" s="9" t="s">
        <v>5638</v>
      </c>
      <c r="GFS1" s="9" t="s">
        <v>5639</v>
      </c>
      <c r="GFT1" s="9" t="s">
        <v>5640</v>
      </c>
      <c r="GFU1" s="9" t="s">
        <v>5641</v>
      </c>
      <c r="GFV1" s="9" t="s">
        <v>5642</v>
      </c>
      <c r="GFW1" s="9" t="s">
        <v>5643</v>
      </c>
      <c r="GFX1" s="9" t="s">
        <v>5644</v>
      </c>
      <c r="GFY1" s="9" t="s">
        <v>5645</v>
      </c>
      <c r="GFZ1" s="9" t="s">
        <v>5646</v>
      </c>
      <c r="GGA1" s="9" t="s">
        <v>5647</v>
      </c>
      <c r="GGB1" s="9" t="s">
        <v>5648</v>
      </c>
      <c r="GGC1" s="9" t="s">
        <v>5649</v>
      </c>
      <c r="GGD1" s="9" t="s">
        <v>5650</v>
      </c>
      <c r="GGE1" s="9" t="s">
        <v>5651</v>
      </c>
      <c r="GGF1" s="9" t="s">
        <v>5652</v>
      </c>
      <c r="GGG1" s="9" t="s">
        <v>5653</v>
      </c>
      <c r="GGH1" s="9" t="s">
        <v>5654</v>
      </c>
      <c r="GGI1" s="9" t="s">
        <v>5655</v>
      </c>
      <c r="GGJ1" s="9" t="s">
        <v>5656</v>
      </c>
      <c r="GGK1" s="9" t="s">
        <v>5657</v>
      </c>
      <c r="GGL1" s="9" t="s">
        <v>5658</v>
      </c>
      <c r="GGM1" s="9" t="s">
        <v>5659</v>
      </c>
      <c r="GGN1" s="9" t="s">
        <v>5660</v>
      </c>
      <c r="GGO1" s="9" t="s">
        <v>5661</v>
      </c>
      <c r="GGP1" s="9" t="s">
        <v>5662</v>
      </c>
      <c r="GGQ1" s="9" t="s">
        <v>5663</v>
      </c>
      <c r="GGR1" s="9" t="s">
        <v>5664</v>
      </c>
      <c r="GGS1" s="9" t="s">
        <v>5665</v>
      </c>
      <c r="GGT1" s="9" t="s">
        <v>5666</v>
      </c>
      <c r="GGU1" s="9" t="s">
        <v>5667</v>
      </c>
      <c r="GGV1" s="9" t="s">
        <v>5668</v>
      </c>
      <c r="GGW1" s="9" t="s">
        <v>5669</v>
      </c>
      <c r="GGX1" s="9" t="s">
        <v>5670</v>
      </c>
      <c r="GGY1" s="9" t="s">
        <v>5671</v>
      </c>
      <c r="GGZ1" s="9" t="s">
        <v>5672</v>
      </c>
      <c r="GHA1" s="9" t="s">
        <v>5673</v>
      </c>
      <c r="GHB1" s="9" t="s">
        <v>5674</v>
      </c>
      <c r="GHC1" s="9" t="s">
        <v>5675</v>
      </c>
      <c r="GHD1" s="9" t="s">
        <v>5676</v>
      </c>
      <c r="GHE1" s="9" t="s">
        <v>5677</v>
      </c>
      <c r="GHF1" s="9" t="s">
        <v>5678</v>
      </c>
      <c r="GHG1" s="9" t="s">
        <v>5679</v>
      </c>
      <c r="GHH1" s="9" t="s">
        <v>5680</v>
      </c>
      <c r="GHI1" s="9" t="s">
        <v>5681</v>
      </c>
      <c r="GHJ1" s="9" t="s">
        <v>5682</v>
      </c>
      <c r="GHK1" s="9" t="s">
        <v>5683</v>
      </c>
      <c r="GHL1" s="9" t="s">
        <v>5684</v>
      </c>
      <c r="GHM1" s="9" t="s">
        <v>5685</v>
      </c>
      <c r="GHN1" s="9" t="s">
        <v>5686</v>
      </c>
      <c r="GHO1" s="9" t="s">
        <v>5687</v>
      </c>
      <c r="GHP1" s="9" t="s">
        <v>5688</v>
      </c>
      <c r="GHQ1" s="9" t="s">
        <v>5689</v>
      </c>
      <c r="GHR1" s="9" t="s">
        <v>5690</v>
      </c>
      <c r="GHS1" s="9" t="s">
        <v>5691</v>
      </c>
      <c r="GHT1" s="9" t="s">
        <v>5692</v>
      </c>
      <c r="GHU1" s="9" t="s">
        <v>5693</v>
      </c>
      <c r="GHV1" s="9" t="s">
        <v>5694</v>
      </c>
      <c r="GHW1" s="9" t="s">
        <v>5695</v>
      </c>
      <c r="GHX1" s="9" t="s">
        <v>5696</v>
      </c>
      <c r="GHY1" s="9" t="s">
        <v>5697</v>
      </c>
      <c r="GHZ1" s="9" t="s">
        <v>5698</v>
      </c>
      <c r="GIA1" s="9" t="s">
        <v>5699</v>
      </c>
      <c r="GIB1" s="9" t="s">
        <v>5700</v>
      </c>
      <c r="GIC1" s="9" t="s">
        <v>5701</v>
      </c>
      <c r="GID1" s="9" t="s">
        <v>5702</v>
      </c>
      <c r="GIE1" s="9" t="s">
        <v>5703</v>
      </c>
      <c r="GIF1" s="9" t="s">
        <v>5704</v>
      </c>
      <c r="GIG1" s="9" t="s">
        <v>5705</v>
      </c>
      <c r="GIH1" s="9" t="s">
        <v>5706</v>
      </c>
      <c r="GII1" s="9" t="s">
        <v>5707</v>
      </c>
      <c r="GIJ1" s="9" t="s">
        <v>5708</v>
      </c>
      <c r="GIK1" s="9" t="s">
        <v>5709</v>
      </c>
      <c r="GIL1" s="9" t="s">
        <v>5710</v>
      </c>
      <c r="GIM1" s="9" t="s">
        <v>5711</v>
      </c>
      <c r="GIN1" s="9" t="s">
        <v>5712</v>
      </c>
      <c r="GIO1" s="9" t="s">
        <v>5713</v>
      </c>
      <c r="GIP1" s="9" t="s">
        <v>5714</v>
      </c>
      <c r="GIQ1" s="9" t="s">
        <v>5715</v>
      </c>
      <c r="GIR1" s="9" t="s">
        <v>5716</v>
      </c>
      <c r="GIS1" s="9" t="s">
        <v>5717</v>
      </c>
      <c r="GIT1" s="9" t="s">
        <v>5718</v>
      </c>
      <c r="GIU1" s="9" t="s">
        <v>5719</v>
      </c>
      <c r="GIV1" s="9" t="s">
        <v>5720</v>
      </c>
      <c r="GIW1" s="9" t="s">
        <v>5721</v>
      </c>
      <c r="GIX1" s="9" t="s">
        <v>5722</v>
      </c>
      <c r="GIY1" s="9" t="s">
        <v>5723</v>
      </c>
      <c r="GIZ1" s="9" t="s">
        <v>5724</v>
      </c>
      <c r="GJA1" s="9" t="s">
        <v>5725</v>
      </c>
      <c r="GJB1" s="9" t="s">
        <v>5726</v>
      </c>
      <c r="GJC1" s="9" t="s">
        <v>5727</v>
      </c>
      <c r="GJD1" s="9" t="s">
        <v>5728</v>
      </c>
      <c r="GJE1" s="9" t="s">
        <v>5729</v>
      </c>
      <c r="GJF1" s="9" t="s">
        <v>5730</v>
      </c>
      <c r="GJG1" s="9" t="s">
        <v>5731</v>
      </c>
      <c r="GJH1" s="9" t="s">
        <v>5732</v>
      </c>
      <c r="GJI1" s="9" t="s">
        <v>5733</v>
      </c>
      <c r="GJJ1" s="9" t="s">
        <v>5734</v>
      </c>
      <c r="GJK1" s="9" t="s">
        <v>5735</v>
      </c>
      <c r="GJL1" s="9" t="s">
        <v>5736</v>
      </c>
      <c r="GJM1" s="9" t="s">
        <v>5737</v>
      </c>
      <c r="GJN1" s="9" t="s">
        <v>5738</v>
      </c>
      <c r="GJO1" s="9" t="s">
        <v>5739</v>
      </c>
      <c r="GJP1" s="9" t="s">
        <v>5740</v>
      </c>
      <c r="GJQ1" s="9" t="s">
        <v>5741</v>
      </c>
      <c r="GJR1" s="9" t="s">
        <v>5742</v>
      </c>
      <c r="GJS1" s="9" t="s">
        <v>5743</v>
      </c>
      <c r="GJT1" s="9" t="s">
        <v>5744</v>
      </c>
      <c r="GJU1" s="9" t="s">
        <v>5745</v>
      </c>
      <c r="GJV1" s="9" t="s">
        <v>5746</v>
      </c>
      <c r="GJW1" s="9" t="s">
        <v>5747</v>
      </c>
      <c r="GJX1" s="9" t="s">
        <v>5748</v>
      </c>
      <c r="GJY1" s="9" t="s">
        <v>5749</v>
      </c>
      <c r="GJZ1" s="9" t="s">
        <v>5750</v>
      </c>
      <c r="GKA1" s="9" t="s">
        <v>5751</v>
      </c>
      <c r="GKB1" s="9" t="s">
        <v>5752</v>
      </c>
      <c r="GKC1" s="9" t="s">
        <v>5753</v>
      </c>
      <c r="GKD1" s="9" t="s">
        <v>5754</v>
      </c>
      <c r="GKE1" s="9" t="s">
        <v>5755</v>
      </c>
      <c r="GKF1" s="9" t="s">
        <v>5756</v>
      </c>
      <c r="GKG1" s="9" t="s">
        <v>5757</v>
      </c>
      <c r="GKH1" s="9" t="s">
        <v>5758</v>
      </c>
      <c r="GKI1" s="9" t="s">
        <v>5759</v>
      </c>
      <c r="GKJ1" s="9" t="s">
        <v>5760</v>
      </c>
      <c r="GKK1" s="9" t="s">
        <v>5761</v>
      </c>
      <c r="GKL1" s="9" t="s">
        <v>5762</v>
      </c>
      <c r="GKM1" s="9" t="s">
        <v>5763</v>
      </c>
      <c r="GKN1" s="9" t="s">
        <v>5764</v>
      </c>
      <c r="GKO1" s="9" t="s">
        <v>5765</v>
      </c>
      <c r="GKP1" s="9" t="s">
        <v>5766</v>
      </c>
      <c r="GKQ1" s="9" t="s">
        <v>5767</v>
      </c>
      <c r="GKR1" s="9" t="s">
        <v>5768</v>
      </c>
      <c r="GKS1" s="9" t="s">
        <v>5769</v>
      </c>
      <c r="GKT1" s="9" t="s">
        <v>5770</v>
      </c>
      <c r="GKU1" s="9" t="s">
        <v>5771</v>
      </c>
      <c r="GKV1" s="9" t="s">
        <v>5772</v>
      </c>
      <c r="GKW1" s="9" t="s">
        <v>5773</v>
      </c>
      <c r="GKX1" s="9" t="s">
        <v>5774</v>
      </c>
      <c r="GKY1" s="9" t="s">
        <v>5775</v>
      </c>
      <c r="GKZ1" s="9" t="s">
        <v>5776</v>
      </c>
      <c r="GLA1" s="9" t="s">
        <v>5777</v>
      </c>
      <c r="GLB1" s="9" t="s">
        <v>5778</v>
      </c>
      <c r="GLC1" s="9" t="s">
        <v>5779</v>
      </c>
      <c r="GLD1" s="9" t="s">
        <v>5780</v>
      </c>
      <c r="GLE1" s="9" t="s">
        <v>5781</v>
      </c>
      <c r="GLF1" s="9" t="s">
        <v>5782</v>
      </c>
      <c r="GLG1" s="9" t="s">
        <v>5783</v>
      </c>
      <c r="GLH1" s="9" t="s">
        <v>5784</v>
      </c>
      <c r="GLI1" s="9" t="s">
        <v>5785</v>
      </c>
      <c r="GLJ1" s="9" t="s">
        <v>5786</v>
      </c>
      <c r="GLK1" s="9" t="s">
        <v>5787</v>
      </c>
      <c r="GLL1" s="9" t="s">
        <v>5788</v>
      </c>
      <c r="GLM1" s="9" t="s">
        <v>5789</v>
      </c>
      <c r="GLN1" s="9" t="s">
        <v>5790</v>
      </c>
      <c r="GLO1" s="9" t="s">
        <v>5791</v>
      </c>
      <c r="GLP1" s="9" t="s">
        <v>5792</v>
      </c>
      <c r="GLQ1" s="9" t="s">
        <v>5793</v>
      </c>
      <c r="GLR1" s="9" t="s">
        <v>5794</v>
      </c>
      <c r="GLS1" s="9" t="s">
        <v>5795</v>
      </c>
      <c r="GLT1" s="9" t="s">
        <v>5796</v>
      </c>
      <c r="GLU1" s="9" t="s">
        <v>5797</v>
      </c>
      <c r="GLV1" s="9" t="s">
        <v>5798</v>
      </c>
      <c r="GLW1" s="9" t="s">
        <v>5799</v>
      </c>
      <c r="GLX1" s="9" t="s">
        <v>5800</v>
      </c>
      <c r="GLY1" s="9" t="s">
        <v>5801</v>
      </c>
      <c r="GLZ1" s="9" t="s">
        <v>5802</v>
      </c>
      <c r="GMA1" s="9" t="s">
        <v>5803</v>
      </c>
      <c r="GMB1" s="9" t="s">
        <v>5804</v>
      </c>
      <c r="GMC1" s="9" t="s">
        <v>5805</v>
      </c>
      <c r="GMD1" s="9" t="s">
        <v>5806</v>
      </c>
      <c r="GME1" s="9" t="s">
        <v>5807</v>
      </c>
      <c r="GMF1" s="9" t="s">
        <v>5808</v>
      </c>
      <c r="GMG1" s="9" t="s">
        <v>5809</v>
      </c>
      <c r="GMH1" s="9" t="s">
        <v>5810</v>
      </c>
      <c r="GMI1" s="9" t="s">
        <v>5811</v>
      </c>
      <c r="GMJ1" s="9" t="s">
        <v>5812</v>
      </c>
      <c r="GMK1" s="9" t="s">
        <v>5813</v>
      </c>
      <c r="GML1" s="9" t="s">
        <v>5814</v>
      </c>
      <c r="GMM1" s="9" t="s">
        <v>5815</v>
      </c>
      <c r="GMN1" s="9" t="s">
        <v>5816</v>
      </c>
      <c r="GMO1" s="9" t="s">
        <v>5817</v>
      </c>
      <c r="GMP1" s="9" t="s">
        <v>5818</v>
      </c>
      <c r="GMQ1" s="9" t="s">
        <v>5819</v>
      </c>
      <c r="GMR1" s="9" t="s">
        <v>5820</v>
      </c>
      <c r="GMS1" s="9" t="s">
        <v>5821</v>
      </c>
      <c r="GMT1" s="9" t="s">
        <v>5822</v>
      </c>
      <c r="GMU1" s="9" t="s">
        <v>5823</v>
      </c>
      <c r="GMV1" s="9" t="s">
        <v>5824</v>
      </c>
      <c r="GMW1" s="9" t="s">
        <v>5825</v>
      </c>
      <c r="GMX1" s="9" t="s">
        <v>5826</v>
      </c>
      <c r="GMY1" s="9" t="s">
        <v>5827</v>
      </c>
      <c r="GMZ1" s="9" t="s">
        <v>5828</v>
      </c>
      <c r="GNA1" s="9" t="s">
        <v>5829</v>
      </c>
      <c r="GNB1" s="9" t="s">
        <v>5830</v>
      </c>
      <c r="GNC1" s="9" t="s">
        <v>5831</v>
      </c>
      <c r="GND1" s="9" t="s">
        <v>5832</v>
      </c>
      <c r="GNE1" s="9" t="s">
        <v>5833</v>
      </c>
      <c r="GNF1" s="9" t="s">
        <v>5834</v>
      </c>
      <c r="GNG1" s="9" t="s">
        <v>5835</v>
      </c>
      <c r="GNH1" s="9" t="s">
        <v>5836</v>
      </c>
      <c r="GNI1" s="9" t="s">
        <v>5837</v>
      </c>
      <c r="GNJ1" s="9" t="s">
        <v>5838</v>
      </c>
      <c r="GNK1" s="9" t="s">
        <v>5839</v>
      </c>
      <c r="GNL1" s="9" t="s">
        <v>5840</v>
      </c>
      <c r="GNM1" s="9" t="s">
        <v>5841</v>
      </c>
      <c r="GNN1" s="9" t="s">
        <v>5842</v>
      </c>
      <c r="GNO1" s="9" t="s">
        <v>5843</v>
      </c>
      <c r="GNP1" s="9" t="s">
        <v>5844</v>
      </c>
      <c r="GNQ1" s="9" t="s">
        <v>5845</v>
      </c>
      <c r="GNR1" s="9" t="s">
        <v>5846</v>
      </c>
      <c r="GNS1" s="9" t="s">
        <v>5847</v>
      </c>
      <c r="GNT1" s="9" t="s">
        <v>5848</v>
      </c>
      <c r="GNU1" s="9" t="s">
        <v>5849</v>
      </c>
      <c r="GNV1" s="9" t="s">
        <v>5850</v>
      </c>
      <c r="GNW1" s="9" t="s">
        <v>5851</v>
      </c>
      <c r="GNX1" s="9" t="s">
        <v>5852</v>
      </c>
      <c r="GNY1" s="9" t="s">
        <v>5853</v>
      </c>
      <c r="GNZ1" s="9" t="s">
        <v>5854</v>
      </c>
      <c r="GOA1" s="9" t="s">
        <v>5855</v>
      </c>
      <c r="GOB1" s="9" t="s">
        <v>5856</v>
      </c>
      <c r="GOC1" s="9" t="s">
        <v>5857</v>
      </c>
      <c r="GOD1" s="9" t="s">
        <v>5858</v>
      </c>
      <c r="GOE1" s="9" t="s">
        <v>5859</v>
      </c>
      <c r="GOF1" s="9" t="s">
        <v>5860</v>
      </c>
      <c r="GOG1" s="9" t="s">
        <v>5861</v>
      </c>
      <c r="GOH1" s="9" t="s">
        <v>5862</v>
      </c>
      <c r="GOI1" s="9" t="s">
        <v>5863</v>
      </c>
      <c r="GOJ1" s="9" t="s">
        <v>5864</v>
      </c>
      <c r="GOK1" s="9" t="s">
        <v>5865</v>
      </c>
      <c r="GOL1" s="9" t="s">
        <v>5866</v>
      </c>
      <c r="GOM1" s="9" t="s">
        <v>5867</v>
      </c>
      <c r="GON1" s="9" t="s">
        <v>5868</v>
      </c>
      <c r="GOO1" s="9" t="s">
        <v>5869</v>
      </c>
      <c r="GOP1" s="9" t="s">
        <v>5870</v>
      </c>
      <c r="GOQ1" s="9" t="s">
        <v>5871</v>
      </c>
      <c r="GOR1" s="9" t="s">
        <v>5872</v>
      </c>
      <c r="GOS1" s="9" t="s">
        <v>5873</v>
      </c>
      <c r="GOT1" s="9" t="s">
        <v>5874</v>
      </c>
      <c r="GOU1" s="9" t="s">
        <v>5875</v>
      </c>
      <c r="GOV1" s="9" t="s">
        <v>5876</v>
      </c>
      <c r="GOW1" s="9" t="s">
        <v>5877</v>
      </c>
      <c r="GOX1" s="9" t="s">
        <v>5878</v>
      </c>
      <c r="GOY1" s="9" t="s">
        <v>5879</v>
      </c>
      <c r="GOZ1" s="9" t="s">
        <v>5880</v>
      </c>
      <c r="GPA1" s="9" t="s">
        <v>5881</v>
      </c>
      <c r="GPB1" s="9" t="s">
        <v>5882</v>
      </c>
      <c r="GPC1" s="9" t="s">
        <v>5883</v>
      </c>
      <c r="GPD1" s="9" t="s">
        <v>5884</v>
      </c>
      <c r="GPE1" s="9" t="s">
        <v>5885</v>
      </c>
      <c r="GPF1" s="9" t="s">
        <v>5886</v>
      </c>
      <c r="GPG1" s="9" t="s">
        <v>5887</v>
      </c>
      <c r="GPH1" s="9" t="s">
        <v>5888</v>
      </c>
      <c r="GPI1" s="9" t="s">
        <v>5889</v>
      </c>
      <c r="GPJ1" s="9" t="s">
        <v>5890</v>
      </c>
      <c r="GPK1" s="9" t="s">
        <v>5891</v>
      </c>
      <c r="GPL1" s="9" t="s">
        <v>5892</v>
      </c>
      <c r="GPM1" s="9" t="s">
        <v>5893</v>
      </c>
      <c r="GPN1" s="9" t="s">
        <v>5894</v>
      </c>
      <c r="GPO1" s="9" t="s">
        <v>5895</v>
      </c>
      <c r="GPP1" s="9" t="s">
        <v>5896</v>
      </c>
      <c r="GPQ1" s="9" t="s">
        <v>5897</v>
      </c>
      <c r="GPR1" s="9" t="s">
        <v>5898</v>
      </c>
      <c r="GPS1" s="9" t="s">
        <v>5899</v>
      </c>
      <c r="GPT1" s="9" t="s">
        <v>5900</v>
      </c>
      <c r="GPU1" s="9" t="s">
        <v>5901</v>
      </c>
      <c r="GPV1" s="9" t="s">
        <v>5902</v>
      </c>
      <c r="GPW1" s="9" t="s">
        <v>5903</v>
      </c>
      <c r="GPX1" s="9" t="s">
        <v>5904</v>
      </c>
      <c r="GPY1" s="9" t="s">
        <v>5905</v>
      </c>
      <c r="GPZ1" s="9" t="s">
        <v>5906</v>
      </c>
      <c r="GQA1" s="9" t="s">
        <v>5907</v>
      </c>
      <c r="GQB1" s="9" t="s">
        <v>5908</v>
      </c>
      <c r="GQC1" s="9" t="s">
        <v>5909</v>
      </c>
      <c r="GQD1" s="9" t="s">
        <v>5910</v>
      </c>
      <c r="GQE1" s="9" t="s">
        <v>5911</v>
      </c>
      <c r="GQF1" s="9" t="s">
        <v>5912</v>
      </c>
      <c r="GQG1" s="9" t="s">
        <v>5913</v>
      </c>
      <c r="GQH1" s="9" t="s">
        <v>5914</v>
      </c>
      <c r="GQI1" s="9" t="s">
        <v>5915</v>
      </c>
      <c r="GQJ1" s="9" t="s">
        <v>5916</v>
      </c>
      <c r="GQK1" s="9" t="s">
        <v>5917</v>
      </c>
      <c r="GQL1" s="9" t="s">
        <v>5918</v>
      </c>
      <c r="GQM1" s="9" t="s">
        <v>5919</v>
      </c>
      <c r="GQN1" s="9" t="s">
        <v>5920</v>
      </c>
      <c r="GQO1" s="9" t="s">
        <v>5921</v>
      </c>
      <c r="GQP1" s="9" t="s">
        <v>5922</v>
      </c>
      <c r="GQQ1" s="9" t="s">
        <v>5923</v>
      </c>
      <c r="GQR1" s="9" t="s">
        <v>5924</v>
      </c>
      <c r="GQS1" s="9" t="s">
        <v>5925</v>
      </c>
      <c r="GQT1" s="9" t="s">
        <v>5926</v>
      </c>
      <c r="GQU1" s="9" t="s">
        <v>5927</v>
      </c>
      <c r="GQV1" s="9" t="s">
        <v>5928</v>
      </c>
      <c r="GQW1" s="9" t="s">
        <v>5929</v>
      </c>
      <c r="GQX1" s="9" t="s">
        <v>5930</v>
      </c>
      <c r="GQY1" s="9" t="s">
        <v>5931</v>
      </c>
      <c r="GQZ1" s="9" t="s">
        <v>5932</v>
      </c>
      <c r="GRA1" s="9" t="s">
        <v>5933</v>
      </c>
      <c r="GRB1" s="9" t="s">
        <v>5934</v>
      </c>
      <c r="GRC1" s="9" t="s">
        <v>5935</v>
      </c>
      <c r="GRD1" s="9" t="s">
        <v>5936</v>
      </c>
      <c r="GRE1" s="9" t="s">
        <v>5937</v>
      </c>
      <c r="GRF1" s="9" t="s">
        <v>5938</v>
      </c>
      <c r="GRG1" s="9" t="s">
        <v>5939</v>
      </c>
      <c r="GRH1" s="9" t="s">
        <v>5940</v>
      </c>
      <c r="GRI1" s="9" t="s">
        <v>5941</v>
      </c>
      <c r="GRJ1" s="9" t="s">
        <v>5942</v>
      </c>
      <c r="GRK1" s="9" t="s">
        <v>5943</v>
      </c>
      <c r="GRL1" s="9" t="s">
        <v>5944</v>
      </c>
      <c r="GRM1" s="9" t="s">
        <v>5945</v>
      </c>
      <c r="GRN1" s="9" t="s">
        <v>5946</v>
      </c>
      <c r="GRO1" s="9" t="s">
        <v>5947</v>
      </c>
      <c r="GRP1" s="9" t="s">
        <v>5948</v>
      </c>
      <c r="GRQ1" s="9" t="s">
        <v>5949</v>
      </c>
      <c r="GRR1" s="9" t="s">
        <v>5950</v>
      </c>
      <c r="GRS1" s="9" t="s">
        <v>5951</v>
      </c>
      <c r="GRT1" s="9" t="s">
        <v>5952</v>
      </c>
      <c r="GRU1" s="9" t="s">
        <v>5953</v>
      </c>
      <c r="GRV1" s="9" t="s">
        <v>5954</v>
      </c>
      <c r="GRW1" s="9" t="s">
        <v>5955</v>
      </c>
      <c r="GRX1" s="9" t="s">
        <v>5956</v>
      </c>
      <c r="GRY1" s="9" t="s">
        <v>5957</v>
      </c>
      <c r="GRZ1" s="9" t="s">
        <v>5958</v>
      </c>
      <c r="GSA1" s="9" t="s">
        <v>5959</v>
      </c>
      <c r="GSB1" s="9" t="s">
        <v>5960</v>
      </c>
      <c r="GSC1" s="9" t="s">
        <v>5961</v>
      </c>
      <c r="GSD1" s="9" t="s">
        <v>5962</v>
      </c>
      <c r="GSE1" s="9" t="s">
        <v>5963</v>
      </c>
      <c r="GSF1" s="9" t="s">
        <v>5964</v>
      </c>
      <c r="GSG1" s="9" t="s">
        <v>5965</v>
      </c>
      <c r="GSH1" s="9" t="s">
        <v>5966</v>
      </c>
      <c r="GSI1" s="9" t="s">
        <v>5967</v>
      </c>
      <c r="GSJ1" s="9" t="s">
        <v>5968</v>
      </c>
      <c r="GSK1" s="9" t="s">
        <v>5969</v>
      </c>
      <c r="GSL1" s="9" t="s">
        <v>5970</v>
      </c>
      <c r="GSM1" s="9" t="s">
        <v>5971</v>
      </c>
      <c r="GSN1" s="9" t="s">
        <v>5972</v>
      </c>
      <c r="GSO1" s="9" t="s">
        <v>5973</v>
      </c>
      <c r="GSP1" s="9" t="s">
        <v>5974</v>
      </c>
      <c r="GSQ1" s="9" t="s">
        <v>5975</v>
      </c>
      <c r="GSR1" s="9" t="s">
        <v>5976</v>
      </c>
      <c r="GSS1" s="9" t="s">
        <v>5977</v>
      </c>
      <c r="GST1" s="9" t="s">
        <v>5978</v>
      </c>
      <c r="GSU1" s="9" t="s">
        <v>5979</v>
      </c>
      <c r="GSV1" s="9" t="s">
        <v>5980</v>
      </c>
      <c r="GSW1" s="9" t="s">
        <v>5981</v>
      </c>
      <c r="GSX1" s="9" t="s">
        <v>5982</v>
      </c>
      <c r="GSY1" s="9" t="s">
        <v>5983</v>
      </c>
      <c r="GSZ1" s="9" t="s">
        <v>5984</v>
      </c>
      <c r="GTA1" s="9" t="s">
        <v>5985</v>
      </c>
      <c r="GTB1" s="9" t="s">
        <v>5986</v>
      </c>
      <c r="GTC1" s="9" t="s">
        <v>5987</v>
      </c>
      <c r="GTD1" s="9" t="s">
        <v>5988</v>
      </c>
      <c r="GTE1" s="9" t="s">
        <v>5989</v>
      </c>
      <c r="GTF1" s="9" t="s">
        <v>5990</v>
      </c>
      <c r="GTG1" s="9" t="s">
        <v>5991</v>
      </c>
      <c r="GTH1" s="9" t="s">
        <v>5992</v>
      </c>
      <c r="GTI1" s="9" t="s">
        <v>5993</v>
      </c>
      <c r="GTJ1" s="9" t="s">
        <v>5994</v>
      </c>
      <c r="GTK1" s="9" t="s">
        <v>5995</v>
      </c>
      <c r="GTL1" s="9" t="s">
        <v>5996</v>
      </c>
      <c r="GTM1" s="9" t="s">
        <v>5997</v>
      </c>
      <c r="GTN1" s="9" t="s">
        <v>5998</v>
      </c>
      <c r="GTO1" s="9" t="s">
        <v>5999</v>
      </c>
      <c r="GTP1" s="9" t="s">
        <v>6000</v>
      </c>
      <c r="GTQ1" s="9" t="s">
        <v>6001</v>
      </c>
      <c r="GTR1" s="9" t="s">
        <v>6002</v>
      </c>
      <c r="GTS1" s="9" t="s">
        <v>6003</v>
      </c>
      <c r="GTT1" s="9" t="s">
        <v>6004</v>
      </c>
      <c r="GTU1" s="9" t="s">
        <v>6005</v>
      </c>
      <c r="GTV1" s="9" t="s">
        <v>6006</v>
      </c>
      <c r="GTW1" s="9" t="s">
        <v>6007</v>
      </c>
      <c r="GTX1" s="9" t="s">
        <v>6008</v>
      </c>
      <c r="GTY1" s="9" t="s">
        <v>6009</v>
      </c>
      <c r="GTZ1" s="9" t="s">
        <v>6010</v>
      </c>
      <c r="GUA1" s="9" t="s">
        <v>6011</v>
      </c>
      <c r="GUB1" s="9" t="s">
        <v>6012</v>
      </c>
      <c r="GUC1" s="9" t="s">
        <v>6013</v>
      </c>
      <c r="GUD1" s="9" t="s">
        <v>6014</v>
      </c>
      <c r="GUE1" s="9" t="s">
        <v>6015</v>
      </c>
      <c r="GUF1" s="9" t="s">
        <v>6016</v>
      </c>
      <c r="GUG1" s="9" t="s">
        <v>6017</v>
      </c>
      <c r="GUH1" s="9" t="s">
        <v>6018</v>
      </c>
      <c r="GUI1" s="9" t="s">
        <v>6019</v>
      </c>
      <c r="GUJ1" s="9" t="s">
        <v>6020</v>
      </c>
      <c r="GUK1" s="9" t="s">
        <v>6021</v>
      </c>
      <c r="GUL1" s="9" t="s">
        <v>6022</v>
      </c>
      <c r="GUM1" s="9" t="s">
        <v>6023</v>
      </c>
      <c r="GUN1" s="9" t="s">
        <v>6024</v>
      </c>
      <c r="GUO1" s="9" t="s">
        <v>6025</v>
      </c>
      <c r="GUP1" s="9" t="s">
        <v>6026</v>
      </c>
      <c r="GUQ1" s="9" t="s">
        <v>6027</v>
      </c>
      <c r="GUR1" s="9" t="s">
        <v>6028</v>
      </c>
      <c r="GUS1" s="9" t="s">
        <v>6029</v>
      </c>
      <c r="GUT1" s="9" t="s">
        <v>6030</v>
      </c>
      <c r="GUU1" s="9" t="s">
        <v>6031</v>
      </c>
      <c r="GUV1" s="9" t="s">
        <v>6032</v>
      </c>
      <c r="GUW1" s="9" t="s">
        <v>6033</v>
      </c>
      <c r="GUX1" s="9" t="s">
        <v>6034</v>
      </c>
      <c r="GUY1" s="9" t="s">
        <v>6035</v>
      </c>
      <c r="GUZ1" s="9" t="s">
        <v>6036</v>
      </c>
      <c r="GVA1" s="9" t="s">
        <v>6037</v>
      </c>
      <c r="GVB1" s="9" t="s">
        <v>6038</v>
      </c>
      <c r="GVC1" s="9" t="s">
        <v>6039</v>
      </c>
      <c r="GVD1" s="9" t="s">
        <v>6040</v>
      </c>
      <c r="GVE1" s="9" t="s">
        <v>6041</v>
      </c>
      <c r="GVF1" s="9" t="s">
        <v>6042</v>
      </c>
      <c r="GVG1" s="9" t="s">
        <v>6043</v>
      </c>
      <c r="GVH1" s="9" t="s">
        <v>6044</v>
      </c>
      <c r="GVI1" s="9" t="s">
        <v>6045</v>
      </c>
      <c r="GVJ1" s="9" t="s">
        <v>6046</v>
      </c>
      <c r="GVK1" s="9" t="s">
        <v>6047</v>
      </c>
      <c r="GVL1" s="9" t="s">
        <v>6048</v>
      </c>
      <c r="GVM1" s="9" t="s">
        <v>6049</v>
      </c>
      <c r="GVN1" s="9" t="s">
        <v>6050</v>
      </c>
      <c r="GVO1" s="9" t="s">
        <v>6051</v>
      </c>
      <c r="GVP1" s="9" t="s">
        <v>6052</v>
      </c>
      <c r="GVQ1" s="9" t="s">
        <v>6053</v>
      </c>
      <c r="GVR1" s="9" t="s">
        <v>6054</v>
      </c>
      <c r="GVS1" s="9" t="s">
        <v>6055</v>
      </c>
      <c r="GVT1" s="9" t="s">
        <v>6056</v>
      </c>
      <c r="GVU1" s="9" t="s">
        <v>6057</v>
      </c>
      <c r="GVV1" s="9" t="s">
        <v>6058</v>
      </c>
      <c r="GVW1" s="9" t="s">
        <v>6059</v>
      </c>
      <c r="GVX1" s="9" t="s">
        <v>6060</v>
      </c>
      <c r="GVY1" s="9" t="s">
        <v>6061</v>
      </c>
      <c r="GVZ1" s="9" t="s">
        <v>6062</v>
      </c>
      <c r="GWA1" s="9" t="s">
        <v>6063</v>
      </c>
      <c r="GWB1" s="9" t="s">
        <v>6064</v>
      </c>
      <c r="GWC1" s="9" t="s">
        <v>6065</v>
      </c>
      <c r="GWD1" s="9" t="s">
        <v>6066</v>
      </c>
      <c r="GWE1" s="9" t="s">
        <v>6067</v>
      </c>
      <c r="GWF1" s="9" t="s">
        <v>6068</v>
      </c>
      <c r="GWG1" s="9" t="s">
        <v>6069</v>
      </c>
      <c r="GWH1" s="9" t="s">
        <v>6070</v>
      </c>
      <c r="GWI1" s="9" t="s">
        <v>6071</v>
      </c>
      <c r="GWJ1" s="9" t="s">
        <v>6072</v>
      </c>
      <c r="GWK1" s="9" t="s">
        <v>6073</v>
      </c>
      <c r="GWL1" s="9" t="s">
        <v>6074</v>
      </c>
      <c r="GWM1" s="9" t="s">
        <v>6075</v>
      </c>
      <c r="GWN1" s="9" t="s">
        <v>6076</v>
      </c>
      <c r="GWO1" s="9" t="s">
        <v>6077</v>
      </c>
      <c r="GWP1" s="9" t="s">
        <v>6078</v>
      </c>
      <c r="GWQ1" s="9" t="s">
        <v>6079</v>
      </c>
      <c r="GWR1" s="9" t="s">
        <v>6080</v>
      </c>
      <c r="GWS1" s="9" t="s">
        <v>6081</v>
      </c>
      <c r="GWT1" s="9" t="s">
        <v>6082</v>
      </c>
      <c r="GWU1" s="9" t="s">
        <v>6083</v>
      </c>
      <c r="GWV1" s="9" t="s">
        <v>6084</v>
      </c>
      <c r="GWW1" s="9" t="s">
        <v>6085</v>
      </c>
      <c r="GWX1" s="9" t="s">
        <v>6086</v>
      </c>
      <c r="GWY1" s="9" t="s">
        <v>6087</v>
      </c>
      <c r="GWZ1" s="9" t="s">
        <v>6088</v>
      </c>
      <c r="GXA1" s="9" t="s">
        <v>6089</v>
      </c>
      <c r="GXB1" s="9" t="s">
        <v>6090</v>
      </c>
      <c r="GXC1" s="9" t="s">
        <v>6091</v>
      </c>
      <c r="GXD1" s="9" t="s">
        <v>6092</v>
      </c>
      <c r="GXE1" s="9" t="s">
        <v>6093</v>
      </c>
      <c r="GXF1" s="9" t="s">
        <v>6094</v>
      </c>
      <c r="GXG1" s="9" t="s">
        <v>6095</v>
      </c>
      <c r="GXH1" s="9" t="s">
        <v>6096</v>
      </c>
      <c r="GXI1" s="9" t="s">
        <v>6097</v>
      </c>
      <c r="GXJ1" s="9" t="s">
        <v>6098</v>
      </c>
      <c r="GXK1" s="9" t="s">
        <v>6099</v>
      </c>
      <c r="GXL1" s="9" t="s">
        <v>6100</v>
      </c>
      <c r="GXM1" s="9" t="s">
        <v>6101</v>
      </c>
      <c r="GXN1" s="9" t="s">
        <v>6102</v>
      </c>
      <c r="GXO1" s="9" t="s">
        <v>6103</v>
      </c>
      <c r="GXP1" s="9" t="s">
        <v>6104</v>
      </c>
      <c r="GXQ1" s="9" t="s">
        <v>6105</v>
      </c>
      <c r="GXR1" s="9" t="s">
        <v>6106</v>
      </c>
      <c r="GXS1" s="9" t="s">
        <v>6107</v>
      </c>
      <c r="GXT1" s="9" t="s">
        <v>6108</v>
      </c>
      <c r="GXU1" s="9" t="s">
        <v>6109</v>
      </c>
      <c r="GXV1" s="9" t="s">
        <v>6110</v>
      </c>
      <c r="GXW1" s="9" t="s">
        <v>6111</v>
      </c>
      <c r="GXX1" s="9" t="s">
        <v>6112</v>
      </c>
      <c r="GXY1" s="9" t="s">
        <v>6113</v>
      </c>
      <c r="GXZ1" s="9" t="s">
        <v>6114</v>
      </c>
      <c r="GYA1" s="9" t="s">
        <v>6115</v>
      </c>
      <c r="GYB1" s="9" t="s">
        <v>6116</v>
      </c>
      <c r="GYC1" s="9" t="s">
        <v>6117</v>
      </c>
      <c r="GYD1" s="9" t="s">
        <v>6118</v>
      </c>
      <c r="GYE1" s="9" t="s">
        <v>6119</v>
      </c>
      <c r="GYF1" s="9" t="s">
        <v>6120</v>
      </c>
      <c r="GYG1" s="9" t="s">
        <v>6121</v>
      </c>
      <c r="GYH1" s="9" t="s">
        <v>6122</v>
      </c>
      <c r="GYI1" s="9" t="s">
        <v>6123</v>
      </c>
      <c r="GYJ1" s="9" t="s">
        <v>6124</v>
      </c>
      <c r="GYK1" s="9" t="s">
        <v>6125</v>
      </c>
      <c r="GYL1" s="9" t="s">
        <v>6126</v>
      </c>
      <c r="GYM1" s="9" t="s">
        <v>6127</v>
      </c>
      <c r="GYN1" s="9" t="s">
        <v>6128</v>
      </c>
      <c r="GYO1" s="9" t="s">
        <v>6129</v>
      </c>
      <c r="GYP1" s="9" t="s">
        <v>6130</v>
      </c>
      <c r="GYQ1" s="9" t="s">
        <v>6131</v>
      </c>
      <c r="GYR1" s="9" t="s">
        <v>6132</v>
      </c>
      <c r="GYS1" s="9" t="s">
        <v>6133</v>
      </c>
      <c r="GYT1" s="9" t="s">
        <v>6134</v>
      </c>
      <c r="GYU1" s="9" t="s">
        <v>6135</v>
      </c>
      <c r="GYV1" s="9" t="s">
        <v>6136</v>
      </c>
      <c r="GYW1" s="9" t="s">
        <v>6137</v>
      </c>
      <c r="GYX1" s="9" t="s">
        <v>6138</v>
      </c>
      <c r="GYY1" s="9" t="s">
        <v>6139</v>
      </c>
      <c r="GYZ1" s="9" t="s">
        <v>6140</v>
      </c>
      <c r="GZA1" s="9" t="s">
        <v>6141</v>
      </c>
      <c r="GZB1" s="9" t="s">
        <v>6142</v>
      </c>
      <c r="GZC1" s="9" t="s">
        <v>6143</v>
      </c>
      <c r="GZD1" s="9" t="s">
        <v>6144</v>
      </c>
      <c r="GZE1" s="9" t="s">
        <v>6145</v>
      </c>
      <c r="GZF1" s="9" t="s">
        <v>6146</v>
      </c>
      <c r="GZG1" s="9" t="s">
        <v>6147</v>
      </c>
      <c r="GZH1" s="9" t="s">
        <v>6148</v>
      </c>
      <c r="GZI1" s="9" t="s">
        <v>6149</v>
      </c>
      <c r="GZJ1" s="9" t="s">
        <v>6150</v>
      </c>
      <c r="GZK1" s="9" t="s">
        <v>6151</v>
      </c>
      <c r="GZL1" s="9" t="s">
        <v>6152</v>
      </c>
      <c r="GZM1" s="9" t="s">
        <v>6153</v>
      </c>
      <c r="GZN1" s="9" t="s">
        <v>6154</v>
      </c>
      <c r="GZO1" s="9" t="s">
        <v>6155</v>
      </c>
      <c r="GZP1" s="9" t="s">
        <v>6156</v>
      </c>
      <c r="GZQ1" s="9" t="s">
        <v>6157</v>
      </c>
      <c r="GZR1" s="9" t="s">
        <v>6158</v>
      </c>
      <c r="GZS1" s="9" t="s">
        <v>6159</v>
      </c>
      <c r="GZT1" s="9" t="s">
        <v>6160</v>
      </c>
      <c r="GZU1" s="9" t="s">
        <v>6161</v>
      </c>
      <c r="GZV1" s="9" t="s">
        <v>6162</v>
      </c>
      <c r="GZW1" s="9" t="s">
        <v>6163</v>
      </c>
      <c r="GZX1" s="9" t="s">
        <v>6164</v>
      </c>
      <c r="GZY1" s="9" t="s">
        <v>6165</v>
      </c>
      <c r="GZZ1" s="9" t="s">
        <v>6166</v>
      </c>
      <c r="HAA1" s="9" t="s">
        <v>6167</v>
      </c>
      <c r="HAB1" s="9" t="s">
        <v>6168</v>
      </c>
      <c r="HAC1" s="9" t="s">
        <v>6169</v>
      </c>
      <c r="HAD1" s="9" t="s">
        <v>6170</v>
      </c>
      <c r="HAE1" s="9" t="s">
        <v>6171</v>
      </c>
      <c r="HAF1" s="9" t="s">
        <v>6172</v>
      </c>
      <c r="HAG1" s="9" t="s">
        <v>6173</v>
      </c>
      <c r="HAH1" s="9" t="s">
        <v>6174</v>
      </c>
      <c r="HAI1" s="9" t="s">
        <v>6175</v>
      </c>
      <c r="HAJ1" s="9" t="s">
        <v>6176</v>
      </c>
      <c r="HAK1" s="9" t="s">
        <v>6177</v>
      </c>
      <c r="HAL1" s="9" t="s">
        <v>6178</v>
      </c>
      <c r="HAM1" s="9" t="s">
        <v>6179</v>
      </c>
      <c r="HAN1" s="9" t="s">
        <v>6180</v>
      </c>
      <c r="HAO1" s="9" t="s">
        <v>6181</v>
      </c>
      <c r="HAP1" s="9" t="s">
        <v>6182</v>
      </c>
      <c r="HAQ1" s="9" t="s">
        <v>6183</v>
      </c>
      <c r="HAR1" s="9" t="s">
        <v>6184</v>
      </c>
      <c r="HAS1" s="9" t="s">
        <v>6185</v>
      </c>
      <c r="HAT1" s="9" t="s">
        <v>6186</v>
      </c>
      <c r="HAU1" s="9" t="s">
        <v>6187</v>
      </c>
      <c r="HAV1" s="9" t="s">
        <v>6188</v>
      </c>
      <c r="HAW1" s="9" t="s">
        <v>6189</v>
      </c>
      <c r="HAX1" s="9" t="s">
        <v>6190</v>
      </c>
      <c r="HAY1" s="9" t="s">
        <v>6191</v>
      </c>
      <c r="HAZ1" s="9" t="s">
        <v>6192</v>
      </c>
      <c r="HBA1" s="9" t="s">
        <v>6193</v>
      </c>
      <c r="HBB1" s="9" t="s">
        <v>6194</v>
      </c>
      <c r="HBC1" s="9" t="s">
        <v>6195</v>
      </c>
      <c r="HBD1" s="9" t="s">
        <v>6196</v>
      </c>
      <c r="HBE1" s="9" t="s">
        <v>6197</v>
      </c>
      <c r="HBF1" s="9" t="s">
        <v>6198</v>
      </c>
      <c r="HBG1" s="9" t="s">
        <v>6199</v>
      </c>
      <c r="HBH1" s="9" t="s">
        <v>6200</v>
      </c>
      <c r="HBI1" s="9" t="s">
        <v>6201</v>
      </c>
      <c r="HBJ1" s="9" t="s">
        <v>6202</v>
      </c>
      <c r="HBK1" s="9" t="s">
        <v>6203</v>
      </c>
      <c r="HBL1" s="9" t="s">
        <v>6204</v>
      </c>
      <c r="HBM1" s="9" t="s">
        <v>6205</v>
      </c>
      <c r="HBN1" s="9" t="s">
        <v>6206</v>
      </c>
      <c r="HBO1" s="9" t="s">
        <v>6207</v>
      </c>
      <c r="HBP1" s="9" t="s">
        <v>6208</v>
      </c>
      <c r="HBQ1" s="9" t="s">
        <v>6209</v>
      </c>
      <c r="HBR1" s="9" t="s">
        <v>6210</v>
      </c>
      <c r="HBS1" s="9" t="s">
        <v>6211</v>
      </c>
      <c r="HBT1" s="9" t="s">
        <v>6212</v>
      </c>
      <c r="HBU1" s="9" t="s">
        <v>6213</v>
      </c>
      <c r="HBV1" s="9" t="s">
        <v>6214</v>
      </c>
      <c r="HBW1" s="9" t="s">
        <v>6215</v>
      </c>
      <c r="HBX1" s="9" t="s">
        <v>6216</v>
      </c>
      <c r="HBY1" s="9" t="s">
        <v>6217</v>
      </c>
      <c r="HBZ1" s="9" t="s">
        <v>6218</v>
      </c>
      <c r="HCA1" s="9" t="s">
        <v>6219</v>
      </c>
      <c r="HCB1" s="9" t="s">
        <v>6220</v>
      </c>
      <c r="HCC1" s="9" t="s">
        <v>6221</v>
      </c>
      <c r="HCD1" s="9" t="s">
        <v>6222</v>
      </c>
      <c r="HCE1" s="9" t="s">
        <v>6223</v>
      </c>
      <c r="HCF1" s="9" t="s">
        <v>6224</v>
      </c>
      <c r="HCG1" s="9" t="s">
        <v>6225</v>
      </c>
      <c r="HCH1" s="9" t="s">
        <v>6226</v>
      </c>
      <c r="HCI1" s="9" t="s">
        <v>6227</v>
      </c>
      <c r="HCJ1" s="9" t="s">
        <v>6228</v>
      </c>
      <c r="HCK1" s="9" t="s">
        <v>6229</v>
      </c>
      <c r="HCL1" s="9" t="s">
        <v>6230</v>
      </c>
      <c r="HCM1" s="9" t="s">
        <v>6231</v>
      </c>
      <c r="HCN1" s="9" t="s">
        <v>6232</v>
      </c>
      <c r="HCO1" s="9" t="s">
        <v>6233</v>
      </c>
      <c r="HCP1" s="9" t="s">
        <v>6234</v>
      </c>
      <c r="HCQ1" s="9" t="s">
        <v>6235</v>
      </c>
      <c r="HCR1" s="9" t="s">
        <v>6236</v>
      </c>
      <c r="HCS1" s="9" t="s">
        <v>6237</v>
      </c>
      <c r="HCT1" s="9" t="s">
        <v>6238</v>
      </c>
      <c r="HCU1" s="9" t="s">
        <v>6239</v>
      </c>
      <c r="HCV1" s="9" t="s">
        <v>6240</v>
      </c>
      <c r="HCW1" s="9" t="s">
        <v>6241</v>
      </c>
      <c r="HCX1" s="9" t="s">
        <v>6242</v>
      </c>
      <c r="HCY1" s="9" t="s">
        <v>6243</v>
      </c>
      <c r="HCZ1" s="9" t="s">
        <v>6244</v>
      </c>
      <c r="HDA1" s="9" t="s">
        <v>6245</v>
      </c>
      <c r="HDB1" s="9" t="s">
        <v>6246</v>
      </c>
      <c r="HDC1" s="9" t="s">
        <v>6247</v>
      </c>
      <c r="HDD1" s="9" t="s">
        <v>6248</v>
      </c>
      <c r="HDE1" s="9" t="s">
        <v>6249</v>
      </c>
      <c r="HDF1" s="9" t="s">
        <v>6250</v>
      </c>
      <c r="HDG1" s="9" t="s">
        <v>6251</v>
      </c>
      <c r="HDH1" s="9" t="s">
        <v>6252</v>
      </c>
      <c r="HDI1" s="9" t="s">
        <v>6253</v>
      </c>
      <c r="HDJ1" s="9" t="s">
        <v>6254</v>
      </c>
      <c r="HDK1" s="9" t="s">
        <v>6255</v>
      </c>
      <c r="HDL1" s="9" t="s">
        <v>6256</v>
      </c>
      <c r="HDM1" s="9" t="s">
        <v>6257</v>
      </c>
      <c r="HDN1" s="9" t="s">
        <v>6258</v>
      </c>
      <c r="HDO1" s="9" t="s">
        <v>6259</v>
      </c>
      <c r="HDP1" s="9" t="s">
        <v>6260</v>
      </c>
      <c r="HDQ1" s="9" t="s">
        <v>6261</v>
      </c>
      <c r="HDR1" s="9" t="s">
        <v>6262</v>
      </c>
      <c r="HDS1" s="9" t="s">
        <v>6263</v>
      </c>
      <c r="HDT1" s="9" t="s">
        <v>6264</v>
      </c>
      <c r="HDU1" s="9" t="s">
        <v>6265</v>
      </c>
      <c r="HDV1" s="9" t="s">
        <v>6266</v>
      </c>
      <c r="HDW1" s="9" t="s">
        <v>6267</v>
      </c>
      <c r="HDX1" s="9" t="s">
        <v>6268</v>
      </c>
      <c r="HDY1" s="9" t="s">
        <v>6269</v>
      </c>
      <c r="HDZ1" s="9" t="s">
        <v>6270</v>
      </c>
      <c r="HEA1" s="9" t="s">
        <v>6271</v>
      </c>
      <c r="HEB1" s="9" t="s">
        <v>6272</v>
      </c>
      <c r="HEC1" s="9" t="s">
        <v>6273</v>
      </c>
      <c r="HED1" s="9" t="s">
        <v>6274</v>
      </c>
      <c r="HEE1" s="9" t="s">
        <v>6275</v>
      </c>
      <c r="HEF1" s="9" t="s">
        <v>6276</v>
      </c>
      <c r="HEG1" s="9" t="s">
        <v>6277</v>
      </c>
      <c r="HEH1" s="9" t="s">
        <v>6278</v>
      </c>
      <c r="HEI1" s="9" t="s">
        <v>6279</v>
      </c>
      <c r="HEJ1" s="9" t="s">
        <v>6280</v>
      </c>
      <c r="HEK1" s="9" t="s">
        <v>6281</v>
      </c>
      <c r="HEL1" s="9" t="s">
        <v>6282</v>
      </c>
      <c r="HEM1" s="9" t="s">
        <v>6283</v>
      </c>
      <c r="HEN1" s="9" t="s">
        <v>6284</v>
      </c>
      <c r="HEO1" s="9" t="s">
        <v>6285</v>
      </c>
      <c r="HEP1" s="9" t="s">
        <v>6286</v>
      </c>
      <c r="HEQ1" s="9" t="s">
        <v>6287</v>
      </c>
      <c r="HER1" s="9" t="s">
        <v>6288</v>
      </c>
      <c r="HES1" s="9" t="s">
        <v>6289</v>
      </c>
      <c r="HET1" s="9" t="s">
        <v>6290</v>
      </c>
      <c r="HEU1" s="9" t="s">
        <v>6291</v>
      </c>
      <c r="HEV1" s="9" t="s">
        <v>6292</v>
      </c>
      <c r="HEW1" s="9" t="s">
        <v>6293</v>
      </c>
      <c r="HEX1" s="9" t="s">
        <v>6294</v>
      </c>
      <c r="HEY1" s="9" t="s">
        <v>6295</v>
      </c>
      <c r="HEZ1" s="9" t="s">
        <v>6296</v>
      </c>
      <c r="HFA1" s="9" t="s">
        <v>6297</v>
      </c>
      <c r="HFB1" s="9" t="s">
        <v>6298</v>
      </c>
      <c r="HFC1" s="9" t="s">
        <v>6299</v>
      </c>
      <c r="HFD1" s="9" t="s">
        <v>6300</v>
      </c>
      <c r="HFE1" s="9" t="s">
        <v>6301</v>
      </c>
      <c r="HFF1" s="9" t="s">
        <v>6302</v>
      </c>
      <c r="HFG1" s="9" t="s">
        <v>6303</v>
      </c>
      <c r="HFH1" s="9" t="s">
        <v>6304</v>
      </c>
      <c r="HFI1" s="9" t="s">
        <v>6305</v>
      </c>
      <c r="HFJ1" s="9" t="s">
        <v>6306</v>
      </c>
      <c r="HFK1" s="9" t="s">
        <v>6307</v>
      </c>
      <c r="HFL1" s="9" t="s">
        <v>6308</v>
      </c>
      <c r="HFM1" s="9" t="s">
        <v>6309</v>
      </c>
      <c r="HFN1" s="9" t="s">
        <v>6310</v>
      </c>
      <c r="HFO1" s="9" t="s">
        <v>6311</v>
      </c>
      <c r="HFP1" s="9" t="s">
        <v>6312</v>
      </c>
      <c r="HFQ1" s="9" t="s">
        <v>6313</v>
      </c>
      <c r="HFR1" s="9" t="s">
        <v>6314</v>
      </c>
      <c r="HFS1" s="9" t="s">
        <v>6315</v>
      </c>
      <c r="HFT1" s="9" t="s">
        <v>6316</v>
      </c>
      <c r="HFU1" s="9" t="s">
        <v>6317</v>
      </c>
      <c r="HFV1" s="9" t="s">
        <v>6318</v>
      </c>
      <c r="HFW1" s="9" t="s">
        <v>6319</v>
      </c>
      <c r="HFX1" s="9" t="s">
        <v>6320</v>
      </c>
      <c r="HFY1" s="9" t="s">
        <v>6321</v>
      </c>
      <c r="HFZ1" s="9" t="s">
        <v>6322</v>
      </c>
      <c r="HGA1" s="9" t="s">
        <v>6323</v>
      </c>
      <c r="HGB1" s="9" t="s">
        <v>6324</v>
      </c>
      <c r="HGC1" s="9" t="s">
        <v>6325</v>
      </c>
      <c r="HGD1" s="9" t="s">
        <v>6326</v>
      </c>
      <c r="HGE1" s="9" t="s">
        <v>6327</v>
      </c>
      <c r="HGF1" s="9" t="s">
        <v>6328</v>
      </c>
      <c r="HGG1" s="9" t="s">
        <v>6329</v>
      </c>
      <c r="HGH1" s="9" t="s">
        <v>6330</v>
      </c>
      <c r="HGI1" s="9" t="s">
        <v>6331</v>
      </c>
      <c r="HGJ1" s="9" t="s">
        <v>6332</v>
      </c>
      <c r="HGK1" s="9" t="s">
        <v>6333</v>
      </c>
      <c r="HGL1" s="9" t="s">
        <v>6334</v>
      </c>
      <c r="HGM1" s="9" t="s">
        <v>6335</v>
      </c>
      <c r="HGN1" s="9" t="s">
        <v>6336</v>
      </c>
      <c r="HGO1" s="9" t="s">
        <v>6337</v>
      </c>
      <c r="HGP1" s="9" t="s">
        <v>6338</v>
      </c>
      <c r="HGQ1" s="9" t="s">
        <v>6339</v>
      </c>
      <c r="HGR1" s="9" t="s">
        <v>6340</v>
      </c>
      <c r="HGS1" s="9" t="s">
        <v>6341</v>
      </c>
      <c r="HGT1" s="9" t="s">
        <v>6342</v>
      </c>
      <c r="HGU1" s="9" t="s">
        <v>6343</v>
      </c>
      <c r="HGV1" s="9" t="s">
        <v>6344</v>
      </c>
      <c r="HGW1" s="9" t="s">
        <v>6345</v>
      </c>
      <c r="HGX1" s="9" t="s">
        <v>6346</v>
      </c>
      <c r="HGY1" s="9" t="s">
        <v>6347</v>
      </c>
      <c r="HGZ1" s="9" t="s">
        <v>6348</v>
      </c>
      <c r="HHA1" s="9" t="s">
        <v>6349</v>
      </c>
      <c r="HHB1" s="9" t="s">
        <v>6350</v>
      </c>
      <c r="HHC1" s="9" t="s">
        <v>6351</v>
      </c>
      <c r="HHD1" s="9" t="s">
        <v>6352</v>
      </c>
      <c r="HHE1" s="9" t="s">
        <v>6353</v>
      </c>
      <c r="HHF1" s="9" t="s">
        <v>6354</v>
      </c>
      <c r="HHG1" s="9" t="s">
        <v>6355</v>
      </c>
      <c r="HHH1" s="9" t="s">
        <v>6356</v>
      </c>
      <c r="HHI1" s="9" t="s">
        <v>6357</v>
      </c>
      <c r="HHJ1" s="9" t="s">
        <v>6358</v>
      </c>
      <c r="HHK1" s="9" t="s">
        <v>6359</v>
      </c>
      <c r="HHL1" s="9" t="s">
        <v>6360</v>
      </c>
      <c r="HHM1" s="9" t="s">
        <v>6361</v>
      </c>
      <c r="HHN1" s="9" t="s">
        <v>6362</v>
      </c>
      <c r="HHO1" s="9" t="s">
        <v>6363</v>
      </c>
      <c r="HHP1" s="9" t="s">
        <v>6364</v>
      </c>
      <c r="HHQ1" s="9" t="s">
        <v>6365</v>
      </c>
      <c r="HHR1" s="9" t="s">
        <v>6366</v>
      </c>
      <c r="HHS1" s="9" t="s">
        <v>6367</v>
      </c>
      <c r="HHT1" s="9" t="s">
        <v>6368</v>
      </c>
      <c r="HHU1" s="9" t="s">
        <v>6369</v>
      </c>
      <c r="HHV1" s="9" t="s">
        <v>6370</v>
      </c>
      <c r="HHW1" s="9" t="s">
        <v>6371</v>
      </c>
      <c r="HHX1" s="9" t="s">
        <v>6372</v>
      </c>
      <c r="HHY1" s="9" t="s">
        <v>6373</v>
      </c>
      <c r="HHZ1" s="9" t="s">
        <v>6374</v>
      </c>
      <c r="HIA1" s="9" t="s">
        <v>6375</v>
      </c>
      <c r="HIB1" s="9" t="s">
        <v>6376</v>
      </c>
      <c r="HIC1" s="9" t="s">
        <v>6377</v>
      </c>
      <c r="HID1" s="9" t="s">
        <v>6378</v>
      </c>
      <c r="HIE1" s="9" t="s">
        <v>6379</v>
      </c>
      <c r="HIF1" s="9" t="s">
        <v>6380</v>
      </c>
      <c r="HIG1" s="9" t="s">
        <v>6381</v>
      </c>
      <c r="HIH1" s="9" t="s">
        <v>6382</v>
      </c>
      <c r="HII1" s="9" t="s">
        <v>6383</v>
      </c>
      <c r="HIJ1" s="9" t="s">
        <v>6384</v>
      </c>
      <c r="HIK1" s="9" t="s">
        <v>6385</v>
      </c>
      <c r="HIL1" s="9" t="s">
        <v>6386</v>
      </c>
      <c r="HIM1" s="9" t="s">
        <v>6387</v>
      </c>
      <c r="HIN1" s="9" t="s">
        <v>6388</v>
      </c>
      <c r="HIO1" s="9" t="s">
        <v>6389</v>
      </c>
      <c r="HIP1" s="9" t="s">
        <v>6390</v>
      </c>
      <c r="HIQ1" s="9" t="s">
        <v>6391</v>
      </c>
      <c r="HIR1" s="9" t="s">
        <v>6392</v>
      </c>
      <c r="HIS1" s="9" t="s">
        <v>6393</v>
      </c>
      <c r="HIT1" s="9" t="s">
        <v>6394</v>
      </c>
      <c r="HIU1" s="9" t="s">
        <v>6395</v>
      </c>
      <c r="HIV1" s="9" t="s">
        <v>6396</v>
      </c>
      <c r="HIW1" s="9" t="s">
        <v>6397</v>
      </c>
      <c r="HIX1" s="9" t="s">
        <v>6398</v>
      </c>
      <c r="HIY1" s="9" t="s">
        <v>6399</v>
      </c>
      <c r="HIZ1" s="9" t="s">
        <v>6400</v>
      </c>
      <c r="HJA1" s="9" t="s">
        <v>6401</v>
      </c>
      <c r="HJB1" s="9" t="s">
        <v>6402</v>
      </c>
      <c r="HJC1" s="9" t="s">
        <v>6403</v>
      </c>
      <c r="HJD1" s="9" t="s">
        <v>6404</v>
      </c>
      <c r="HJE1" s="9" t="s">
        <v>6405</v>
      </c>
      <c r="HJF1" s="9" t="s">
        <v>6406</v>
      </c>
      <c r="HJG1" s="9" t="s">
        <v>6407</v>
      </c>
      <c r="HJH1" s="9" t="s">
        <v>6408</v>
      </c>
      <c r="HJI1" s="9" t="s">
        <v>6409</v>
      </c>
      <c r="HJJ1" s="9" t="s">
        <v>6410</v>
      </c>
      <c r="HJK1" s="9" t="s">
        <v>6411</v>
      </c>
      <c r="HJL1" s="9" t="s">
        <v>6412</v>
      </c>
      <c r="HJM1" s="9" t="s">
        <v>6413</v>
      </c>
      <c r="HJN1" s="9" t="s">
        <v>6414</v>
      </c>
      <c r="HJO1" s="9" t="s">
        <v>6415</v>
      </c>
      <c r="HJP1" s="9" t="s">
        <v>6416</v>
      </c>
      <c r="HJQ1" s="9" t="s">
        <v>6417</v>
      </c>
      <c r="HJR1" s="9" t="s">
        <v>6418</v>
      </c>
      <c r="HJS1" s="9" t="s">
        <v>6419</v>
      </c>
      <c r="HJT1" s="9" t="s">
        <v>6420</v>
      </c>
      <c r="HJU1" s="9" t="s">
        <v>6421</v>
      </c>
      <c r="HJV1" s="9" t="s">
        <v>6422</v>
      </c>
      <c r="HJW1" s="9" t="s">
        <v>6423</v>
      </c>
      <c r="HJX1" s="9" t="s">
        <v>6424</v>
      </c>
      <c r="HJY1" s="9" t="s">
        <v>6425</v>
      </c>
      <c r="HJZ1" s="9" t="s">
        <v>6426</v>
      </c>
      <c r="HKA1" s="9" t="s">
        <v>6427</v>
      </c>
      <c r="HKB1" s="9" t="s">
        <v>6428</v>
      </c>
      <c r="HKC1" s="9" t="s">
        <v>6429</v>
      </c>
      <c r="HKD1" s="9" t="s">
        <v>6430</v>
      </c>
      <c r="HKE1" s="9" t="s">
        <v>6431</v>
      </c>
      <c r="HKF1" s="9" t="s">
        <v>6432</v>
      </c>
      <c r="HKG1" s="9" t="s">
        <v>6433</v>
      </c>
      <c r="HKH1" s="9" t="s">
        <v>6434</v>
      </c>
      <c r="HKI1" s="9" t="s">
        <v>6435</v>
      </c>
      <c r="HKJ1" s="9" t="s">
        <v>6436</v>
      </c>
      <c r="HKK1" s="9" t="s">
        <v>6437</v>
      </c>
      <c r="HKL1" s="9" t="s">
        <v>6438</v>
      </c>
      <c r="HKM1" s="9" t="s">
        <v>6439</v>
      </c>
      <c r="HKN1" s="9" t="s">
        <v>6440</v>
      </c>
      <c r="HKO1" s="9" t="s">
        <v>6441</v>
      </c>
      <c r="HKP1" s="9" t="s">
        <v>6442</v>
      </c>
      <c r="HKQ1" s="9" t="s">
        <v>6443</v>
      </c>
      <c r="HKR1" s="9" t="s">
        <v>6444</v>
      </c>
      <c r="HKS1" s="9" t="s">
        <v>6445</v>
      </c>
      <c r="HKT1" s="9" t="s">
        <v>6446</v>
      </c>
      <c r="HKU1" s="9" t="s">
        <v>6447</v>
      </c>
      <c r="HKV1" s="9" t="s">
        <v>6448</v>
      </c>
      <c r="HKW1" s="9" t="s">
        <v>6449</v>
      </c>
      <c r="HKX1" s="9" t="s">
        <v>6450</v>
      </c>
      <c r="HKY1" s="9" t="s">
        <v>6451</v>
      </c>
      <c r="HKZ1" s="9" t="s">
        <v>6452</v>
      </c>
      <c r="HLA1" s="9" t="s">
        <v>6453</v>
      </c>
      <c r="HLB1" s="9" t="s">
        <v>6454</v>
      </c>
      <c r="HLC1" s="9" t="s">
        <v>6455</v>
      </c>
      <c r="HLD1" s="9" t="s">
        <v>6456</v>
      </c>
      <c r="HLE1" s="9" t="s">
        <v>6457</v>
      </c>
      <c r="HLF1" s="9" t="s">
        <v>6458</v>
      </c>
      <c r="HLG1" s="9" t="s">
        <v>6459</v>
      </c>
      <c r="HLH1" s="9" t="s">
        <v>6460</v>
      </c>
      <c r="HLI1" s="9" t="s">
        <v>6461</v>
      </c>
      <c r="HLJ1" s="9" t="s">
        <v>6462</v>
      </c>
      <c r="HLK1" s="9" t="s">
        <v>6463</v>
      </c>
      <c r="HLL1" s="9" t="s">
        <v>6464</v>
      </c>
      <c r="HLM1" s="9" t="s">
        <v>6465</v>
      </c>
      <c r="HLN1" s="9" t="s">
        <v>6466</v>
      </c>
      <c r="HLO1" s="9" t="s">
        <v>6467</v>
      </c>
      <c r="HLP1" s="9" t="s">
        <v>6468</v>
      </c>
      <c r="HLQ1" s="9" t="s">
        <v>6469</v>
      </c>
      <c r="HLR1" s="9" t="s">
        <v>6470</v>
      </c>
      <c r="HLS1" s="9" t="s">
        <v>6471</v>
      </c>
      <c r="HLT1" s="9" t="s">
        <v>6472</v>
      </c>
      <c r="HLU1" s="9" t="s">
        <v>6473</v>
      </c>
      <c r="HLV1" s="9" t="s">
        <v>6474</v>
      </c>
      <c r="HLW1" s="9" t="s">
        <v>6475</v>
      </c>
      <c r="HLX1" s="9" t="s">
        <v>6476</v>
      </c>
      <c r="HLY1" s="9" t="s">
        <v>6477</v>
      </c>
      <c r="HLZ1" s="9" t="s">
        <v>6478</v>
      </c>
      <c r="HMA1" s="9" t="s">
        <v>6479</v>
      </c>
      <c r="HMB1" s="9" t="s">
        <v>6480</v>
      </c>
      <c r="HMC1" s="9" t="s">
        <v>6481</v>
      </c>
      <c r="HMD1" s="9" t="s">
        <v>6482</v>
      </c>
      <c r="HME1" s="9" t="s">
        <v>6483</v>
      </c>
      <c r="HMF1" s="9" t="s">
        <v>6484</v>
      </c>
      <c r="HMG1" s="9" t="s">
        <v>6485</v>
      </c>
      <c r="HMH1" s="9" t="s">
        <v>6486</v>
      </c>
      <c r="HMI1" s="9" t="s">
        <v>6487</v>
      </c>
      <c r="HMJ1" s="9" t="s">
        <v>6488</v>
      </c>
      <c r="HMK1" s="9" t="s">
        <v>6489</v>
      </c>
      <c r="HML1" s="9" t="s">
        <v>6490</v>
      </c>
      <c r="HMM1" s="9" t="s">
        <v>6491</v>
      </c>
      <c r="HMN1" s="9" t="s">
        <v>6492</v>
      </c>
      <c r="HMO1" s="9" t="s">
        <v>6493</v>
      </c>
      <c r="HMP1" s="9" t="s">
        <v>6494</v>
      </c>
      <c r="HMQ1" s="9" t="s">
        <v>6495</v>
      </c>
      <c r="HMR1" s="9" t="s">
        <v>6496</v>
      </c>
      <c r="HMS1" s="9" t="s">
        <v>6497</v>
      </c>
      <c r="HMT1" s="9" t="s">
        <v>6498</v>
      </c>
      <c r="HMU1" s="9" t="s">
        <v>6499</v>
      </c>
      <c r="HMV1" s="9" t="s">
        <v>6500</v>
      </c>
      <c r="HMW1" s="9" t="s">
        <v>6501</v>
      </c>
      <c r="HMX1" s="9" t="s">
        <v>6502</v>
      </c>
      <c r="HMY1" s="9" t="s">
        <v>6503</v>
      </c>
      <c r="HMZ1" s="9" t="s">
        <v>6504</v>
      </c>
      <c r="HNA1" s="9" t="s">
        <v>6505</v>
      </c>
      <c r="HNB1" s="9" t="s">
        <v>6506</v>
      </c>
      <c r="HNC1" s="9" t="s">
        <v>6507</v>
      </c>
      <c r="HND1" s="9" t="s">
        <v>6508</v>
      </c>
      <c r="HNE1" s="9" t="s">
        <v>6509</v>
      </c>
      <c r="HNF1" s="9" t="s">
        <v>6510</v>
      </c>
      <c r="HNG1" s="9" t="s">
        <v>6511</v>
      </c>
      <c r="HNH1" s="9" t="s">
        <v>6512</v>
      </c>
      <c r="HNI1" s="9" t="s">
        <v>6513</v>
      </c>
      <c r="HNJ1" s="9" t="s">
        <v>6514</v>
      </c>
      <c r="HNK1" s="9" t="s">
        <v>6515</v>
      </c>
      <c r="HNL1" s="9" t="s">
        <v>6516</v>
      </c>
      <c r="HNM1" s="9" t="s">
        <v>6517</v>
      </c>
      <c r="HNN1" s="9" t="s">
        <v>6518</v>
      </c>
      <c r="HNO1" s="9" t="s">
        <v>6519</v>
      </c>
      <c r="HNP1" s="9" t="s">
        <v>6520</v>
      </c>
      <c r="HNQ1" s="9" t="s">
        <v>6521</v>
      </c>
      <c r="HNR1" s="9" t="s">
        <v>6522</v>
      </c>
      <c r="HNS1" s="9" t="s">
        <v>6523</v>
      </c>
      <c r="HNT1" s="9" t="s">
        <v>6524</v>
      </c>
      <c r="HNU1" s="9" t="s">
        <v>6525</v>
      </c>
      <c r="HNV1" s="9" t="s">
        <v>6526</v>
      </c>
      <c r="HNW1" s="9" t="s">
        <v>6527</v>
      </c>
      <c r="HNX1" s="9" t="s">
        <v>6528</v>
      </c>
      <c r="HNY1" s="9" t="s">
        <v>6529</v>
      </c>
      <c r="HNZ1" s="9" t="s">
        <v>6530</v>
      </c>
      <c r="HOA1" s="9" t="s">
        <v>6531</v>
      </c>
      <c r="HOB1" s="9" t="s">
        <v>6532</v>
      </c>
      <c r="HOC1" s="9" t="s">
        <v>6533</v>
      </c>
      <c r="HOD1" s="9" t="s">
        <v>6534</v>
      </c>
      <c r="HOE1" s="9" t="s">
        <v>6535</v>
      </c>
      <c r="HOF1" s="9" t="s">
        <v>6536</v>
      </c>
      <c r="HOG1" s="9" t="s">
        <v>6537</v>
      </c>
      <c r="HOH1" s="9" t="s">
        <v>6538</v>
      </c>
      <c r="HOI1" s="9" t="s">
        <v>6539</v>
      </c>
      <c r="HOJ1" s="9" t="s">
        <v>6540</v>
      </c>
      <c r="HOK1" s="9" t="s">
        <v>6541</v>
      </c>
      <c r="HOL1" s="9" t="s">
        <v>6542</v>
      </c>
      <c r="HOM1" s="9" t="s">
        <v>6543</v>
      </c>
      <c r="HON1" s="9" t="s">
        <v>6544</v>
      </c>
      <c r="HOO1" s="9" t="s">
        <v>6545</v>
      </c>
      <c r="HOP1" s="9" t="s">
        <v>6546</v>
      </c>
      <c r="HOQ1" s="9" t="s">
        <v>6547</v>
      </c>
      <c r="HOR1" s="9" t="s">
        <v>6548</v>
      </c>
      <c r="HOS1" s="9" t="s">
        <v>6549</v>
      </c>
      <c r="HOT1" s="9" t="s">
        <v>6550</v>
      </c>
      <c r="HOU1" s="9" t="s">
        <v>6551</v>
      </c>
      <c r="HOV1" s="9" t="s">
        <v>6552</v>
      </c>
      <c r="HOW1" s="9" t="s">
        <v>6553</v>
      </c>
      <c r="HOX1" s="9" t="s">
        <v>6554</v>
      </c>
      <c r="HOY1" s="9" t="s">
        <v>6555</v>
      </c>
      <c r="HOZ1" s="9" t="s">
        <v>6556</v>
      </c>
      <c r="HPA1" s="9" t="s">
        <v>6557</v>
      </c>
      <c r="HPB1" s="9" t="s">
        <v>6558</v>
      </c>
      <c r="HPC1" s="9" t="s">
        <v>6559</v>
      </c>
      <c r="HPD1" s="9" t="s">
        <v>6560</v>
      </c>
      <c r="HPE1" s="9" t="s">
        <v>6561</v>
      </c>
      <c r="HPF1" s="9" t="s">
        <v>6562</v>
      </c>
      <c r="HPG1" s="9" t="s">
        <v>6563</v>
      </c>
      <c r="HPH1" s="9" t="s">
        <v>6564</v>
      </c>
      <c r="HPI1" s="9" t="s">
        <v>6565</v>
      </c>
      <c r="HPJ1" s="9" t="s">
        <v>6566</v>
      </c>
      <c r="HPK1" s="9" t="s">
        <v>6567</v>
      </c>
      <c r="HPL1" s="9" t="s">
        <v>6568</v>
      </c>
      <c r="HPM1" s="9" t="s">
        <v>6569</v>
      </c>
      <c r="HPN1" s="9" t="s">
        <v>6570</v>
      </c>
      <c r="HPO1" s="9" t="s">
        <v>6571</v>
      </c>
      <c r="HPP1" s="9" t="s">
        <v>6572</v>
      </c>
      <c r="HPQ1" s="9" t="s">
        <v>6573</v>
      </c>
      <c r="HPR1" s="9" t="s">
        <v>6574</v>
      </c>
      <c r="HPS1" s="9" t="s">
        <v>6575</v>
      </c>
      <c r="HPT1" s="9" t="s">
        <v>6576</v>
      </c>
      <c r="HPU1" s="9" t="s">
        <v>6577</v>
      </c>
      <c r="HPV1" s="9" t="s">
        <v>6578</v>
      </c>
      <c r="HPW1" s="9" t="s">
        <v>6579</v>
      </c>
      <c r="HPX1" s="9" t="s">
        <v>6580</v>
      </c>
      <c r="HPY1" s="9" t="s">
        <v>6581</v>
      </c>
      <c r="HPZ1" s="9" t="s">
        <v>6582</v>
      </c>
      <c r="HQA1" s="9" t="s">
        <v>6583</v>
      </c>
      <c r="HQB1" s="9" t="s">
        <v>6584</v>
      </c>
      <c r="HQC1" s="9" t="s">
        <v>6585</v>
      </c>
      <c r="HQD1" s="9" t="s">
        <v>6586</v>
      </c>
      <c r="HQE1" s="9" t="s">
        <v>6587</v>
      </c>
      <c r="HQF1" s="9" t="s">
        <v>6588</v>
      </c>
      <c r="HQG1" s="9" t="s">
        <v>6589</v>
      </c>
      <c r="HQH1" s="9" t="s">
        <v>6590</v>
      </c>
      <c r="HQI1" s="9" t="s">
        <v>6591</v>
      </c>
      <c r="HQJ1" s="9" t="s">
        <v>6592</v>
      </c>
      <c r="HQK1" s="9" t="s">
        <v>6593</v>
      </c>
      <c r="HQL1" s="9" t="s">
        <v>6594</v>
      </c>
      <c r="HQM1" s="9" t="s">
        <v>6595</v>
      </c>
      <c r="HQN1" s="9" t="s">
        <v>6596</v>
      </c>
      <c r="HQO1" s="9" t="s">
        <v>6597</v>
      </c>
      <c r="HQP1" s="9" t="s">
        <v>6598</v>
      </c>
      <c r="HQQ1" s="9" t="s">
        <v>6599</v>
      </c>
      <c r="HQR1" s="9" t="s">
        <v>6600</v>
      </c>
      <c r="HQS1" s="9" t="s">
        <v>6601</v>
      </c>
      <c r="HQT1" s="9" t="s">
        <v>6602</v>
      </c>
      <c r="HQU1" s="9" t="s">
        <v>6603</v>
      </c>
      <c r="HQV1" s="9" t="s">
        <v>6604</v>
      </c>
      <c r="HQW1" s="9" t="s">
        <v>6605</v>
      </c>
      <c r="HQX1" s="9" t="s">
        <v>6606</v>
      </c>
      <c r="HQY1" s="9" t="s">
        <v>6607</v>
      </c>
      <c r="HQZ1" s="9" t="s">
        <v>6608</v>
      </c>
      <c r="HRA1" s="9" t="s">
        <v>6609</v>
      </c>
      <c r="HRB1" s="9" t="s">
        <v>6610</v>
      </c>
      <c r="HRC1" s="9" t="s">
        <v>6611</v>
      </c>
      <c r="HRD1" s="9" t="s">
        <v>6612</v>
      </c>
      <c r="HRE1" s="9" t="s">
        <v>6613</v>
      </c>
      <c r="HRF1" s="9" t="s">
        <v>6614</v>
      </c>
      <c r="HRG1" s="9" t="s">
        <v>6615</v>
      </c>
      <c r="HRH1" s="9" t="s">
        <v>6616</v>
      </c>
      <c r="HRI1" s="9" t="s">
        <v>6617</v>
      </c>
      <c r="HRJ1" s="9" t="s">
        <v>6618</v>
      </c>
      <c r="HRK1" s="9" t="s">
        <v>6619</v>
      </c>
      <c r="HRL1" s="9" t="s">
        <v>6620</v>
      </c>
      <c r="HRM1" s="9" t="s">
        <v>6621</v>
      </c>
      <c r="HRN1" s="9" t="s">
        <v>6622</v>
      </c>
      <c r="HRO1" s="9" t="s">
        <v>6623</v>
      </c>
      <c r="HRP1" s="9" t="s">
        <v>6624</v>
      </c>
      <c r="HRQ1" s="9" t="s">
        <v>6625</v>
      </c>
      <c r="HRR1" s="9" t="s">
        <v>6626</v>
      </c>
      <c r="HRS1" s="9" t="s">
        <v>6627</v>
      </c>
      <c r="HRT1" s="9" t="s">
        <v>6628</v>
      </c>
      <c r="HRU1" s="9" t="s">
        <v>6629</v>
      </c>
      <c r="HRV1" s="9" t="s">
        <v>6630</v>
      </c>
      <c r="HRW1" s="9" t="s">
        <v>6631</v>
      </c>
      <c r="HRX1" s="9" t="s">
        <v>6632</v>
      </c>
      <c r="HRY1" s="9" t="s">
        <v>6633</v>
      </c>
      <c r="HRZ1" s="9" t="s">
        <v>6634</v>
      </c>
      <c r="HSA1" s="9" t="s">
        <v>6635</v>
      </c>
      <c r="HSB1" s="9" t="s">
        <v>6636</v>
      </c>
      <c r="HSC1" s="9" t="s">
        <v>6637</v>
      </c>
      <c r="HSD1" s="9" t="s">
        <v>6638</v>
      </c>
      <c r="HSE1" s="9" t="s">
        <v>6639</v>
      </c>
      <c r="HSF1" s="9" t="s">
        <v>6640</v>
      </c>
      <c r="HSG1" s="9" t="s">
        <v>6641</v>
      </c>
      <c r="HSH1" s="9" t="s">
        <v>6642</v>
      </c>
      <c r="HSI1" s="9" t="s">
        <v>6643</v>
      </c>
      <c r="HSJ1" s="9" t="s">
        <v>6644</v>
      </c>
      <c r="HSK1" s="9" t="s">
        <v>6645</v>
      </c>
      <c r="HSL1" s="9" t="s">
        <v>6646</v>
      </c>
      <c r="HSM1" s="9" t="s">
        <v>6647</v>
      </c>
      <c r="HSN1" s="9" t="s">
        <v>6648</v>
      </c>
      <c r="HSO1" s="9" t="s">
        <v>6649</v>
      </c>
      <c r="HSP1" s="9" t="s">
        <v>6650</v>
      </c>
      <c r="HSQ1" s="9" t="s">
        <v>6651</v>
      </c>
      <c r="HSR1" s="9" t="s">
        <v>6652</v>
      </c>
      <c r="HSS1" s="9" t="s">
        <v>6653</v>
      </c>
      <c r="HST1" s="9" t="s">
        <v>6654</v>
      </c>
      <c r="HSU1" s="9" t="s">
        <v>6655</v>
      </c>
      <c r="HSV1" s="9" t="s">
        <v>6656</v>
      </c>
      <c r="HSW1" s="9" t="s">
        <v>6657</v>
      </c>
      <c r="HSX1" s="9" t="s">
        <v>6658</v>
      </c>
      <c r="HSY1" s="9" t="s">
        <v>6659</v>
      </c>
      <c r="HSZ1" s="9" t="s">
        <v>6660</v>
      </c>
      <c r="HTA1" s="9" t="s">
        <v>6661</v>
      </c>
      <c r="HTB1" s="9" t="s">
        <v>6662</v>
      </c>
      <c r="HTC1" s="9" t="s">
        <v>6663</v>
      </c>
      <c r="HTD1" s="9" t="s">
        <v>6664</v>
      </c>
      <c r="HTE1" s="9" t="s">
        <v>6665</v>
      </c>
      <c r="HTF1" s="9" t="s">
        <v>6666</v>
      </c>
      <c r="HTG1" s="9" t="s">
        <v>6667</v>
      </c>
      <c r="HTH1" s="9" t="s">
        <v>6668</v>
      </c>
      <c r="HTI1" s="9" t="s">
        <v>6669</v>
      </c>
      <c r="HTJ1" s="9" t="s">
        <v>6670</v>
      </c>
      <c r="HTK1" s="9" t="s">
        <v>6671</v>
      </c>
      <c r="HTL1" s="9" t="s">
        <v>6672</v>
      </c>
      <c r="HTM1" s="9" t="s">
        <v>6673</v>
      </c>
      <c r="HTN1" s="9" t="s">
        <v>6674</v>
      </c>
      <c r="HTO1" s="9" t="s">
        <v>6675</v>
      </c>
      <c r="HTP1" s="9" t="s">
        <v>6676</v>
      </c>
      <c r="HTQ1" s="9" t="s">
        <v>6677</v>
      </c>
      <c r="HTR1" s="9" t="s">
        <v>6678</v>
      </c>
      <c r="HTS1" s="9" t="s">
        <v>6679</v>
      </c>
      <c r="HTT1" s="9" t="s">
        <v>6680</v>
      </c>
      <c r="HTU1" s="9" t="s">
        <v>6681</v>
      </c>
      <c r="HTV1" s="9" t="s">
        <v>6682</v>
      </c>
      <c r="HTW1" s="9" t="s">
        <v>6683</v>
      </c>
      <c r="HTX1" s="9" t="s">
        <v>6684</v>
      </c>
      <c r="HTY1" s="9" t="s">
        <v>6685</v>
      </c>
      <c r="HTZ1" s="9" t="s">
        <v>6686</v>
      </c>
      <c r="HUA1" s="9" t="s">
        <v>6687</v>
      </c>
      <c r="HUB1" s="9" t="s">
        <v>6688</v>
      </c>
      <c r="HUC1" s="9" t="s">
        <v>6689</v>
      </c>
      <c r="HUD1" s="9" t="s">
        <v>6690</v>
      </c>
      <c r="HUE1" s="9" t="s">
        <v>6691</v>
      </c>
      <c r="HUF1" s="9" t="s">
        <v>6692</v>
      </c>
      <c r="HUG1" s="9" t="s">
        <v>6693</v>
      </c>
      <c r="HUH1" s="9" t="s">
        <v>6694</v>
      </c>
      <c r="HUI1" s="9" t="s">
        <v>6695</v>
      </c>
      <c r="HUJ1" s="9" t="s">
        <v>6696</v>
      </c>
      <c r="HUK1" s="9" t="s">
        <v>6697</v>
      </c>
      <c r="HUL1" s="9" t="s">
        <v>6698</v>
      </c>
      <c r="HUM1" s="9" t="s">
        <v>6699</v>
      </c>
      <c r="HUN1" s="9" t="s">
        <v>6700</v>
      </c>
      <c r="HUO1" s="9" t="s">
        <v>6701</v>
      </c>
      <c r="HUP1" s="9" t="s">
        <v>6702</v>
      </c>
      <c r="HUQ1" s="9" t="s">
        <v>6703</v>
      </c>
      <c r="HUR1" s="9" t="s">
        <v>6704</v>
      </c>
      <c r="HUS1" s="9" t="s">
        <v>6705</v>
      </c>
      <c r="HUT1" s="9" t="s">
        <v>6706</v>
      </c>
      <c r="HUU1" s="9" t="s">
        <v>6707</v>
      </c>
      <c r="HUV1" s="9" t="s">
        <v>6708</v>
      </c>
      <c r="HUW1" s="9" t="s">
        <v>6709</v>
      </c>
      <c r="HUX1" s="9" t="s">
        <v>6710</v>
      </c>
      <c r="HUY1" s="9" t="s">
        <v>6711</v>
      </c>
      <c r="HUZ1" s="9" t="s">
        <v>6712</v>
      </c>
      <c r="HVA1" s="9" t="s">
        <v>6713</v>
      </c>
      <c r="HVB1" s="9" t="s">
        <v>6714</v>
      </c>
      <c r="HVC1" s="9" t="s">
        <v>6715</v>
      </c>
      <c r="HVD1" s="9" t="s">
        <v>6716</v>
      </c>
      <c r="HVE1" s="9" t="s">
        <v>6717</v>
      </c>
      <c r="HVF1" s="9" t="s">
        <v>6718</v>
      </c>
      <c r="HVG1" s="9" t="s">
        <v>6719</v>
      </c>
      <c r="HVH1" s="9" t="s">
        <v>6720</v>
      </c>
      <c r="HVI1" s="9" t="s">
        <v>6721</v>
      </c>
      <c r="HVJ1" s="9" t="s">
        <v>6722</v>
      </c>
      <c r="HVK1" s="9" t="s">
        <v>6723</v>
      </c>
      <c r="HVL1" s="9" t="s">
        <v>6724</v>
      </c>
      <c r="HVM1" s="9" t="s">
        <v>6725</v>
      </c>
      <c r="HVN1" s="9" t="s">
        <v>6726</v>
      </c>
      <c r="HVO1" s="9" t="s">
        <v>6727</v>
      </c>
      <c r="HVP1" s="9" t="s">
        <v>6728</v>
      </c>
      <c r="HVQ1" s="9" t="s">
        <v>6729</v>
      </c>
      <c r="HVR1" s="9" t="s">
        <v>6730</v>
      </c>
      <c r="HVS1" s="9" t="s">
        <v>6731</v>
      </c>
      <c r="HVT1" s="9" t="s">
        <v>6732</v>
      </c>
      <c r="HVU1" s="9" t="s">
        <v>6733</v>
      </c>
      <c r="HVV1" s="9" t="s">
        <v>6734</v>
      </c>
      <c r="HVW1" s="9" t="s">
        <v>6735</v>
      </c>
      <c r="HVX1" s="9" t="s">
        <v>6736</v>
      </c>
      <c r="HVY1" s="9" t="s">
        <v>6737</v>
      </c>
      <c r="HVZ1" s="9" t="s">
        <v>6738</v>
      </c>
      <c r="HWA1" s="9" t="s">
        <v>6739</v>
      </c>
      <c r="HWB1" s="9" t="s">
        <v>6740</v>
      </c>
      <c r="HWC1" s="9" t="s">
        <v>6741</v>
      </c>
      <c r="HWD1" s="9" t="s">
        <v>6742</v>
      </c>
      <c r="HWE1" s="9" t="s">
        <v>6743</v>
      </c>
      <c r="HWF1" s="9" t="s">
        <v>6744</v>
      </c>
      <c r="HWG1" s="9" t="s">
        <v>6745</v>
      </c>
      <c r="HWH1" s="9" t="s">
        <v>6746</v>
      </c>
      <c r="HWI1" s="9" t="s">
        <v>6747</v>
      </c>
      <c r="HWJ1" s="9" t="s">
        <v>6748</v>
      </c>
      <c r="HWK1" s="9" t="s">
        <v>6749</v>
      </c>
      <c r="HWL1" s="9" t="s">
        <v>6750</v>
      </c>
      <c r="HWM1" s="9" t="s">
        <v>6751</v>
      </c>
      <c r="HWN1" s="9" t="s">
        <v>6752</v>
      </c>
      <c r="HWO1" s="9" t="s">
        <v>6753</v>
      </c>
      <c r="HWP1" s="9" t="s">
        <v>6754</v>
      </c>
      <c r="HWQ1" s="9" t="s">
        <v>6755</v>
      </c>
      <c r="HWR1" s="9" t="s">
        <v>6756</v>
      </c>
      <c r="HWS1" s="9" t="s">
        <v>6757</v>
      </c>
      <c r="HWT1" s="9" t="s">
        <v>6758</v>
      </c>
      <c r="HWU1" s="9" t="s">
        <v>6759</v>
      </c>
      <c r="HWV1" s="9" t="s">
        <v>6760</v>
      </c>
      <c r="HWW1" s="9" t="s">
        <v>6761</v>
      </c>
      <c r="HWX1" s="9" t="s">
        <v>6762</v>
      </c>
      <c r="HWY1" s="9" t="s">
        <v>6763</v>
      </c>
      <c r="HWZ1" s="9" t="s">
        <v>6764</v>
      </c>
      <c r="HXA1" s="9" t="s">
        <v>6765</v>
      </c>
      <c r="HXB1" s="9" t="s">
        <v>6766</v>
      </c>
      <c r="HXC1" s="9" t="s">
        <v>6767</v>
      </c>
      <c r="HXD1" s="9" t="s">
        <v>6768</v>
      </c>
      <c r="HXE1" s="9" t="s">
        <v>6769</v>
      </c>
      <c r="HXF1" s="9" t="s">
        <v>6770</v>
      </c>
      <c r="HXG1" s="9" t="s">
        <v>6771</v>
      </c>
      <c r="HXH1" s="9" t="s">
        <v>6772</v>
      </c>
      <c r="HXI1" s="9" t="s">
        <v>6773</v>
      </c>
      <c r="HXJ1" s="9" t="s">
        <v>6774</v>
      </c>
      <c r="HXK1" s="9" t="s">
        <v>6775</v>
      </c>
      <c r="HXL1" s="9" t="s">
        <v>6776</v>
      </c>
      <c r="HXM1" s="9" t="s">
        <v>6777</v>
      </c>
      <c r="HXN1" s="9" t="s">
        <v>6778</v>
      </c>
      <c r="HXO1" s="9" t="s">
        <v>6779</v>
      </c>
      <c r="HXP1" s="9" t="s">
        <v>6780</v>
      </c>
      <c r="HXQ1" s="9" t="s">
        <v>6781</v>
      </c>
      <c r="HXR1" s="9" t="s">
        <v>6782</v>
      </c>
      <c r="HXS1" s="9" t="s">
        <v>6783</v>
      </c>
      <c r="HXT1" s="9" t="s">
        <v>6784</v>
      </c>
      <c r="HXU1" s="9" t="s">
        <v>6785</v>
      </c>
      <c r="HXV1" s="9" t="s">
        <v>6786</v>
      </c>
      <c r="HXW1" s="9" t="s">
        <v>6787</v>
      </c>
      <c r="HXX1" s="9" t="s">
        <v>6788</v>
      </c>
      <c r="HXY1" s="9" t="s">
        <v>6789</v>
      </c>
      <c r="HXZ1" s="9" t="s">
        <v>6790</v>
      </c>
      <c r="HYA1" s="9" t="s">
        <v>6791</v>
      </c>
      <c r="HYB1" s="9" t="s">
        <v>6792</v>
      </c>
      <c r="HYC1" s="9" t="s">
        <v>6793</v>
      </c>
      <c r="HYD1" s="9" t="s">
        <v>6794</v>
      </c>
      <c r="HYE1" s="9" t="s">
        <v>6795</v>
      </c>
      <c r="HYF1" s="9" t="s">
        <v>6796</v>
      </c>
      <c r="HYG1" s="9" t="s">
        <v>6797</v>
      </c>
      <c r="HYH1" s="9" t="s">
        <v>6798</v>
      </c>
      <c r="HYI1" s="9" t="s">
        <v>6799</v>
      </c>
      <c r="HYJ1" s="9" t="s">
        <v>6800</v>
      </c>
      <c r="HYK1" s="9" t="s">
        <v>6801</v>
      </c>
      <c r="HYL1" s="9" t="s">
        <v>6802</v>
      </c>
      <c r="HYM1" s="9" t="s">
        <v>6803</v>
      </c>
      <c r="HYN1" s="9" t="s">
        <v>6804</v>
      </c>
      <c r="HYO1" s="9" t="s">
        <v>6805</v>
      </c>
      <c r="HYP1" s="9" t="s">
        <v>6806</v>
      </c>
      <c r="HYQ1" s="9" t="s">
        <v>6807</v>
      </c>
      <c r="HYR1" s="9" t="s">
        <v>6808</v>
      </c>
      <c r="HYS1" s="9" t="s">
        <v>6809</v>
      </c>
      <c r="HYT1" s="9" t="s">
        <v>6810</v>
      </c>
      <c r="HYU1" s="9" t="s">
        <v>6811</v>
      </c>
      <c r="HYV1" s="9" t="s">
        <v>6812</v>
      </c>
      <c r="HYW1" s="9" t="s">
        <v>6813</v>
      </c>
      <c r="HYX1" s="9" t="s">
        <v>6814</v>
      </c>
      <c r="HYY1" s="9" t="s">
        <v>6815</v>
      </c>
      <c r="HYZ1" s="9" t="s">
        <v>6816</v>
      </c>
      <c r="HZA1" s="9" t="s">
        <v>6817</v>
      </c>
      <c r="HZB1" s="9" t="s">
        <v>6818</v>
      </c>
      <c r="HZC1" s="9" t="s">
        <v>6819</v>
      </c>
      <c r="HZD1" s="9" t="s">
        <v>6820</v>
      </c>
      <c r="HZE1" s="9" t="s">
        <v>6821</v>
      </c>
      <c r="HZF1" s="9" t="s">
        <v>6822</v>
      </c>
      <c r="HZG1" s="9" t="s">
        <v>6823</v>
      </c>
      <c r="HZH1" s="9" t="s">
        <v>6824</v>
      </c>
      <c r="HZI1" s="9" t="s">
        <v>6825</v>
      </c>
      <c r="HZJ1" s="9" t="s">
        <v>6826</v>
      </c>
      <c r="HZK1" s="9" t="s">
        <v>6827</v>
      </c>
      <c r="HZL1" s="9" t="s">
        <v>6828</v>
      </c>
      <c r="HZM1" s="9" t="s">
        <v>6829</v>
      </c>
      <c r="HZN1" s="9" t="s">
        <v>6830</v>
      </c>
      <c r="HZO1" s="9" t="s">
        <v>6831</v>
      </c>
      <c r="HZP1" s="9" t="s">
        <v>6832</v>
      </c>
      <c r="HZQ1" s="9" t="s">
        <v>6833</v>
      </c>
      <c r="HZR1" s="9" t="s">
        <v>6834</v>
      </c>
      <c r="HZS1" s="9" t="s">
        <v>6835</v>
      </c>
      <c r="HZT1" s="9" t="s">
        <v>6836</v>
      </c>
      <c r="HZU1" s="9" t="s">
        <v>6837</v>
      </c>
      <c r="HZV1" s="9" t="s">
        <v>6838</v>
      </c>
      <c r="HZW1" s="9" t="s">
        <v>6839</v>
      </c>
      <c r="HZX1" s="9" t="s">
        <v>6840</v>
      </c>
      <c r="HZY1" s="9" t="s">
        <v>6841</v>
      </c>
      <c r="HZZ1" s="9" t="s">
        <v>6842</v>
      </c>
      <c r="IAA1" s="9" t="s">
        <v>6843</v>
      </c>
      <c r="IAB1" s="9" t="s">
        <v>6844</v>
      </c>
      <c r="IAC1" s="9" t="s">
        <v>6845</v>
      </c>
      <c r="IAD1" s="9" t="s">
        <v>6846</v>
      </c>
      <c r="IAE1" s="9" t="s">
        <v>6847</v>
      </c>
      <c r="IAF1" s="9" t="s">
        <v>6848</v>
      </c>
      <c r="IAG1" s="9" t="s">
        <v>6849</v>
      </c>
      <c r="IAH1" s="9" t="s">
        <v>6850</v>
      </c>
      <c r="IAI1" s="9" t="s">
        <v>6851</v>
      </c>
      <c r="IAJ1" s="9" t="s">
        <v>6852</v>
      </c>
      <c r="IAK1" s="9" t="s">
        <v>6853</v>
      </c>
      <c r="IAL1" s="9" t="s">
        <v>6854</v>
      </c>
      <c r="IAM1" s="9" t="s">
        <v>6855</v>
      </c>
      <c r="IAN1" s="9" t="s">
        <v>6856</v>
      </c>
      <c r="IAO1" s="9" t="s">
        <v>6857</v>
      </c>
      <c r="IAP1" s="9" t="s">
        <v>6858</v>
      </c>
      <c r="IAQ1" s="9" t="s">
        <v>6859</v>
      </c>
      <c r="IAR1" s="9" t="s">
        <v>6860</v>
      </c>
      <c r="IAS1" s="9" t="s">
        <v>6861</v>
      </c>
      <c r="IAT1" s="9" t="s">
        <v>6862</v>
      </c>
      <c r="IAU1" s="9" t="s">
        <v>6863</v>
      </c>
      <c r="IAV1" s="9" t="s">
        <v>6864</v>
      </c>
      <c r="IAW1" s="9" t="s">
        <v>6865</v>
      </c>
      <c r="IAX1" s="9" t="s">
        <v>6866</v>
      </c>
      <c r="IAY1" s="9" t="s">
        <v>6867</v>
      </c>
      <c r="IAZ1" s="9" t="s">
        <v>6868</v>
      </c>
      <c r="IBA1" s="9" t="s">
        <v>6869</v>
      </c>
      <c r="IBB1" s="9" t="s">
        <v>6870</v>
      </c>
      <c r="IBC1" s="9" t="s">
        <v>6871</v>
      </c>
      <c r="IBD1" s="9" t="s">
        <v>6872</v>
      </c>
      <c r="IBE1" s="9" t="s">
        <v>6873</v>
      </c>
      <c r="IBF1" s="9" t="s">
        <v>6874</v>
      </c>
      <c r="IBG1" s="9" t="s">
        <v>6875</v>
      </c>
      <c r="IBH1" s="9" t="s">
        <v>6876</v>
      </c>
      <c r="IBI1" s="9" t="s">
        <v>6877</v>
      </c>
      <c r="IBJ1" s="9" t="s">
        <v>6878</v>
      </c>
      <c r="IBK1" s="9" t="s">
        <v>6879</v>
      </c>
      <c r="IBL1" s="9" t="s">
        <v>6880</v>
      </c>
      <c r="IBM1" s="9" t="s">
        <v>6881</v>
      </c>
      <c r="IBN1" s="9" t="s">
        <v>6882</v>
      </c>
      <c r="IBO1" s="9" t="s">
        <v>6883</v>
      </c>
      <c r="IBP1" s="9" t="s">
        <v>6884</v>
      </c>
      <c r="IBQ1" s="9" t="s">
        <v>6885</v>
      </c>
      <c r="IBR1" s="9" t="s">
        <v>6886</v>
      </c>
      <c r="IBS1" s="9" t="s">
        <v>6887</v>
      </c>
      <c r="IBT1" s="9" t="s">
        <v>6888</v>
      </c>
      <c r="IBU1" s="9" t="s">
        <v>6889</v>
      </c>
      <c r="IBV1" s="9" t="s">
        <v>6890</v>
      </c>
      <c r="IBW1" s="9" t="s">
        <v>6891</v>
      </c>
      <c r="IBX1" s="9" t="s">
        <v>6892</v>
      </c>
      <c r="IBY1" s="9" t="s">
        <v>6893</v>
      </c>
      <c r="IBZ1" s="9" t="s">
        <v>6894</v>
      </c>
      <c r="ICA1" s="9" t="s">
        <v>6895</v>
      </c>
      <c r="ICB1" s="9" t="s">
        <v>6896</v>
      </c>
      <c r="ICC1" s="9" t="s">
        <v>6897</v>
      </c>
      <c r="ICD1" s="9" t="s">
        <v>6898</v>
      </c>
      <c r="ICE1" s="9" t="s">
        <v>6899</v>
      </c>
      <c r="ICF1" s="9" t="s">
        <v>6900</v>
      </c>
      <c r="ICG1" s="9" t="s">
        <v>6901</v>
      </c>
      <c r="ICH1" s="9" t="s">
        <v>6902</v>
      </c>
      <c r="ICI1" s="9" t="s">
        <v>6903</v>
      </c>
      <c r="ICJ1" s="9" t="s">
        <v>6904</v>
      </c>
      <c r="ICK1" s="9" t="s">
        <v>6905</v>
      </c>
      <c r="ICL1" s="9" t="s">
        <v>6906</v>
      </c>
      <c r="ICM1" s="9" t="s">
        <v>6907</v>
      </c>
      <c r="ICN1" s="9" t="s">
        <v>6908</v>
      </c>
      <c r="ICO1" s="9" t="s">
        <v>6909</v>
      </c>
      <c r="ICP1" s="9" t="s">
        <v>6910</v>
      </c>
      <c r="ICQ1" s="9" t="s">
        <v>6911</v>
      </c>
      <c r="ICR1" s="9" t="s">
        <v>6912</v>
      </c>
      <c r="ICS1" s="9" t="s">
        <v>6913</v>
      </c>
      <c r="ICT1" s="9" t="s">
        <v>6914</v>
      </c>
      <c r="ICU1" s="9" t="s">
        <v>6915</v>
      </c>
      <c r="ICV1" s="9" t="s">
        <v>6916</v>
      </c>
      <c r="ICW1" s="9" t="s">
        <v>6917</v>
      </c>
      <c r="ICX1" s="9" t="s">
        <v>6918</v>
      </c>
      <c r="ICY1" s="9" t="s">
        <v>6919</v>
      </c>
      <c r="ICZ1" s="9" t="s">
        <v>6920</v>
      </c>
      <c r="IDA1" s="9" t="s">
        <v>6921</v>
      </c>
      <c r="IDB1" s="9" t="s">
        <v>6922</v>
      </c>
      <c r="IDC1" s="9" t="s">
        <v>6923</v>
      </c>
      <c r="IDD1" s="9" t="s">
        <v>6924</v>
      </c>
      <c r="IDE1" s="9" t="s">
        <v>6925</v>
      </c>
      <c r="IDF1" s="9" t="s">
        <v>6926</v>
      </c>
      <c r="IDG1" s="9" t="s">
        <v>6927</v>
      </c>
      <c r="IDH1" s="9" t="s">
        <v>6928</v>
      </c>
      <c r="IDI1" s="9" t="s">
        <v>6929</v>
      </c>
      <c r="IDJ1" s="9" t="s">
        <v>6930</v>
      </c>
      <c r="IDK1" s="9" t="s">
        <v>6931</v>
      </c>
      <c r="IDL1" s="9" t="s">
        <v>6932</v>
      </c>
      <c r="IDM1" s="9" t="s">
        <v>6933</v>
      </c>
      <c r="IDN1" s="9" t="s">
        <v>6934</v>
      </c>
      <c r="IDO1" s="9" t="s">
        <v>6935</v>
      </c>
      <c r="IDP1" s="9" t="s">
        <v>6936</v>
      </c>
      <c r="IDQ1" s="9" t="s">
        <v>6937</v>
      </c>
      <c r="IDR1" s="9" t="s">
        <v>6938</v>
      </c>
      <c r="IDS1" s="9" t="s">
        <v>6939</v>
      </c>
      <c r="IDT1" s="9" t="s">
        <v>6940</v>
      </c>
      <c r="IDU1" s="9" t="s">
        <v>6941</v>
      </c>
      <c r="IDV1" s="9" t="s">
        <v>6942</v>
      </c>
      <c r="IDW1" s="9" t="s">
        <v>6943</v>
      </c>
      <c r="IDX1" s="9" t="s">
        <v>6944</v>
      </c>
      <c r="IDY1" s="9" t="s">
        <v>6945</v>
      </c>
      <c r="IDZ1" s="9" t="s">
        <v>6946</v>
      </c>
      <c r="IEA1" s="9" t="s">
        <v>6947</v>
      </c>
      <c r="IEB1" s="9" t="s">
        <v>6948</v>
      </c>
      <c r="IEC1" s="9" t="s">
        <v>6949</v>
      </c>
      <c r="IED1" s="9" t="s">
        <v>6950</v>
      </c>
      <c r="IEE1" s="9" t="s">
        <v>6951</v>
      </c>
      <c r="IEF1" s="9" t="s">
        <v>6952</v>
      </c>
      <c r="IEG1" s="9" t="s">
        <v>6953</v>
      </c>
      <c r="IEH1" s="9" t="s">
        <v>6954</v>
      </c>
      <c r="IEI1" s="9" t="s">
        <v>6955</v>
      </c>
      <c r="IEJ1" s="9" t="s">
        <v>6956</v>
      </c>
      <c r="IEK1" s="9" t="s">
        <v>6957</v>
      </c>
      <c r="IEL1" s="9" t="s">
        <v>6958</v>
      </c>
      <c r="IEM1" s="9" t="s">
        <v>6959</v>
      </c>
      <c r="IEN1" s="9" t="s">
        <v>6960</v>
      </c>
      <c r="IEO1" s="9" t="s">
        <v>6961</v>
      </c>
      <c r="IEP1" s="9" t="s">
        <v>6962</v>
      </c>
      <c r="IEQ1" s="9" t="s">
        <v>6963</v>
      </c>
      <c r="IER1" s="9" t="s">
        <v>6964</v>
      </c>
      <c r="IES1" s="9" t="s">
        <v>6965</v>
      </c>
      <c r="IET1" s="9" t="s">
        <v>6966</v>
      </c>
      <c r="IEU1" s="9" t="s">
        <v>6967</v>
      </c>
      <c r="IEV1" s="9" t="s">
        <v>6968</v>
      </c>
      <c r="IEW1" s="9" t="s">
        <v>6969</v>
      </c>
      <c r="IEX1" s="9" t="s">
        <v>6970</v>
      </c>
      <c r="IEY1" s="9" t="s">
        <v>6971</v>
      </c>
      <c r="IEZ1" s="9" t="s">
        <v>6972</v>
      </c>
      <c r="IFA1" s="9" t="s">
        <v>6973</v>
      </c>
      <c r="IFB1" s="9" t="s">
        <v>6974</v>
      </c>
      <c r="IFC1" s="9" t="s">
        <v>6975</v>
      </c>
      <c r="IFD1" s="9" t="s">
        <v>6976</v>
      </c>
      <c r="IFE1" s="9" t="s">
        <v>6977</v>
      </c>
      <c r="IFF1" s="9" t="s">
        <v>6978</v>
      </c>
      <c r="IFG1" s="9" t="s">
        <v>6979</v>
      </c>
      <c r="IFH1" s="9" t="s">
        <v>6980</v>
      </c>
      <c r="IFI1" s="9" t="s">
        <v>6981</v>
      </c>
      <c r="IFJ1" s="9" t="s">
        <v>6982</v>
      </c>
      <c r="IFK1" s="9" t="s">
        <v>6983</v>
      </c>
      <c r="IFL1" s="9" t="s">
        <v>6984</v>
      </c>
      <c r="IFM1" s="9" t="s">
        <v>6985</v>
      </c>
      <c r="IFN1" s="9" t="s">
        <v>6986</v>
      </c>
      <c r="IFO1" s="9" t="s">
        <v>6987</v>
      </c>
      <c r="IFP1" s="9" t="s">
        <v>6988</v>
      </c>
      <c r="IFQ1" s="9" t="s">
        <v>6989</v>
      </c>
      <c r="IFR1" s="9" t="s">
        <v>6990</v>
      </c>
      <c r="IFS1" s="9" t="s">
        <v>6991</v>
      </c>
      <c r="IFT1" s="9" t="s">
        <v>6992</v>
      </c>
      <c r="IFU1" s="9" t="s">
        <v>6993</v>
      </c>
      <c r="IFV1" s="9" t="s">
        <v>6994</v>
      </c>
      <c r="IFW1" s="9" t="s">
        <v>6995</v>
      </c>
      <c r="IFX1" s="9" t="s">
        <v>6996</v>
      </c>
      <c r="IFY1" s="9" t="s">
        <v>6997</v>
      </c>
      <c r="IFZ1" s="9" t="s">
        <v>6998</v>
      </c>
      <c r="IGA1" s="9" t="s">
        <v>6999</v>
      </c>
      <c r="IGB1" s="9" t="s">
        <v>7000</v>
      </c>
      <c r="IGC1" s="9" t="s">
        <v>7001</v>
      </c>
      <c r="IGD1" s="9" t="s">
        <v>7002</v>
      </c>
      <c r="IGE1" s="9" t="s">
        <v>7003</v>
      </c>
      <c r="IGF1" s="9" t="s">
        <v>7004</v>
      </c>
      <c r="IGG1" s="9" t="s">
        <v>7005</v>
      </c>
      <c r="IGH1" s="9" t="s">
        <v>7006</v>
      </c>
      <c r="IGI1" s="9" t="s">
        <v>7007</v>
      </c>
      <c r="IGJ1" s="9" t="s">
        <v>7008</v>
      </c>
      <c r="IGK1" s="9" t="s">
        <v>7009</v>
      </c>
      <c r="IGL1" s="9" t="s">
        <v>7010</v>
      </c>
      <c r="IGM1" s="9" t="s">
        <v>7011</v>
      </c>
      <c r="IGN1" s="9" t="s">
        <v>7012</v>
      </c>
      <c r="IGO1" s="9" t="s">
        <v>7013</v>
      </c>
      <c r="IGP1" s="9" t="s">
        <v>7014</v>
      </c>
      <c r="IGQ1" s="9" t="s">
        <v>7015</v>
      </c>
      <c r="IGR1" s="9" t="s">
        <v>7016</v>
      </c>
      <c r="IGS1" s="9" t="s">
        <v>7017</v>
      </c>
      <c r="IGT1" s="9" t="s">
        <v>7018</v>
      </c>
      <c r="IGU1" s="9" t="s">
        <v>7019</v>
      </c>
      <c r="IGV1" s="9" t="s">
        <v>7020</v>
      </c>
      <c r="IGW1" s="9" t="s">
        <v>7021</v>
      </c>
      <c r="IGX1" s="9" t="s">
        <v>7022</v>
      </c>
      <c r="IGY1" s="9" t="s">
        <v>7023</v>
      </c>
      <c r="IGZ1" s="9" t="s">
        <v>7024</v>
      </c>
      <c r="IHA1" s="9" t="s">
        <v>7025</v>
      </c>
      <c r="IHB1" s="9" t="s">
        <v>7026</v>
      </c>
      <c r="IHC1" s="9" t="s">
        <v>7027</v>
      </c>
      <c r="IHD1" s="9" t="s">
        <v>7028</v>
      </c>
      <c r="IHE1" s="9" t="s">
        <v>7029</v>
      </c>
      <c r="IHF1" s="9" t="s">
        <v>7030</v>
      </c>
      <c r="IHG1" s="9" t="s">
        <v>7031</v>
      </c>
      <c r="IHH1" s="9" t="s">
        <v>7032</v>
      </c>
      <c r="IHI1" s="9" t="s">
        <v>7033</v>
      </c>
      <c r="IHJ1" s="9" t="s">
        <v>7034</v>
      </c>
      <c r="IHK1" s="9" t="s">
        <v>7035</v>
      </c>
      <c r="IHL1" s="9" t="s">
        <v>7036</v>
      </c>
      <c r="IHM1" s="9" t="s">
        <v>7037</v>
      </c>
      <c r="IHN1" s="9" t="s">
        <v>7038</v>
      </c>
      <c r="IHO1" s="9" t="s">
        <v>7039</v>
      </c>
      <c r="IHP1" s="9" t="s">
        <v>7040</v>
      </c>
      <c r="IHQ1" s="9" t="s">
        <v>7041</v>
      </c>
      <c r="IHR1" s="9" t="s">
        <v>7042</v>
      </c>
      <c r="IHS1" s="9" t="s">
        <v>7043</v>
      </c>
      <c r="IHT1" s="9" t="s">
        <v>7044</v>
      </c>
      <c r="IHU1" s="9" t="s">
        <v>7045</v>
      </c>
      <c r="IHV1" s="9" t="s">
        <v>7046</v>
      </c>
      <c r="IHW1" s="9" t="s">
        <v>7047</v>
      </c>
      <c r="IHX1" s="9" t="s">
        <v>7048</v>
      </c>
      <c r="IHY1" s="9" t="s">
        <v>7049</v>
      </c>
      <c r="IHZ1" s="9" t="s">
        <v>7050</v>
      </c>
      <c r="IIA1" s="9" t="s">
        <v>7051</v>
      </c>
      <c r="IIB1" s="9" t="s">
        <v>7052</v>
      </c>
      <c r="IIC1" s="9" t="s">
        <v>7053</v>
      </c>
      <c r="IID1" s="9" t="s">
        <v>7054</v>
      </c>
      <c r="IIE1" s="9" t="s">
        <v>7055</v>
      </c>
      <c r="IIF1" s="9" t="s">
        <v>7056</v>
      </c>
      <c r="IIG1" s="9" t="s">
        <v>7057</v>
      </c>
      <c r="IIH1" s="9" t="s">
        <v>7058</v>
      </c>
      <c r="III1" s="9" t="s">
        <v>7059</v>
      </c>
      <c r="IIJ1" s="9" t="s">
        <v>7060</v>
      </c>
      <c r="IIK1" s="9" t="s">
        <v>7061</v>
      </c>
      <c r="IIL1" s="9" t="s">
        <v>7062</v>
      </c>
      <c r="IIM1" s="9" t="s">
        <v>7063</v>
      </c>
      <c r="IIN1" s="9" t="s">
        <v>7064</v>
      </c>
      <c r="IIO1" s="9" t="s">
        <v>7065</v>
      </c>
      <c r="IIP1" s="9" t="s">
        <v>7066</v>
      </c>
      <c r="IIQ1" s="9" t="s">
        <v>7067</v>
      </c>
      <c r="IIR1" s="9" t="s">
        <v>7068</v>
      </c>
      <c r="IIS1" s="9" t="s">
        <v>7069</v>
      </c>
      <c r="IIT1" s="9" t="s">
        <v>7070</v>
      </c>
      <c r="IIU1" s="9" t="s">
        <v>7071</v>
      </c>
      <c r="IIV1" s="9" t="s">
        <v>7072</v>
      </c>
      <c r="IIW1" s="9" t="s">
        <v>7073</v>
      </c>
      <c r="IIX1" s="9" t="s">
        <v>7074</v>
      </c>
      <c r="IIY1" s="9" t="s">
        <v>7075</v>
      </c>
      <c r="IIZ1" s="9" t="s">
        <v>7076</v>
      </c>
      <c r="IJA1" s="9" t="s">
        <v>7077</v>
      </c>
      <c r="IJB1" s="9" t="s">
        <v>7078</v>
      </c>
      <c r="IJC1" s="9" t="s">
        <v>7079</v>
      </c>
      <c r="IJD1" s="9" t="s">
        <v>7080</v>
      </c>
      <c r="IJE1" s="9" t="s">
        <v>7081</v>
      </c>
      <c r="IJF1" s="9" t="s">
        <v>7082</v>
      </c>
      <c r="IJG1" s="9" t="s">
        <v>7083</v>
      </c>
      <c r="IJH1" s="9" t="s">
        <v>7084</v>
      </c>
      <c r="IJI1" s="9" t="s">
        <v>7085</v>
      </c>
      <c r="IJJ1" s="9" t="s">
        <v>7086</v>
      </c>
      <c r="IJK1" s="9" t="s">
        <v>7087</v>
      </c>
      <c r="IJL1" s="9" t="s">
        <v>7088</v>
      </c>
      <c r="IJM1" s="9" t="s">
        <v>7089</v>
      </c>
      <c r="IJN1" s="9" t="s">
        <v>7090</v>
      </c>
      <c r="IJO1" s="9" t="s">
        <v>7091</v>
      </c>
      <c r="IJP1" s="9" t="s">
        <v>7092</v>
      </c>
      <c r="IJQ1" s="9" t="s">
        <v>7093</v>
      </c>
      <c r="IJR1" s="9" t="s">
        <v>7094</v>
      </c>
      <c r="IJS1" s="9" t="s">
        <v>7095</v>
      </c>
      <c r="IJT1" s="9" t="s">
        <v>7096</v>
      </c>
      <c r="IJU1" s="9" t="s">
        <v>7097</v>
      </c>
      <c r="IJV1" s="9" t="s">
        <v>7098</v>
      </c>
      <c r="IJW1" s="9" t="s">
        <v>7099</v>
      </c>
      <c r="IJX1" s="9" t="s">
        <v>7100</v>
      </c>
      <c r="IJY1" s="9" t="s">
        <v>7101</v>
      </c>
      <c r="IJZ1" s="9" t="s">
        <v>7102</v>
      </c>
      <c r="IKA1" s="9" t="s">
        <v>7103</v>
      </c>
      <c r="IKB1" s="9" t="s">
        <v>7104</v>
      </c>
      <c r="IKC1" s="9" t="s">
        <v>7105</v>
      </c>
      <c r="IKD1" s="9" t="s">
        <v>7106</v>
      </c>
      <c r="IKE1" s="9" t="s">
        <v>7107</v>
      </c>
      <c r="IKF1" s="9" t="s">
        <v>7108</v>
      </c>
      <c r="IKG1" s="9" t="s">
        <v>7109</v>
      </c>
      <c r="IKH1" s="9" t="s">
        <v>7110</v>
      </c>
      <c r="IKI1" s="9" t="s">
        <v>7111</v>
      </c>
      <c r="IKJ1" s="9" t="s">
        <v>7112</v>
      </c>
      <c r="IKK1" s="9" t="s">
        <v>7113</v>
      </c>
      <c r="IKL1" s="9" t="s">
        <v>7114</v>
      </c>
      <c r="IKM1" s="9" t="s">
        <v>7115</v>
      </c>
      <c r="IKN1" s="9" t="s">
        <v>7116</v>
      </c>
      <c r="IKO1" s="9" t="s">
        <v>7117</v>
      </c>
      <c r="IKP1" s="9" t="s">
        <v>7118</v>
      </c>
      <c r="IKQ1" s="9" t="s">
        <v>7119</v>
      </c>
      <c r="IKR1" s="9" t="s">
        <v>7120</v>
      </c>
      <c r="IKS1" s="9" t="s">
        <v>7121</v>
      </c>
      <c r="IKT1" s="9" t="s">
        <v>7122</v>
      </c>
      <c r="IKU1" s="9" t="s">
        <v>7123</v>
      </c>
      <c r="IKV1" s="9" t="s">
        <v>7124</v>
      </c>
      <c r="IKW1" s="9" t="s">
        <v>7125</v>
      </c>
      <c r="IKX1" s="9" t="s">
        <v>7126</v>
      </c>
      <c r="IKY1" s="9" t="s">
        <v>7127</v>
      </c>
      <c r="IKZ1" s="9" t="s">
        <v>7128</v>
      </c>
      <c r="ILA1" s="9" t="s">
        <v>7129</v>
      </c>
      <c r="ILB1" s="9" t="s">
        <v>7130</v>
      </c>
      <c r="ILC1" s="9" t="s">
        <v>7131</v>
      </c>
      <c r="ILD1" s="9" t="s">
        <v>7132</v>
      </c>
      <c r="ILE1" s="9" t="s">
        <v>7133</v>
      </c>
      <c r="ILF1" s="9" t="s">
        <v>7134</v>
      </c>
      <c r="ILG1" s="9" t="s">
        <v>7135</v>
      </c>
      <c r="ILH1" s="9" t="s">
        <v>7136</v>
      </c>
      <c r="ILI1" s="9" t="s">
        <v>7137</v>
      </c>
      <c r="ILJ1" s="9" t="s">
        <v>7138</v>
      </c>
      <c r="ILK1" s="9" t="s">
        <v>7139</v>
      </c>
      <c r="ILL1" s="9" t="s">
        <v>7140</v>
      </c>
      <c r="ILM1" s="9" t="s">
        <v>7141</v>
      </c>
      <c r="ILN1" s="9" t="s">
        <v>7142</v>
      </c>
      <c r="ILO1" s="9" t="s">
        <v>7143</v>
      </c>
      <c r="ILP1" s="9" t="s">
        <v>7144</v>
      </c>
      <c r="ILQ1" s="9" t="s">
        <v>7145</v>
      </c>
      <c r="ILR1" s="9" t="s">
        <v>7146</v>
      </c>
      <c r="ILS1" s="9" t="s">
        <v>7147</v>
      </c>
      <c r="ILT1" s="9" t="s">
        <v>7148</v>
      </c>
      <c r="ILU1" s="9" t="s">
        <v>7149</v>
      </c>
      <c r="ILV1" s="9" t="s">
        <v>7150</v>
      </c>
      <c r="ILW1" s="9" t="s">
        <v>7151</v>
      </c>
      <c r="ILX1" s="9" t="s">
        <v>7152</v>
      </c>
      <c r="ILY1" s="9" t="s">
        <v>7153</v>
      </c>
      <c r="ILZ1" s="9" t="s">
        <v>7154</v>
      </c>
      <c r="IMA1" s="9" t="s">
        <v>7155</v>
      </c>
      <c r="IMB1" s="9" t="s">
        <v>7156</v>
      </c>
      <c r="IMC1" s="9" t="s">
        <v>7157</v>
      </c>
      <c r="IMD1" s="9" t="s">
        <v>7158</v>
      </c>
      <c r="IME1" s="9" t="s">
        <v>7159</v>
      </c>
      <c r="IMF1" s="9" t="s">
        <v>7160</v>
      </c>
      <c r="IMG1" s="9" t="s">
        <v>7161</v>
      </c>
      <c r="IMH1" s="9" t="s">
        <v>7162</v>
      </c>
      <c r="IMI1" s="9" t="s">
        <v>7163</v>
      </c>
      <c r="IMJ1" s="9" t="s">
        <v>7164</v>
      </c>
      <c r="IMK1" s="9" t="s">
        <v>7165</v>
      </c>
      <c r="IML1" s="9" t="s">
        <v>7166</v>
      </c>
      <c r="IMM1" s="9" t="s">
        <v>7167</v>
      </c>
      <c r="IMN1" s="9" t="s">
        <v>7168</v>
      </c>
      <c r="IMO1" s="9" t="s">
        <v>7169</v>
      </c>
      <c r="IMP1" s="9" t="s">
        <v>7170</v>
      </c>
      <c r="IMQ1" s="9" t="s">
        <v>7171</v>
      </c>
      <c r="IMR1" s="9" t="s">
        <v>7172</v>
      </c>
      <c r="IMS1" s="9" t="s">
        <v>7173</v>
      </c>
      <c r="IMT1" s="9" t="s">
        <v>7174</v>
      </c>
      <c r="IMU1" s="9" t="s">
        <v>7175</v>
      </c>
      <c r="IMV1" s="9" t="s">
        <v>7176</v>
      </c>
      <c r="IMW1" s="9" t="s">
        <v>7177</v>
      </c>
      <c r="IMX1" s="9" t="s">
        <v>7178</v>
      </c>
      <c r="IMY1" s="9" t="s">
        <v>7179</v>
      </c>
      <c r="IMZ1" s="9" t="s">
        <v>7180</v>
      </c>
      <c r="INA1" s="9" t="s">
        <v>7181</v>
      </c>
      <c r="INB1" s="9" t="s">
        <v>7182</v>
      </c>
      <c r="INC1" s="9" t="s">
        <v>7183</v>
      </c>
      <c r="IND1" s="9" t="s">
        <v>7184</v>
      </c>
      <c r="INE1" s="9" t="s">
        <v>7185</v>
      </c>
      <c r="INF1" s="9" t="s">
        <v>7186</v>
      </c>
      <c r="ING1" s="9" t="s">
        <v>7187</v>
      </c>
      <c r="INH1" s="9" t="s">
        <v>7188</v>
      </c>
      <c r="INI1" s="9" t="s">
        <v>7189</v>
      </c>
      <c r="INJ1" s="9" t="s">
        <v>7190</v>
      </c>
      <c r="INK1" s="9" t="s">
        <v>7191</v>
      </c>
      <c r="INL1" s="9" t="s">
        <v>7192</v>
      </c>
      <c r="INM1" s="9" t="s">
        <v>7193</v>
      </c>
      <c r="INN1" s="9" t="s">
        <v>7194</v>
      </c>
      <c r="INO1" s="9" t="s">
        <v>7195</v>
      </c>
      <c r="INP1" s="9" t="s">
        <v>7196</v>
      </c>
      <c r="INQ1" s="9" t="s">
        <v>7197</v>
      </c>
      <c r="INR1" s="9" t="s">
        <v>7198</v>
      </c>
      <c r="INS1" s="9" t="s">
        <v>7199</v>
      </c>
      <c r="INT1" s="9" t="s">
        <v>7200</v>
      </c>
      <c r="INU1" s="9" t="s">
        <v>7201</v>
      </c>
      <c r="INV1" s="9" t="s">
        <v>7202</v>
      </c>
      <c r="INW1" s="9" t="s">
        <v>7203</v>
      </c>
      <c r="INX1" s="9" t="s">
        <v>7204</v>
      </c>
      <c r="INY1" s="9" t="s">
        <v>7205</v>
      </c>
      <c r="INZ1" s="9" t="s">
        <v>7206</v>
      </c>
      <c r="IOA1" s="9" t="s">
        <v>7207</v>
      </c>
      <c r="IOB1" s="9" t="s">
        <v>7208</v>
      </c>
      <c r="IOC1" s="9" t="s">
        <v>7209</v>
      </c>
      <c r="IOD1" s="9" t="s">
        <v>7210</v>
      </c>
      <c r="IOE1" s="9" t="s">
        <v>7211</v>
      </c>
      <c r="IOF1" s="9" t="s">
        <v>7212</v>
      </c>
      <c r="IOG1" s="9" t="s">
        <v>7213</v>
      </c>
      <c r="IOH1" s="9" t="s">
        <v>7214</v>
      </c>
      <c r="IOI1" s="9" t="s">
        <v>7215</v>
      </c>
      <c r="IOJ1" s="9" t="s">
        <v>7216</v>
      </c>
      <c r="IOK1" s="9" t="s">
        <v>7217</v>
      </c>
      <c r="IOL1" s="9" t="s">
        <v>7218</v>
      </c>
      <c r="IOM1" s="9" t="s">
        <v>7219</v>
      </c>
      <c r="ION1" s="9" t="s">
        <v>7220</v>
      </c>
      <c r="IOO1" s="9" t="s">
        <v>7221</v>
      </c>
      <c r="IOP1" s="9" t="s">
        <v>7222</v>
      </c>
      <c r="IOQ1" s="9" t="s">
        <v>7223</v>
      </c>
      <c r="IOR1" s="9" t="s">
        <v>7224</v>
      </c>
      <c r="IOS1" s="9" t="s">
        <v>7225</v>
      </c>
      <c r="IOT1" s="9" t="s">
        <v>7226</v>
      </c>
      <c r="IOU1" s="9" t="s">
        <v>7227</v>
      </c>
      <c r="IOV1" s="9" t="s">
        <v>7228</v>
      </c>
      <c r="IOW1" s="9" t="s">
        <v>7229</v>
      </c>
      <c r="IOX1" s="9" t="s">
        <v>7230</v>
      </c>
      <c r="IOY1" s="9" t="s">
        <v>7231</v>
      </c>
      <c r="IOZ1" s="9" t="s">
        <v>7232</v>
      </c>
      <c r="IPA1" s="9" t="s">
        <v>7233</v>
      </c>
      <c r="IPB1" s="9" t="s">
        <v>7234</v>
      </c>
      <c r="IPC1" s="9" t="s">
        <v>7235</v>
      </c>
      <c r="IPD1" s="9" t="s">
        <v>7236</v>
      </c>
      <c r="IPE1" s="9" t="s">
        <v>7237</v>
      </c>
      <c r="IPF1" s="9" t="s">
        <v>7238</v>
      </c>
      <c r="IPG1" s="9" t="s">
        <v>7239</v>
      </c>
      <c r="IPH1" s="9" t="s">
        <v>7240</v>
      </c>
      <c r="IPI1" s="9" t="s">
        <v>7241</v>
      </c>
      <c r="IPJ1" s="9" t="s">
        <v>7242</v>
      </c>
      <c r="IPK1" s="9" t="s">
        <v>7243</v>
      </c>
      <c r="IPL1" s="9" t="s">
        <v>7244</v>
      </c>
      <c r="IPM1" s="9" t="s">
        <v>7245</v>
      </c>
      <c r="IPN1" s="9" t="s">
        <v>7246</v>
      </c>
      <c r="IPO1" s="9" t="s">
        <v>7247</v>
      </c>
      <c r="IPP1" s="9" t="s">
        <v>7248</v>
      </c>
      <c r="IPQ1" s="9" t="s">
        <v>7249</v>
      </c>
      <c r="IPR1" s="9" t="s">
        <v>7250</v>
      </c>
      <c r="IPS1" s="9" t="s">
        <v>7251</v>
      </c>
      <c r="IPT1" s="9" t="s">
        <v>7252</v>
      </c>
      <c r="IPU1" s="9" t="s">
        <v>7253</v>
      </c>
      <c r="IPV1" s="9" t="s">
        <v>7254</v>
      </c>
      <c r="IPW1" s="9" t="s">
        <v>7255</v>
      </c>
      <c r="IPX1" s="9" t="s">
        <v>7256</v>
      </c>
      <c r="IPY1" s="9" t="s">
        <v>7257</v>
      </c>
      <c r="IPZ1" s="9" t="s">
        <v>7258</v>
      </c>
      <c r="IQA1" s="9" t="s">
        <v>7259</v>
      </c>
      <c r="IQB1" s="9" t="s">
        <v>7260</v>
      </c>
      <c r="IQC1" s="9" t="s">
        <v>7261</v>
      </c>
      <c r="IQD1" s="9" t="s">
        <v>7262</v>
      </c>
      <c r="IQE1" s="9" t="s">
        <v>7263</v>
      </c>
      <c r="IQF1" s="9" t="s">
        <v>7264</v>
      </c>
      <c r="IQG1" s="9" t="s">
        <v>7265</v>
      </c>
      <c r="IQH1" s="9" t="s">
        <v>7266</v>
      </c>
      <c r="IQI1" s="9" t="s">
        <v>7267</v>
      </c>
      <c r="IQJ1" s="9" t="s">
        <v>7268</v>
      </c>
      <c r="IQK1" s="9" t="s">
        <v>7269</v>
      </c>
      <c r="IQL1" s="9" t="s">
        <v>7270</v>
      </c>
      <c r="IQM1" s="9" t="s">
        <v>7271</v>
      </c>
      <c r="IQN1" s="9" t="s">
        <v>7272</v>
      </c>
      <c r="IQO1" s="9" t="s">
        <v>7273</v>
      </c>
      <c r="IQP1" s="9" t="s">
        <v>7274</v>
      </c>
      <c r="IQQ1" s="9" t="s">
        <v>7275</v>
      </c>
      <c r="IQR1" s="9" t="s">
        <v>7276</v>
      </c>
      <c r="IQS1" s="9" t="s">
        <v>7277</v>
      </c>
      <c r="IQT1" s="9" t="s">
        <v>7278</v>
      </c>
      <c r="IQU1" s="9" t="s">
        <v>7279</v>
      </c>
      <c r="IQV1" s="9" t="s">
        <v>7280</v>
      </c>
      <c r="IQW1" s="9" t="s">
        <v>7281</v>
      </c>
      <c r="IQX1" s="9" t="s">
        <v>7282</v>
      </c>
      <c r="IQY1" s="9" t="s">
        <v>7283</v>
      </c>
      <c r="IQZ1" s="9" t="s">
        <v>7284</v>
      </c>
      <c r="IRA1" s="9" t="s">
        <v>7285</v>
      </c>
      <c r="IRB1" s="9" t="s">
        <v>7286</v>
      </c>
      <c r="IRC1" s="9" t="s">
        <v>7287</v>
      </c>
      <c r="IRD1" s="9" t="s">
        <v>7288</v>
      </c>
      <c r="IRE1" s="9" t="s">
        <v>7289</v>
      </c>
      <c r="IRF1" s="9" t="s">
        <v>7290</v>
      </c>
      <c r="IRG1" s="9" t="s">
        <v>7291</v>
      </c>
      <c r="IRH1" s="9" t="s">
        <v>7292</v>
      </c>
      <c r="IRI1" s="9" t="s">
        <v>7293</v>
      </c>
      <c r="IRJ1" s="9" t="s">
        <v>7294</v>
      </c>
      <c r="IRK1" s="9" t="s">
        <v>7295</v>
      </c>
      <c r="IRL1" s="9" t="s">
        <v>7296</v>
      </c>
      <c r="IRM1" s="9" t="s">
        <v>7297</v>
      </c>
      <c r="IRN1" s="9" t="s">
        <v>7298</v>
      </c>
      <c r="IRO1" s="9" t="s">
        <v>7299</v>
      </c>
      <c r="IRP1" s="9" t="s">
        <v>7300</v>
      </c>
      <c r="IRQ1" s="9" t="s">
        <v>7301</v>
      </c>
      <c r="IRR1" s="9" t="s">
        <v>7302</v>
      </c>
      <c r="IRS1" s="9" t="s">
        <v>7303</v>
      </c>
      <c r="IRT1" s="9" t="s">
        <v>7304</v>
      </c>
      <c r="IRU1" s="9" t="s">
        <v>7305</v>
      </c>
      <c r="IRV1" s="9" t="s">
        <v>7306</v>
      </c>
      <c r="IRW1" s="9" t="s">
        <v>7307</v>
      </c>
      <c r="IRX1" s="9" t="s">
        <v>7308</v>
      </c>
      <c r="IRY1" s="9" t="s">
        <v>7309</v>
      </c>
      <c r="IRZ1" s="9" t="s">
        <v>7310</v>
      </c>
      <c r="ISA1" s="9" t="s">
        <v>7311</v>
      </c>
      <c r="ISB1" s="9" t="s">
        <v>7312</v>
      </c>
      <c r="ISC1" s="9" t="s">
        <v>7313</v>
      </c>
      <c r="ISD1" s="9" t="s">
        <v>7314</v>
      </c>
      <c r="ISE1" s="9" t="s">
        <v>7315</v>
      </c>
      <c r="ISF1" s="9" t="s">
        <v>7316</v>
      </c>
      <c r="ISG1" s="9" t="s">
        <v>7317</v>
      </c>
      <c r="ISH1" s="9" t="s">
        <v>7318</v>
      </c>
      <c r="ISI1" s="9" t="s">
        <v>7319</v>
      </c>
      <c r="ISJ1" s="9" t="s">
        <v>7320</v>
      </c>
      <c r="ISK1" s="9" t="s">
        <v>7321</v>
      </c>
      <c r="ISL1" s="9" t="s">
        <v>7322</v>
      </c>
      <c r="ISM1" s="9" t="s">
        <v>7323</v>
      </c>
      <c r="ISN1" s="9" t="s">
        <v>7324</v>
      </c>
      <c r="ISO1" s="9" t="s">
        <v>7325</v>
      </c>
      <c r="ISP1" s="9" t="s">
        <v>7326</v>
      </c>
      <c r="ISQ1" s="9" t="s">
        <v>7327</v>
      </c>
      <c r="ISR1" s="9" t="s">
        <v>7328</v>
      </c>
      <c r="ISS1" s="9" t="s">
        <v>7329</v>
      </c>
      <c r="IST1" s="9" t="s">
        <v>7330</v>
      </c>
      <c r="ISU1" s="9" t="s">
        <v>7331</v>
      </c>
      <c r="ISV1" s="9" t="s">
        <v>7332</v>
      </c>
      <c r="ISW1" s="9" t="s">
        <v>7333</v>
      </c>
      <c r="ISX1" s="9" t="s">
        <v>7334</v>
      </c>
      <c r="ISY1" s="9" t="s">
        <v>7335</v>
      </c>
      <c r="ISZ1" s="9" t="s">
        <v>7336</v>
      </c>
      <c r="ITA1" s="9" t="s">
        <v>7337</v>
      </c>
      <c r="ITB1" s="9" t="s">
        <v>7338</v>
      </c>
      <c r="ITC1" s="9" t="s">
        <v>7339</v>
      </c>
      <c r="ITD1" s="9" t="s">
        <v>7340</v>
      </c>
      <c r="ITE1" s="9" t="s">
        <v>7341</v>
      </c>
      <c r="ITF1" s="9" t="s">
        <v>7342</v>
      </c>
      <c r="ITG1" s="9" t="s">
        <v>7343</v>
      </c>
      <c r="ITH1" s="9" t="s">
        <v>7344</v>
      </c>
      <c r="ITI1" s="9" t="s">
        <v>7345</v>
      </c>
      <c r="ITJ1" s="9" t="s">
        <v>7346</v>
      </c>
      <c r="ITK1" s="9" t="s">
        <v>7347</v>
      </c>
      <c r="ITL1" s="9" t="s">
        <v>7348</v>
      </c>
      <c r="ITM1" s="9" t="s">
        <v>7349</v>
      </c>
      <c r="ITN1" s="9" t="s">
        <v>7350</v>
      </c>
      <c r="ITO1" s="9" t="s">
        <v>7351</v>
      </c>
      <c r="ITP1" s="9" t="s">
        <v>7352</v>
      </c>
      <c r="ITQ1" s="9" t="s">
        <v>7353</v>
      </c>
      <c r="ITR1" s="9" t="s">
        <v>7354</v>
      </c>
      <c r="ITS1" s="9" t="s">
        <v>7355</v>
      </c>
      <c r="ITT1" s="9" t="s">
        <v>7356</v>
      </c>
      <c r="ITU1" s="9" t="s">
        <v>7357</v>
      </c>
      <c r="ITV1" s="9" t="s">
        <v>7358</v>
      </c>
      <c r="ITW1" s="9" t="s">
        <v>7359</v>
      </c>
      <c r="ITX1" s="9" t="s">
        <v>7360</v>
      </c>
      <c r="ITY1" s="9" t="s">
        <v>7361</v>
      </c>
      <c r="ITZ1" s="9" t="s">
        <v>7362</v>
      </c>
      <c r="IUA1" s="9" t="s">
        <v>7363</v>
      </c>
      <c r="IUB1" s="9" t="s">
        <v>7364</v>
      </c>
      <c r="IUC1" s="9" t="s">
        <v>7365</v>
      </c>
      <c r="IUD1" s="9" t="s">
        <v>7366</v>
      </c>
      <c r="IUE1" s="9" t="s">
        <v>7367</v>
      </c>
      <c r="IUF1" s="9" t="s">
        <v>7368</v>
      </c>
      <c r="IUG1" s="9" t="s">
        <v>7369</v>
      </c>
      <c r="IUH1" s="9" t="s">
        <v>7370</v>
      </c>
      <c r="IUI1" s="9" t="s">
        <v>7371</v>
      </c>
      <c r="IUJ1" s="9" t="s">
        <v>7372</v>
      </c>
      <c r="IUK1" s="9" t="s">
        <v>7373</v>
      </c>
      <c r="IUL1" s="9" t="s">
        <v>7374</v>
      </c>
      <c r="IUM1" s="9" t="s">
        <v>7375</v>
      </c>
      <c r="IUN1" s="9" t="s">
        <v>7376</v>
      </c>
      <c r="IUO1" s="9" t="s">
        <v>7377</v>
      </c>
      <c r="IUP1" s="9" t="s">
        <v>7378</v>
      </c>
      <c r="IUQ1" s="9" t="s">
        <v>7379</v>
      </c>
      <c r="IUR1" s="9" t="s">
        <v>7380</v>
      </c>
      <c r="IUS1" s="9" t="s">
        <v>7381</v>
      </c>
      <c r="IUT1" s="9" t="s">
        <v>7382</v>
      </c>
      <c r="IUU1" s="9" t="s">
        <v>7383</v>
      </c>
      <c r="IUV1" s="9" t="s">
        <v>7384</v>
      </c>
      <c r="IUW1" s="9" t="s">
        <v>7385</v>
      </c>
      <c r="IUX1" s="9" t="s">
        <v>7386</v>
      </c>
      <c r="IUY1" s="9" t="s">
        <v>7387</v>
      </c>
      <c r="IUZ1" s="9" t="s">
        <v>7388</v>
      </c>
      <c r="IVA1" s="9" t="s">
        <v>7389</v>
      </c>
      <c r="IVB1" s="9" t="s">
        <v>7390</v>
      </c>
      <c r="IVC1" s="9" t="s">
        <v>7391</v>
      </c>
      <c r="IVD1" s="9" t="s">
        <v>7392</v>
      </c>
      <c r="IVE1" s="9" t="s">
        <v>7393</v>
      </c>
      <c r="IVF1" s="9" t="s">
        <v>7394</v>
      </c>
      <c r="IVG1" s="9" t="s">
        <v>7395</v>
      </c>
      <c r="IVH1" s="9" t="s">
        <v>7396</v>
      </c>
      <c r="IVI1" s="9" t="s">
        <v>7397</v>
      </c>
      <c r="IVJ1" s="9" t="s">
        <v>7398</v>
      </c>
      <c r="IVK1" s="9" t="s">
        <v>7399</v>
      </c>
      <c r="IVL1" s="9" t="s">
        <v>7400</v>
      </c>
      <c r="IVM1" s="9" t="s">
        <v>7401</v>
      </c>
      <c r="IVN1" s="9" t="s">
        <v>7402</v>
      </c>
      <c r="IVO1" s="9" t="s">
        <v>7403</v>
      </c>
      <c r="IVP1" s="9" t="s">
        <v>7404</v>
      </c>
      <c r="IVQ1" s="9" t="s">
        <v>7405</v>
      </c>
      <c r="IVR1" s="9" t="s">
        <v>7406</v>
      </c>
      <c r="IVS1" s="9" t="s">
        <v>7407</v>
      </c>
      <c r="IVT1" s="9" t="s">
        <v>7408</v>
      </c>
      <c r="IVU1" s="9" t="s">
        <v>7409</v>
      </c>
      <c r="IVV1" s="9" t="s">
        <v>7410</v>
      </c>
      <c r="IVW1" s="9" t="s">
        <v>7411</v>
      </c>
      <c r="IVX1" s="9" t="s">
        <v>7412</v>
      </c>
      <c r="IVY1" s="9" t="s">
        <v>7413</v>
      </c>
      <c r="IVZ1" s="9" t="s">
        <v>7414</v>
      </c>
      <c r="IWA1" s="9" t="s">
        <v>7415</v>
      </c>
      <c r="IWB1" s="9" t="s">
        <v>7416</v>
      </c>
      <c r="IWC1" s="9" t="s">
        <v>7417</v>
      </c>
      <c r="IWD1" s="9" t="s">
        <v>7418</v>
      </c>
      <c r="IWE1" s="9" t="s">
        <v>7419</v>
      </c>
      <c r="IWF1" s="9" t="s">
        <v>7420</v>
      </c>
      <c r="IWG1" s="9" t="s">
        <v>7421</v>
      </c>
      <c r="IWH1" s="9" t="s">
        <v>7422</v>
      </c>
      <c r="IWI1" s="9" t="s">
        <v>7423</v>
      </c>
      <c r="IWJ1" s="9" t="s">
        <v>7424</v>
      </c>
      <c r="IWK1" s="9" t="s">
        <v>7425</v>
      </c>
      <c r="IWL1" s="9" t="s">
        <v>7426</v>
      </c>
      <c r="IWM1" s="9" t="s">
        <v>7427</v>
      </c>
      <c r="IWN1" s="9" t="s">
        <v>7428</v>
      </c>
      <c r="IWO1" s="9" t="s">
        <v>7429</v>
      </c>
      <c r="IWP1" s="9" t="s">
        <v>7430</v>
      </c>
      <c r="IWQ1" s="9" t="s">
        <v>7431</v>
      </c>
      <c r="IWR1" s="9" t="s">
        <v>7432</v>
      </c>
      <c r="IWS1" s="9" t="s">
        <v>7433</v>
      </c>
      <c r="IWT1" s="9" t="s">
        <v>7434</v>
      </c>
      <c r="IWU1" s="9" t="s">
        <v>7435</v>
      </c>
      <c r="IWV1" s="9" t="s">
        <v>7436</v>
      </c>
      <c r="IWW1" s="9" t="s">
        <v>7437</v>
      </c>
      <c r="IWX1" s="9" t="s">
        <v>7438</v>
      </c>
      <c r="IWY1" s="9" t="s">
        <v>7439</v>
      </c>
      <c r="IWZ1" s="9" t="s">
        <v>7440</v>
      </c>
      <c r="IXA1" s="9" t="s">
        <v>7441</v>
      </c>
      <c r="IXB1" s="9" t="s">
        <v>7442</v>
      </c>
      <c r="IXC1" s="9" t="s">
        <v>7443</v>
      </c>
      <c r="IXD1" s="9" t="s">
        <v>7444</v>
      </c>
      <c r="IXE1" s="9" t="s">
        <v>7445</v>
      </c>
      <c r="IXF1" s="9" t="s">
        <v>7446</v>
      </c>
      <c r="IXG1" s="9" t="s">
        <v>7447</v>
      </c>
      <c r="IXH1" s="9" t="s">
        <v>7448</v>
      </c>
      <c r="IXI1" s="9" t="s">
        <v>7449</v>
      </c>
      <c r="IXJ1" s="9" t="s">
        <v>7450</v>
      </c>
      <c r="IXK1" s="9" t="s">
        <v>7451</v>
      </c>
      <c r="IXL1" s="9" t="s">
        <v>7452</v>
      </c>
      <c r="IXM1" s="9" t="s">
        <v>7453</v>
      </c>
      <c r="IXN1" s="9" t="s">
        <v>7454</v>
      </c>
      <c r="IXO1" s="9" t="s">
        <v>7455</v>
      </c>
      <c r="IXP1" s="9" t="s">
        <v>7456</v>
      </c>
      <c r="IXQ1" s="9" t="s">
        <v>7457</v>
      </c>
      <c r="IXR1" s="9" t="s">
        <v>7458</v>
      </c>
      <c r="IXS1" s="9" t="s">
        <v>7459</v>
      </c>
      <c r="IXT1" s="9" t="s">
        <v>7460</v>
      </c>
      <c r="IXU1" s="9" t="s">
        <v>7461</v>
      </c>
      <c r="IXV1" s="9" t="s">
        <v>7462</v>
      </c>
      <c r="IXW1" s="9" t="s">
        <v>7463</v>
      </c>
      <c r="IXX1" s="9" t="s">
        <v>7464</v>
      </c>
      <c r="IXY1" s="9" t="s">
        <v>7465</v>
      </c>
      <c r="IXZ1" s="9" t="s">
        <v>7466</v>
      </c>
      <c r="IYA1" s="9" t="s">
        <v>7467</v>
      </c>
      <c r="IYB1" s="9" t="s">
        <v>7468</v>
      </c>
      <c r="IYC1" s="9" t="s">
        <v>7469</v>
      </c>
      <c r="IYD1" s="9" t="s">
        <v>7470</v>
      </c>
      <c r="IYE1" s="9" t="s">
        <v>7471</v>
      </c>
      <c r="IYF1" s="9" t="s">
        <v>7472</v>
      </c>
      <c r="IYG1" s="9" t="s">
        <v>7473</v>
      </c>
      <c r="IYH1" s="9" t="s">
        <v>7474</v>
      </c>
      <c r="IYI1" s="9" t="s">
        <v>7475</v>
      </c>
      <c r="IYJ1" s="9" t="s">
        <v>7476</v>
      </c>
      <c r="IYK1" s="9" t="s">
        <v>7477</v>
      </c>
      <c r="IYL1" s="9" t="s">
        <v>7478</v>
      </c>
      <c r="IYM1" s="9" t="s">
        <v>7479</v>
      </c>
      <c r="IYN1" s="9" t="s">
        <v>7480</v>
      </c>
      <c r="IYO1" s="9" t="s">
        <v>7481</v>
      </c>
      <c r="IYP1" s="9" t="s">
        <v>7482</v>
      </c>
      <c r="IYQ1" s="9" t="s">
        <v>7483</v>
      </c>
      <c r="IYR1" s="9" t="s">
        <v>7484</v>
      </c>
      <c r="IYS1" s="9" t="s">
        <v>7485</v>
      </c>
      <c r="IYT1" s="9" t="s">
        <v>7486</v>
      </c>
      <c r="IYU1" s="9" t="s">
        <v>7487</v>
      </c>
      <c r="IYV1" s="9" t="s">
        <v>7488</v>
      </c>
      <c r="IYW1" s="9" t="s">
        <v>7489</v>
      </c>
      <c r="IYX1" s="9" t="s">
        <v>7490</v>
      </c>
      <c r="IYY1" s="9" t="s">
        <v>7491</v>
      </c>
      <c r="IYZ1" s="9" t="s">
        <v>7492</v>
      </c>
      <c r="IZA1" s="9" t="s">
        <v>7493</v>
      </c>
      <c r="IZB1" s="9" t="s">
        <v>7494</v>
      </c>
      <c r="IZC1" s="9" t="s">
        <v>7495</v>
      </c>
      <c r="IZD1" s="9" t="s">
        <v>7496</v>
      </c>
      <c r="IZE1" s="9" t="s">
        <v>7497</v>
      </c>
      <c r="IZF1" s="9" t="s">
        <v>7498</v>
      </c>
      <c r="IZG1" s="9" t="s">
        <v>7499</v>
      </c>
      <c r="IZH1" s="9" t="s">
        <v>7500</v>
      </c>
      <c r="IZI1" s="9" t="s">
        <v>7501</v>
      </c>
      <c r="IZJ1" s="9" t="s">
        <v>7502</v>
      </c>
      <c r="IZK1" s="9" t="s">
        <v>7503</v>
      </c>
      <c r="IZL1" s="9" t="s">
        <v>7504</v>
      </c>
      <c r="IZM1" s="9" t="s">
        <v>7505</v>
      </c>
      <c r="IZN1" s="9" t="s">
        <v>7506</v>
      </c>
      <c r="IZO1" s="9" t="s">
        <v>7507</v>
      </c>
      <c r="IZP1" s="9" t="s">
        <v>7508</v>
      </c>
      <c r="IZQ1" s="9" t="s">
        <v>7509</v>
      </c>
      <c r="IZR1" s="9" t="s">
        <v>7510</v>
      </c>
      <c r="IZS1" s="9" t="s">
        <v>7511</v>
      </c>
      <c r="IZT1" s="9" t="s">
        <v>7512</v>
      </c>
      <c r="IZU1" s="9" t="s">
        <v>7513</v>
      </c>
      <c r="IZV1" s="9" t="s">
        <v>7514</v>
      </c>
      <c r="IZW1" s="9" t="s">
        <v>7515</v>
      </c>
      <c r="IZX1" s="9" t="s">
        <v>7516</v>
      </c>
      <c r="IZY1" s="9" t="s">
        <v>7517</v>
      </c>
      <c r="IZZ1" s="9" t="s">
        <v>7518</v>
      </c>
      <c r="JAA1" s="9" t="s">
        <v>7519</v>
      </c>
      <c r="JAB1" s="9" t="s">
        <v>7520</v>
      </c>
      <c r="JAC1" s="9" t="s">
        <v>7521</v>
      </c>
      <c r="JAD1" s="9" t="s">
        <v>7522</v>
      </c>
      <c r="JAE1" s="9" t="s">
        <v>7523</v>
      </c>
      <c r="JAF1" s="9" t="s">
        <v>7524</v>
      </c>
      <c r="JAG1" s="9" t="s">
        <v>7525</v>
      </c>
      <c r="JAH1" s="9" t="s">
        <v>7526</v>
      </c>
      <c r="JAI1" s="9" t="s">
        <v>7527</v>
      </c>
      <c r="JAJ1" s="9" t="s">
        <v>7528</v>
      </c>
      <c r="JAK1" s="9" t="s">
        <v>7529</v>
      </c>
      <c r="JAL1" s="9" t="s">
        <v>7530</v>
      </c>
      <c r="JAM1" s="9" t="s">
        <v>7531</v>
      </c>
      <c r="JAN1" s="9" t="s">
        <v>7532</v>
      </c>
      <c r="JAO1" s="9" t="s">
        <v>7533</v>
      </c>
      <c r="JAP1" s="9" t="s">
        <v>7534</v>
      </c>
      <c r="JAQ1" s="9" t="s">
        <v>7535</v>
      </c>
      <c r="JAR1" s="9" t="s">
        <v>7536</v>
      </c>
      <c r="JAS1" s="9" t="s">
        <v>7537</v>
      </c>
      <c r="JAT1" s="9" t="s">
        <v>7538</v>
      </c>
      <c r="JAU1" s="9" t="s">
        <v>7539</v>
      </c>
      <c r="JAV1" s="9" t="s">
        <v>7540</v>
      </c>
      <c r="JAW1" s="9" t="s">
        <v>7541</v>
      </c>
      <c r="JAX1" s="9" t="s">
        <v>7542</v>
      </c>
      <c r="JAY1" s="9" t="s">
        <v>7543</v>
      </c>
      <c r="JAZ1" s="9" t="s">
        <v>7544</v>
      </c>
      <c r="JBA1" s="9" t="s">
        <v>7545</v>
      </c>
      <c r="JBB1" s="9" t="s">
        <v>7546</v>
      </c>
      <c r="JBC1" s="9" t="s">
        <v>7547</v>
      </c>
      <c r="JBD1" s="9" t="s">
        <v>7548</v>
      </c>
      <c r="JBE1" s="9" t="s">
        <v>7549</v>
      </c>
      <c r="JBF1" s="9" t="s">
        <v>7550</v>
      </c>
      <c r="JBG1" s="9" t="s">
        <v>7551</v>
      </c>
      <c r="JBH1" s="9" t="s">
        <v>7552</v>
      </c>
      <c r="JBI1" s="9" t="s">
        <v>7553</v>
      </c>
      <c r="JBJ1" s="9" t="s">
        <v>7554</v>
      </c>
      <c r="JBK1" s="9" t="s">
        <v>7555</v>
      </c>
      <c r="JBL1" s="9" t="s">
        <v>7556</v>
      </c>
      <c r="JBM1" s="9" t="s">
        <v>7557</v>
      </c>
      <c r="JBN1" s="9" t="s">
        <v>7558</v>
      </c>
      <c r="JBO1" s="9" t="s">
        <v>7559</v>
      </c>
      <c r="JBP1" s="9" t="s">
        <v>7560</v>
      </c>
      <c r="JBQ1" s="9" t="s">
        <v>7561</v>
      </c>
      <c r="JBR1" s="9" t="s">
        <v>7562</v>
      </c>
      <c r="JBS1" s="9" t="s">
        <v>7563</v>
      </c>
      <c r="JBT1" s="9" t="s">
        <v>7564</v>
      </c>
      <c r="JBU1" s="9" t="s">
        <v>7565</v>
      </c>
      <c r="JBV1" s="9" t="s">
        <v>7566</v>
      </c>
      <c r="JBW1" s="9" t="s">
        <v>7567</v>
      </c>
      <c r="JBX1" s="9" t="s">
        <v>7568</v>
      </c>
      <c r="JBY1" s="9" t="s">
        <v>7569</v>
      </c>
      <c r="JBZ1" s="9" t="s">
        <v>7570</v>
      </c>
      <c r="JCA1" s="9" t="s">
        <v>7571</v>
      </c>
      <c r="JCB1" s="9" t="s">
        <v>7572</v>
      </c>
      <c r="JCC1" s="9" t="s">
        <v>7573</v>
      </c>
      <c r="JCD1" s="9" t="s">
        <v>7574</v>
      </c>
      <c r="JCE1" s="9" t="s">
        <v>7575</v>
      </c>
      <c r="JCF1" s="9" t="s">
        <v>7576</v>
      </c>
      <c r="JCG1" s="9" t="s">
        <v>7577</v>
      </c>
      <c r="JCH1" s="9" t="s">
        <v>7578</v>
      </c>
      <c r="JCI1" s="9" t="s">
        <v>7579</v>
      </c>
      <c r="JCJ1" s="9" t="s">
        <v>7580</v>
      </c>
      <c r="JCK1" s="9" t="s">
        <v>7581</v>
      </c>
      <c r="JCL1" s="9" t="s">
        <v>7582</v>
      </c>
      <c r="JCM1" s="9" t="s">
        <v>7583</v>
      </c>
      <c r="JCN1" s="9" t="s">
        <v>7584</v>
      </c>
      <c r="JCO1" s="9" t="s">
        <v>7585</v>
      </c>
      <c r="JCP1" s="9" t="s">
        <v>7586</v>
      </c>
      <c r="JCQ1" s="9" t="s">
        <v>7587</v>
      </c>
      <c r="JCR1" s="9" t="s">
        <v>7588</v>
      </c>
      <c r="JCS1" s="9" t="s">
        <v>7589</v>
      </c>
      <c r="JCT1" s="9" t="s">
        <v>7590</v>
      </c>
      <c r="JCU1" s="9" t="s">
        <v>7591</v>
      </c>
      <c r="JCV1" s="9" t="s">
        <v>7592</v>
      </c>
      <c r="JCW1" s="9" t="s">
        <v>7593</v>
      </c>
      <c r="JCX1" s="9" t="s">
        <v>7594</v>
      </c>
      <c r="JCY1" s="9" t="s">
        <v>7595</v>
      </c>
      <c r="JCZ1" s="9" t="s">
        <v>7596</v>
      </c>
      <c r="JDA1" s="9" t="s">
        <v>7597</v>
      </c>
      <c r="JDB1" s="9" t="s">
        <v>7598</v>
      </c>
      <c r="JDC1" s="9" t="s">
        <v>7599</v>
      </c>
      <c r="JDD1" s="9" t="s">
        <v>7600</v>
      </c>
      <c r="JDE1" s="9" t="s">
        <v>7601</v>
      </c>
      <c r="JDF1" s="9" t="s">
        <v>7602</v>
      </c>
      <c r="JDG1" s="9" t="s">
        <v>7603</v>
      </c>
      <c r="JDH1" s="9" t="s">
        <v>7604</v>
      </c>
      <c r="JDI1" s="9" t="s">
        <v>7605</v>
      </c>
      <c r="JDJ1" s="9" t="s">
        <v>7606</v>
      </c>
      <c r="JDK1" s="9" t="s">
        <v>7607</v>
      </c>
      <c r="JDL1" s="9" t="s">
        <v>7608</v>
      </c>
      <c r="JDM1" s="9" t="s">
        <v>7609</v>
      </c>
      <c r="JDN1" s="9" t="s">
        <v>7610</v>
      </c>
      <c r="JDO1" s="9" t="s">
        <v>7611</v>
      </c>
      <c r="JDP1" s="9" t="s">
        <v>7612</v>
      </c>
      <c r="JDQ1" s="9" t="s">
        <v>7613</v>
      </c>
      <c r="JDR1" s="9" t="s">
        <v>7614</v>
      </c>
      <c r="JDS1" s="9" t="s">
        <v>7615</v>
      </c>
      <c r="JDT1" s="9" t="s">
        <v>7616</v>
      </c>
      <c r="JDU1" s="9" t="s">
        <v>7617</v>
      </c>
      <c r="JDV1" s="9" t="s">
        <v>7618</v>
      </c>
      <c r="JDW1" s="9" t="s">
        <v>7619</v>
      </c>
      <c r="JDX1" s="9" t="s">
        <v>7620</v>
      </c>
      <c r="JDY1" s="9" t="s">
        <v>7621</v>
      </c>
      <c r="JDZ1" s="9" t="s">
        <v>7622</v>
      </c>
      <c r="JEA1" s="9" t="s">
        <v>7623</v>
      </c>
      <c r="JEB1" s="9" t="s">
        <v>7624</v>
      </c>
      <c r="JEC1" s="9" t="s">
        <v>7625</v>
      </c>
      <c r="JED1" s="9" t="s">
        <v>7626</v>
      </c>
      <c r="JEE1" s="9" t="s">
        <v>7627</v>
      </c>
      <c r="JEF1" s="9" t="s">
        <v>7628</v>
      </c>
      <c r="JEG1" s="9" t="s">
        <v>7629</v>
      </c>
      <c r="JEH1" s="9" t="s">
        <v>7630</v>
      </c>
      <c r="JEI1" s="9" t="s">
        <v>7631</v>
      </c>
      <c r="JEJ1" s="9" t="s">
        <v>7632</v>
      </c>
      <c r="JEK1" s="9" t="s">
        <v>7633</v>
      </c>
      <c r="JEL1" s="9" t="s">
        <v>7634</v>
      </c>
      <c r="JEM1" s="9" t="s">
        <v>7635</v>
      </c>
      <c r="JEN1" s="9" t="s">
        <v>7636</v>
      </c>
      <c r="JEO1" s="9" t="s">
        <v>7637</v>
      </c>
      <c r="JEP1" s="9" t="s">
        <v>7638</v>
      </c>
      <c r="JEQ1" s="9" t="s">
        <v>7639</v>
      </c>
      <c r="JER1" s="9" t="s">
        <v>7640</v>
      </c>
      <c r="JES1" s="9" t="s">
        <v>7641</v>
      </c>
      <c r="JET1" s="9" t="s">
        <v>7642</v>
      </c>
      <c r="JEU1" s="9" t="s">
        <v>7643</v>
      </c>
      <c r="JEV1" s="9" t="s">
        <v>7644</v>
      </c>
      <c r="JEW1" s="9" t="s">
        <v>7645</v>
      </c>
      <c r="JEX1" s="9" t="s">
        <v>7646</v>
      </c>
      <c r="JEY1" s="9" t="s">
        <v>7647</v>
      </c>
      <c r="JEZ1" s="9" t="s">
        <v>7648</v>
      </c>
      <c r="JFA1" s="9" t="s">
        <v>7649</v>
      </c>
      <c r="JFB1" s="9" t="s">
        <v>7650</v>
      </c>
      <c r="JFC1" s="9" t="s">
        <v>7651</v>
      </c>
      <c r="JFD1" s="9" t="s">
        <v>7652</v>
      </c>
      <c r="JFE1" s="9" t="s">
        <v>7653</v>
      </c>
      <c r="JFF1" s="9" t="s">
        <v>7654</v>
      </c>
      <c r="JFG1" s="9" t="s">
        <v>7655</v>
      </c>
      <c r="JFH1" s="9" t="s">
        <v>7656</v>
      </c>
      <c r="JFI1" s="9" t="s">
        <v>7657</v>
      </c>
      <c r="JFJ1" s="9" t="s">
        <v>7658</v>
      </c>
      <c r="JFK1" s="9" t="s">
        <v>7659</v>
      </c>
      <c r="JFL1" s="9" t="s">
        <v>7660</v>
      </c>
      <c r="JFM1" s="9" t="s">
        <v>7661</v>
      </c>
      <c r="JFN1" s="9" t="s">
        <v>7662</v>
      </c>
      <c r="JFO1" s="9" t="s">
        <v>7663</v>
      </c>
      <c r="JFP1" s="9" t="s">
        <v>7664</v>
      </c>
      <c r="JFQ1" s="9" t="s">
        <v>7665</v>
      </c>
      <c r="JFR1" s="9" t="s">
        <v>7666</v>
      </c>
      <c r="JFS1" s="9" t="s">
        <v>7667</v>
      </c>
      <c r="JFT1" s="9" t="s">
        <v>7668</v>
      </c>
      <c r="JFU1" s="9" t="s">
        <v>7669</v>
      </c>
      <c r="JFV1" s="9" t="s">
        <v>7670</v>
      </c>
      <c r="JFW1" s="9" t="s">
        <v>7671</v>
      </c>
      <c r="JFX1" s="9" t="s">
        <v>7672</v>
      </c>
      <c r="JFY1" s="9" t="s">
        <v>7673</v>
      </c>
      <c r="JFZ1" s="9" t="s">
        <v>7674</v>
      </c>
      <c r="JGA1" s="9" t="s">
        <v>7675</v>
      </c>
      <c r="JGB1" s="9" t="s">
        <v>7676</v>
      </c>
      <c r="JGC1" s="9" t="s">
        <v>7677</v>
      </c>
      <c r="JGD1" s="9" t="s">
        <v>7678</v>
      </c>
      <c r="JGE1" s="9" t="s">
        <v>7679</v>
      </c>
      <c r="JGF1" s="9" t="s">
        <v>7680</v>
      </c>
      <c r="JGG1" s="9" t="s">
        <v>7681</v>
      </c>
      <c r="JGH1" s="9" t="s">
        <v>7682</v>
      </c>
      <c r="JGI1" s="9" t="s">
        <v>7683</v>
      </c>
      <c r="JGJ1" s="9" t="s">
        <v>7684</v>
      </c>
      <c r="JGK1" s="9" t="s">
        <v>7685</v>
      </c>
      <c r="JGL1" s="9" t="s">
        <v>7686</v>
      </c>
      <c r="JGM1" s="9" t="s">
        <v>7687</v>
      </c>
      <c r="JGN1" s="9" t="s">
        <v>7688</v>
      </c>
      <c r="JGO1" s="9" t="s">
        <v>7689</v>
      </c>
      <c r="JGP1" s="9" t="s">
        <v>7690</v>
      </c>
      <c r="JGQ1" s="9" t="s">
        <v>7691</v>
      </c>
      <c r="JGR1" s="9" t="s">
        <v>7692</v>
      </c>
      <c r="JGS1" s="9" t="s">
        <v>7693</v>
      </c>
      <c r="JGT1" s="9" t="s">
        <v>7694</v>
      </c>
      <c r="JGU1" s="9" t="s">
        <v>7695</v>
      </c>
      <c r="JGV1" s="9" t="s">
        <v>7696</v>
      </c>
      <c r="JGW1" s="9" t="s">
        <v>7697</v>
      </c>
      <c r="JGX1" s="9" t="s">
        <v>7698</v>
      </c>
      <c r="JGY1" s="9" t="s">
        <v>7699</v>
      </c>
      <c r="JGZ1" s="9" t="s">
        <v>7700</v>
      </c>
      <c r="JHA1" s="9" t="s">
        <v>7701</v>
      </c>
      <c r="JHB1" s="9" t="s">
        <v>7702</v>
      </c>
      <c r="JHC1" s="9" t="s">
        <v>7703</v>
      </c>
      <c r="JHD1" s="9" t="s">
        <v>7704</v>
      </c>
      <c r="JHE1" s="9" t="s">
        <v>7705</v>
      </c>
      <c r="JHF1" s="9" t="s">
        <v>7706</v>
      </c>
      <c r="JHG1" s="9" t="s">
        <v>7707</v>
      </c>
      <c r="JHH1" s="9" t="s">
        <v>7708</v>
      </c>
      <c r="JHI1" s="9" t="s">
        <v>7709</v>
      </c>
      <c r="JHJ1" s="9" t="s">
        <v>7710</v>
      </c>
      <c r="JHK1" s="9" t="s">
        <v>7711</v>
      </c>
      <c r="JHL1" s="9" t="s">
        <v>7712</v>
      </c>
      <c r="JHM1" s="9" t="s">
        <v>7713</v>
      </c>
      <c r="JHN1" s="9" t="s">
        <v>7714</v>
      </c>
      <c r="JHO1" s="9" t="s">
        <v>7715</v>
      </c>
      <c r="JHP1" s="9" t="s">
        <v>7716</v>
      </c>
      <c r="JHQ1" s="9" t="s">
        <v>7717</v>
      </c>
      <c r="JHR1" s="9" t="s">
        <v>7718</v>
      </c>
      <c r="JHS1" s="9" t="s">
        <v>7719</v>
      </c>
      <c r="JHT1" s="9" t="s">
        <v>7720</v>
      </c>
      <c r="JHU1" s="9" t="s">
        <v>7721</v>
      </c>
      <c r="JHV1" s="9" t="s">
        <v>7722</v>
      </c>
      <c r="JHW1" s="9" t="s">
        <v>7723</v>
      </c>
      <c r="JHX1" s="9" t="s">
        <v>7724</v>
      </c>
      <c r="JHY1" s="9" t="s">
        <v>7725</v>
      </c>
      <c r="JHZ1" s="9" t="s">
        <v>7726</v>
      </c>
      <c r="JIA1" s="9" t="s">
        <v>7727</v>
      </c>
      <c r="JIB1" s="9" t="s">
        <v>7728</v>
      </c>
      <c r="JIC1" s="9" t="s">
        <v>7729</v>
      </c>
      <c r="JID1" s="9" t="s">
        <v>7730</v>
      </c>
      <c r="JIE1" s="9" t="s">
        <v>7731</v>
      </c>
      <c r="JIF1" s="9" t="s">
        <v>7732</v>
      </c>
      <c r="JIG1" s="9" t="s">
        <v>7733</v>
      </c>
      <c r="JIH1" s="9" t="s">
        <v>7734</v>
      </c>
      <c r="JII1" s="9" t="s">
        <v>7735</v>
      </c>
      <c r="JIJ1" s="9" t="s">
        <v>7736</v>
      </c>
      <c r="JIK1" s="9" t="s">
        <v>7737</v>
      </c>
      <c r="JIL1" s="9" t="s">
        <v>7738</v>
      </c>
      <c r="JIM1" s="9" t="s">
        <v>7739</v>
      </c>
      <c r="JIN1" s="9" t="s">
        <v>7740</v>
      </c>
      <c r="JIO1" s="9" t="s">
        <v>7741</v>
      </c>
      <c r="JIP1" s="9" t="s">
        <v>7742</v>
      </c>
      <c r="JIQ1" s="9" t="s">
        <v>7743</v>
      </c>
      <c r="JIR1" s="9" t="s">
        <v>7744</v>
      </c>
      <c r="JIS1" s="9" t="s">
        <v>7745</v>
      </c>
      <c r="JIT1" s="9" t="s">
        <v>7746</v>
      </c>
      <c r="JIU1" s="9" t="s">
        <v>7747</v>
      </c>
      <c r="JIV1" s="9" t="s">
        <v>7748</v>
      </c>
      <c r="JIW1" s="9" t="s">
        <v>7749</v>
      </c>
      <c r="JIX1" s="9" t="s">
        <v>7750</v>
      </c>
      <c r="JIY1" s="9" t="s">
        <v>7751</v>
      </c>
      <c r="JIZ1" s="9" t="s">
        <v>7752</v>
      </c>
      <c r="JJA1" s="9" t="s">
        <v>7753</v>
      </c>
      <c r="JJB1" s="9" t="s">
        <v>7754</v>
      </c>
      <c r="JJC1" s="9" t="s">
        <v>7755</v>
      </c>
      <c r="JJD1" s="9" t="s">
        <v>7756</v>
      </c>
      <c r="JJE1" s="9" t="s">
        <v>7757</v>
      </c>
      <c r="JJF1" s="9" t="s">
        <v>7758</v>
      </c>
      <c r="JJG1" s="9" t="s">
        <v>7759</v>
      </c>
      <c r="JJH1" s="9" t="s">
        <v>7760</v>
      </c>
      <c r="JJI1" s="9" t="s">
        <v>7761</v>
      </c>
      <c r="JJJ1" s="9" t="s">
        <v>7762</v>
      </c>
      <c r="JJK1" s="9" t="s">
        <v>7763</v>
      </c>
      <c r="JJL1" s="9" t="s">
        <v>7764</v>
      </c>
      <c r="JJM1" s="9" t="s">
        <v>7765</v>
      </c>
      <c r="JJN1" s="9" t="s">
        <v>7766</v>
      </c>
      <c r="JJO1" s="9" t="s">
        <v>7767</v>
      </c>
      <c r="JJP1" s="9" t="s">
        <v>7768</v>
      </c>
      <c r="JJQ1" s="9" t="s">
        <v>7769</v>
      </c>
      <c r="JJR1" s="9" t="s">
        <v>7770</v>
      </c>
      <c r="JJS1" s="9" t="s">
        <v>7771</v>
      </c>
      <c r="JJT1" s="9" t="s">
        <v>7772</v>
      </c>
      <c r="JJU1" s="9" t="s">
        <v>7773</v>
      </c>
      <c r="JJV1" s="9" t="s">
        <v>7774</v>
      </c>
      <c r="JJW1" s="9" t="s">
        <v>7775</v>
      </c>
      <c r="JJX1" s="9" t="s">
        <v>7776</v>
      </c>
      <c r="JJY1" s="9" t="s">
        <v>7777</v>
      </c>
      <c r="JJZ1" s="9" t="s">
        <v>7778</v>
      </c>
      <c r="JKA1" s="9" t="s">
        <v>7779</v>
      </c>
      <c r="JKB1" s="9" t="s">
        <v>7780</v>
      </c>
      <c r="JKC1" s="9" t="s">
        <v>7781</v>
      </c>
      <c r="JKD1" s="9" t="s">
        <v>7782</v>
      </c>
      <c r="JKE1" s="9" t="s">
        <v>7783</v>
      </c>
      <c r="JKF1" s="9" t="s">
        <v>7784</v>
      </c>
      <c r="JKG1" s="9" t="s">
        <v>7785</v>
      </c>
      <c r="JKH1" s="9" t="s">
        <v>7786</v>
      </c>
      <c r="JKI1" s="9" t="s">
        <v>7787</v>
      </c>
      <c r="JKJ1" s="9" t="s">
        <v>7788</v>
      </c>
      <c r="JKK1" s="9" t="s">
        <v>7789</v>
      </c>
      <c r="JKL1" s="9" t="s">
        <v>7790</v>
      </c>
      <c r="JKM1" s="9" t="s">
        <v>7791</v>
      </c>
      <c r="JKN1" s="9" t="s">
        <v>7792</v>
      </c>
      <c r="JKO1" s="9" t="s">
        <v>7793</v>
      </c>
      <c r="JKP1" s="9" t="s">
        <v>7794</v>
      </c>
      <c r="JKQ1" s="9" t="s">
        <v>7795</v>
      </c>
      <c r="JKR1" s="9" t="s">
        <v>7796</v>
      </c>
      <c r="JKS1" s="9" t="s">
        <v>7797</v>
      </c>
      <c r="JKT1" s="9" t="s">
        <v>7798</v>
      </c>
      <c r="JKU1" s="9" t="s">
        <v>7799</v>
      </c>
      <c r="JKV1" s="9" t="s">
        <v>7800</v>
      </c>
      <c r="JKW1" s="9" t="s">
        <v>7801</v>
      </c>
      <c r="JKX1" s="9" t="s">
        <v>7802</v>
      </c>
      <c r="JKY1" s="9" t="s">
        <v>7803</v>
      </c>
      <c r="JKZ1" s="9" t="s">
        <v>7804</v>
      </c>
      <c r="JLA1" s="9" t="s">
        <v>7805</v>
      </c>
      <c r="JLB1" s="9" t="s">
        <v>7806</v>
      </c>
      <c r="JLC1" s="9" t="s">
        <v>7807</v>
      </c>
      <c r="JLD1" s="9" t="s">
        <v>7808</v>
      </c>
      <c r="JLE1" s="9" t="s">
        <v>7809</v>
      </c>
      <c r="JLF1" s="9" t="s">
        <v>7810</v>
      </c>
      <c r="JLG1" s="9" t="s">
        <v>7811</v>
      </c>
      <c r="JLH1" s="9" t="s">
        <v>7812</v>
      </c>
      <c r="JLI1" s="9" t="s">
        <v>7813</v>
      </c>
      <c r="JLJ1" s="9" t="s">
        <v>7814</v>
      </c>
      <c r="JLK1" s="9" t="s">
        <v>7815</v>
      </c>
      <c r="JLL1" s="9" t="s">
        <v>7816</v>
      </c>
      <c r="JLM1" s="9" t="s">
        <v>7817</v>
      </c>
      <c r="JLN1" s="9" t="s">
        <v>7818</v>
      </c>
      <c r="JLO1" s="9" t="s">
        <v>7819</v>
      </c>
      <c r="JLP1" s="9" t="s">
        <v>7820</v>
      </c>
      <c r="JLQ1" s="9" t="s">
        <v>7821</v>
      </c>
      <c r="JLR1" s="9" t="s">
        <v>7822</v>
      </c>
      <c r="JLS1" s="9" t="s">
        <v>7823</v>
      </c>
      <c r="JLT1" s="9" t="s">
        <v>7824</v>
      </c>
      <c r="JLU1" s="9" t="s">
        <v>7825</v>
      </c>
      <c r="JLV1" s="9" t="s">
        <v>7826</v>
      </c>
      <c r="JLW1" s="9" t="s">
        <v>7827</v>
      </c>
      <c r="JLX1" s="9" t="s">
        <v>7828</v>
      </c>
      <c r="JLY1" s="9" t="s">
        <v>7829</v>
      </c>
      <c r="JLZ1" s="9" t="s">
        <v>7830</v>
      </c>
      <c r="JMA1" s="9" t="s">
        <v>7831</v>
      </c>
      <c r="JMB1" s="9" t="s">
        <v>7832</v>
      </c>
      <c r="JMC1" s="9" t="s">
        <v>7833</v>
      </c>
      <c r="JMD1" s="9" t="s">
        <v>7834</v>
      </c>
      <c r="JME1" s="9" t="s">
        <v>7835</v>
      </c>
      <c r="JMF1" s="9" t="s">
        <v>7836</v>
      </c>
      <c r="JMG1" s="9" t="s">
        <v>7837</v>
      </c>
      <c r="JMH1" s="9" t="s">
        <v>7838</v>
      </c>
      <c r="JMI1" s="9" t="s">
        <v>7839</v>
      </c>
      <c r="JMJ1" s="9" t="s">
        <v>7840</v>
      </c>
      <c r="JMK1" s="9" t="s">
        <v>7841</v>
      </c>
      <c r="JML1" s="9" t="s">
        <v>7842</v>
      </c>
      <c r="JMM1" s="9" t="s">
        <v>7843</v>
      </c>
      <c r="JMN1" s="9" t="s">
        <v>7844</v>
      </c>
      <c r="JMO1" s="9" t="s">
        <v>7845</v>
      </c>
      <c r="JMP1" s="9" t="s">
        <v>7846</v>
      </c>
      <c r="JMQ1" s="9" t="s">
        <v>7847</v>
      </c>
      <c r="JMR1" s="9" t="s">
        <v>7848</v>
      </c>
      <c r="JMS1" s="9" t="s">
        <v>7849</v>
      </c>
      <c r="JMT1" s="9" t="s">
        <v>7850</v>
      </c>
      <c r="JMU1" s="9" t="s">
        <v>7851</v>
      </c>
      <c r="JMV1" s="9" t="s">
        <v>7852</v>
      </c>
      <c r="JMW1" s="9" t="s">
        <v>7853</v>
      </c>
      <c r="JMX1" s="9" t="s">
        <v>7854</v>
      </c>
      <c r="JMY1" s="9" t="s">
        <v>7855</v>
      </c>
      <c r="JMZ1" s="9" t="s">
        <v>7856</v>
      </c>
      <c r="JNA1" s="9" t="s">
        <v>7857</v>
      </c>
      <c r="JNB1" s="9" t="s">
        <v>7858</v>
      </c>
      <c r="JNC1" s="9" t="s">
        <v>7859</v>
      </c>
      <c r="JND1" s="9" t="s">
        <v>7860</v>
      </c>
      <c r="JNE1" s="9" t="s">
        <v>7861</v>
      </c>
      <c r="JNF1" s="9" t="s">
        <v>7862</v>
      </c>
      <c r="JNG1" s="9" t="s">
        <v>7863</v>
      </c>
      <c r="JNH1" s="9" t="s">
        <v>7864</v>
      </c>
      <c r="JNI1" s="9" t="s">
        <v>7865</v>
      </c>
      <c r="JNJ1" s="9" t="s">
        <v>7866</v>
      </c>
      <c r="JNK1" s="9" t="s">
        <v>7867</v>
      </c>
      <c r="JNL1" s="9" t="s">
        <v>7868</v>
      </c>
      <c r="JNM1" s="9" t="s">
        <v>7869</v>
      </c>
      <c r="JNN1" s="9" t="s">
        <v>7870</v>
      </c>
      <c r="JNO1" s="9" t="s">
        <v>7871</v>
      </c>
      <c r="JNP1" s="9" t="s">
        <v>7872</v>
      </c>
      <c r="JNQ1" s="9" t="s">
        <v>7873</v>
      </c>
      <c r="JNR1" s="9" t="s">
        <v>7874</v>
      </c>
      <c r="JNS1" s="9" t="s">
        <v>7875</v>
      </c>
      <c r="JNT1" s="9" t="s">
        <v>7876</v>
      </c>
      <c r="JNU1" s="9" t="s">
        <v>7877</v>
      </c>
      <c r="JNV1" s="9" t="s">
        <v>7878</v>
      </c>
      <c r="JNW1" s="9" t="s">
        <v>7879</v>
      </c>
      <c r="JNX1" s="9" t="s">
        <v>7880</v>
      </c>
      <c r="JNY1" s="9" t="s">
        <v>7881</v>
      </c>
      <c r="JNZ1" s="9" t="s">
        <v>7882</v>
      </c>
      <c r="JOA1" s="9" t="s">
        <v>7883</v>
      </c>
      <c r="JOB1" s="9" t="s">
        <v>7884</v>
      </c>
      <c r="JOC1" s="9" t="s">
        <v>7885</v>
      </c>
      <c r="JOD1" s="9" t="s">
        <v>7886</v>
      </c>
      <c r="JOE1" s="9" t="s">
        <v>7887</v>
      </c>
      <c r="JOF1" s="9" t="s">
        <v>7888</v>
      </c>
      <c r="JOG1" s="9" t="s">
        <v>7889</v>
      </c>
      <c r="JOH1" s="9" t="s">
        <v>7890</v>
      </c>
      <c r="JOI1" s="9" t="s">
        <v>7891</v>
      </c>
      <c r="JOJ1" s="9" t="s">
        <v>7892</v>
      </c>
      <c r="JOK1" s="9" t="s">
        <v>7893</v>
      </c>
      <c r="JOL1" s="9" t="s">
        <v>7894</v>
      </c>
      <c r="JOM1" s="9" t="s">
        <v>7895</v>
      </c>
      <c r="JON1" s="9" t="s">
        <v>7896</v>
      </c>
      <c r="JOO1" s="9" t="s">
        <v>7897</v>
      </c>
      <c r="JOP1" s="9" t="s">
        <v>7898</v>
      </c>
      <c r="JOQ1" s="9" t="s">
        <v>7899</v>
      </c>
      <c r="JOR1" s="9" t="s">
        <v>7900</v>
      </c>
      <c r="JOS1" s="9" t="s">
        <v>7901</v>
      </c>
      <c r="JOT1" s="9" t="s">
        <v>7902</v>
      </c>
      <c r="JOU1" s="9" t="s">
        <v>7903</v>
      </c>
      <c r="JOV1" s="9" t="s">
        <v>7904</v>
      </c>
      <c r="JOW1" s="9" t="s">
        <v>7905</v>
      </c>
      <c r="JOX1" s="9" t="s">
        <v>7906</v>
      </c>
      <c r="JOY1" s="9" t="s">
        <v>7907</v>
      </c>
      <c r="JOZ1" s="9" t="s">
        <v>7908</v>
      </c>
      <c r="JPA1" s="9" t="s">
        <v>7909</v>
      </c>
      <c r="JPB1" s="9" t="s">
        <v>7910</v>
      </c>
      <c r="JPC1" s="9" t="s">
        <v>7911</v>
      </c>
      <c r="JPD1" s="9" t="s">
        <v>7912</v>
      </c>
      <c r="JPE1" s="9" t="s">
        <v>7913</v>
      </c>
      <c r="JPF1" s="9" t="s">
        <v>7914</v>
      </c>
      <c r="JPG1" s="9" t="s">
        <v>7915</v>
      </c>
      <c r="JPH1" s="9" t="s">
        <v>7916</v>
      </c>
      <c r="JPI1" s="9" t="s">
        <v>7917</v>
      </c>
      <c r="JPJ1" s="9" t="s">
        <v>7918</v>
      </c>
      <c r="JPK1" s="9" t="s">
        <v>7919</v>
      </c>
      <c r="JPL1" s="9" t="s">
        <v>7920</v>
      </c>
      <c r="JPM1" s="9" t="s">
        <v>7921</v>
      </c>
      <c r="JPN1" s="9" t="s">
        <v>7922</v>
      </c>
      <c r="JPO1" s="9" t="s">
        <v>7923</v>
      </c>
      <c r="JPP1" s="9" t="s">
        <v>7924</v>
      </c>
      <c r="JPQ1" s="9" t="s">
        <v>7925</v>
      </c>
      <c r="JPR1" s="9" t="s">
        <v>7926</v>
      </c>
      <c r="JPS1" s="9" t="s">
        <v>7927</v>
      </c>
      <c r="JPT1" s="9" t="s">
        <v>7928</v>
      </c>
      <c r="JPU1" s="9" t="s">
        <v>7929</v>
      </c>
      <c r="JPV1" s="9" t="s">
        <v>7930</v>
      </c>
      <c r="JPW1" s="9" t="s">
        <v>7931</v>
      </c>
      <c r="JPX1" s="9" t="s">
        <v>7932</v>
      </c>
      <c r="JPY1" s="9" t="s">
        <v>7933</v>
      </c>
      <c r="JPZ1" s="9" t="s">
        <v>7934</v>
      </c>
      <c r="JQA1" s="9" t="s">
        <v>7935</v>
      </c>
      <c r="JQB1" s="9" t="s">
        <v>7936</v>
      </c>
      <c r="JQC1" s="9" t="s">
        <v>7937</v>
      </c>
      <c r="JQD1" s="9" t="s">
        <v>7938</v>
      </c>
      <c r="JQE1" s="9" t="s">
        <v>7939</v>
      </c>
      <c r="JQF1" s="9" t="s">
        <v>7940</v>
      </c>
      <c r="JQG1" s="9" t="s">
        <v>7941</v>
      </c>
      <c r="JQH1" s="9" t="s">
        <v>7942</v>
      </c>
      <c r="JQI1" s="9" t="s">
        <v>7943</v>
      </c>
      <c r="JQJ1" s="9" t="s">
        <v>7944</v>
      </c>
      <c r="JQK1" s="9" t="s">
        <v>7945</v>
      </c>
      <c r="JQL1" s="9" t="s">
        <v>7946</v>
      </c>
      <c r="JQM1" s="9" t="s">
        <v>7947</v>
      </c>
      <c r="JQN1" s="9" t="s">
        <v>7948</v>
      </c>
      <c r="JQO1" s="9" t="s">
        <v>7949</v>
      </c>
      <c r="JQP1" s="9" t="s">
        <v>7950</v>
      </c>
      <c r="JQQ1" s="9" t="s">
        <v>7951</v>
      </c>
      <c r="JQR1" s="9" t="s">
        <v>7952</v>
      </c>
      <c r="JQS1" s="9" t="s">
        <v>7953</v>
      </c>
      <c r="JQT1" s="9" t="s">
        <v>7954</v>
      </c>
      <c r="JQU1" s="9" t="s">
        <v>7955</v>
      </c>
      <c r="JQV1" s="9" t="s">
        <v>7956</v>
      </c>
      <c r="JQW1" s="9" t="s">
        <v>7957</v>
      </c>
      <c r="JQX1" s="9" t="s">
        <v>7958</v>
      </c>
      <c r="JQY1" s="9" t="s">
        <v>7959</v>
      </c>
      <c r="JQZ1" s="9" t="s">
        <v>7960</v>
      </c>
      <c r="JRA1" s="9" t="s">
        <v>7961</v>
      </c>
      <c r="JRB1" s="9" t="s">
        <v>7962</v>
      </c>
      <c r="JRC1" s="9" t="s">
        <v>7963</v>
      </c>
      <c r="JRD1" s="9" t="s">
        <v>7964</v>
      </c>
      <c r="JRE1" s="9" t="s">
        <v>7965</v>
      </c>
      <c r="JRF1" s="9" t="s">
        <v>7966</v>
      </c>
      <c r="JRG1" s="9" t="s">
        <v>7967</v>
      </c>
      <c r="JRH1" s="9" t="s">
        <v>7968</v>
      </c>
      <c r="JRI1" s="9" t="s">
        <v>7969</v>
      </c>
      <c r="JRJ1" s="9" t="s">
        <v>7970</v>
      </c>
      <c r="JRK1" s="9" t="s">
        <v>7971</v>
      </c>
      <c r="JRL1" s="9" t="s">
        <v>7972</v>
      </c>
      <c r="JRM1" s="9" t="s">
        <v>7973</v>
      </c>
      <c r="JRN1" s="9" t="s">
        <v>7974</v>
      </c>
      <c r="JRO1" s="9" t="s">
        <v>7975</v>
      </c>
      <c r="JRP1" s="9" t="s">
        <v>7976</v>
      </c>
      <c r="JRQ1" s="9" t="s">
        <v>7977</v>
      </c>
      <c r="JRR1" s="9" t="s">
        <v>7978</v>
      </c>
      <c r="JRS1" s="9" t="s">
        <v>7979</v>
      </c>
      <c r="JRT1" s="9" t="s">
        <v>7980</v>
      </c>
      <c r="JRU1" s="9" t="s">
        <v>7981</v>
      </c>
      <c r="JRV1" s="9" t="s">
        <v>7982</v>
      </c>
      <c r="JRW1" s="9" t="s">
        <v>7983</v>
      </c>
      <c r="JRX1" s="9" t="s">
        <v>7984</v>
      </c>
      <c r="JRY1" s="9" t="s">
        <v>7985</v>
      </c>
      <c r="JRZ1" s="9" t="s">
        <v>7986</v>
      </c>
      <c r="JSA1" s="9" t="s">
        <v>7987</v>
      </c>
      <c r="JSB1" s="9" t="s">
        <v>7988</v>
      </c>
      <c r="JSC1" s="9" t="s">
        <v>7989</v>
      </c>
      <c r="JSD1" s="9" t="s">
        <v>7990</v>
      </c>
      <c r="JSE1" s="9" t="s">
        <v>7991</v>
      </c>
      <c r="JSF1" s="9" t="s">
        <v>7992</v>
      </c>
      <c r="JSG1" s="9" t="s">
        <v>7993</v>
      </c>
      <c r="JSH1" s="9" t="s">
        <v>7994</v>
      </c>
      <c r="JSI1" s="9" t="s">
        <v>7995</v>
      </c>
      <c r="JSJ1" s="9" t="s">
        <v>7996</v>
      </c>
      <c r="JSK1" s="9" t="s">
        <v>7997</v>
      </c>
      <c r="JSL1" s="9" t="s">
        <v>7998</v>
      </c>
      <c r="JSM1" s="9" t="s">
        <v>7999</v>
      </c>
      <c r="JSN1" s="9" t="s">
        <v>8000</v>
      </c>
      <c r="JSO1" s="9" t="s">
        <v>8001</v>
      </c>
      <c r="JSP1" s="9" t="s">
        <v>8002</v>
      </c>
      <c r="JSQ1" s="9" t="s">
        <v>8003</v>
      </c>
      <c r="JSR1" s="9" t="s">
        <v>8004</v>
      </c>
      <c r="JSS1" s="9" t="s">
        <v>8005</v>
      </c>
      <c r="JST1" s="9" t="s">
        <v>8006</v>
      </c>
      <c r="JSU1" s="9" t="s">
        <v>8007</v>
      </c>
      <c r="JSV1" s="9" t="s">
        <v>8008</v>
      </c>
      <c r="JSW1" s="9" t="s">
        <v>8009</v>
      </c>
      <c r="JSX1" s="9" t="s">
        <v>8010</v>
      </c>
      <c r="JSY1" s="9" t="s">
        <v>8011</v>
      </c>
      <c r="JSZ1" s="9" t="s">
        <v>8012</v>
      </c>
      <c r="JTA1" s="9" t="s">
        <v>8013</v>
      </c>
      <c r="JTB1" s="9" t="s">
        <v>8014</v>
      </c>
      <c r="JTC1" s="9" t="s">
        <v>8015</v>
      </c>
      <c r="JTD1" s="9" t="s">
        <v>8016</v>
      </c>
      <c r="JTE1" s="9" t="s">
        <v>8017</v>
      </c>
      <c r="JTF1" s="9" t="s">
        <v>8018</v>
      </c>
      <c r="JTG1" s="9" t="s">
        <v>8019</v>
      </c>
      <c r="JTH1" s="9" t="s">
        <v>8020</v>
      </c>
      <c r="JTI1" s="9" t="s">
        <v>8021</v>
      </c>
      <c r="JTJ1" s="9" t="s">
        <v>8022</v>
      </c>
      <c r="JTK1" s="9" t="s">
        <v>8023</v>
      </c>
      <c r="JTL1" s="9" t="s">
        <v>8024</v>
      </c>
      <c r="JTM1" s="9" t="s">
        <v>8025</v>
      </c>
      <c r="JTN1" s="9" t="s">
        <v>8026</v>
      </c>
      <c r="JTO1" s="9" t="s">
        <v>8027</v>
      </c>
      <c r="JTP1" s="9" t="s">
        <v>8028</v>
      </c>
      <c r="JTQ1" s="9" t="s">
        <v>8029</v>
      </c>
      <c r="JTR1" s="9" t="s">
        <v>8030</v>
      </c>
      <c r="JTS1" s="9" t="s">
        <v>8031</v>
      </c>
      <c r="JTT1" s="9" t="s">
        <v>8032</v>
      </c>
      <c r="JTU1" s="9" t="s">
        <v>8033</v>
      </c>
      <c r="JTV1" s="9" t="s">
        <v>8034</v>
      </c>
      <c r="JTW1" s="9" t="s">
        <v>8035</v>
      </c>
      <c r="JTX1" s="9" t="s">
        <v>8036</v>
      </c>
      <c r="JTY1" s="9" t="s">
        <v>8037</v>
      </c>
      <c r="JTZ1" s="9" t="s">
        <v>8038</v>
      </c>
      <c r="JUA1" s="9" t="s">
        <v>8039</v>
      </c>
      <c r="JUB1" s="9" t="s">
        <v>8040</v>
      </c>
      <c r="JUC1" s="9" t="s">
        <v>8041</v>
      </c>
      <c r="JUD1" s="9" t="s">
        <v>8042</v>
      </c>
      <c r="JUE1" s="9" t="s">
        <v>8043</v>
      </c>
      <c r="JUF1" s="9" t="s">
        <v>8044</v>
      </c>
      <c r="JUG1" s="9" t="s">
        <v>8045</v>
      </c>
      <c r="JUH1" s="9" t="s">
        <v>8046</v>
      </c>
      <c r="JUI1" s="9" t="s">
        <v>8047</v>
      </c>
      <c r="JUJ1" s="9" t="s">
        <v>8048</v>
      </c>
      <c r="JUK1" s="9" t="s">
        <v>8049</v>
      </c>
      <c r="JUL1" s="9" t="s">
        <v>8050</v>
      </c>
      <c r="JUM1" s="9" t="s">
        <v>8051</v>
      </c>
      <c r="JUN1" s="9" t="s">
        <v>8052</v>
      </c>
      <c r="JUO1" s="9" t="s">
        <v>8053</v>
      </c>
      <c r="JUP1" s="9" t="s">
        <v>8054</v>
      </c>
      <c r="JUQ1" s="9" t="s">
        <v>8055</v>
      </c>
      <c r="JUR1" s="9" t="s">
        <v>8056</v>
      </c>
      <c r="JUS1" s="9" t="s">
        <v>8057</v>
      </c>
      <c r="JUT1" s="9" t="s">
        <v>8058</v>
      </c>
      <c r="JUU1" s="9" t="s">
        <v>8059</v>
      </c>
      <c r="JUV1" s="9" t="s">
        <v>8060</v>
      </c>
      <c r="JUW1" s="9" t="s">
        <v>8061</v>
      </c>
      <c r="JUX1" s="9" t="s">
        <v>8062</v>
      </c>
      <c r="JUY1" s="9" t="s">
        <v>8063</v>
      </c>
      <c r="JUZ1" s="9" t="s">
        <v>8064</v>
      </c>
      <c r="JVA1" s="9" t="s">
        <v>8065</v>
      </c>
      <c r="JVB1" s="9" t="s">
        <v>8066</v>
      </c>
      <c r="JVC1" s="9" t="s">
        <v>8067</v>
      </c>
      <c r="JVD1" s="9" t="s">
        <v>8068</v>
      </c>
      <c r="JVE1" s="9" t="s">
        <v>8069</v>
      </c>
      <c r="JVF1" s="9" t="s">
        <v>8070</v>
      </c>
      <c r="JVG1" s="9" t="s">
        <v>8071</v>
      </c>
      <c r="JVH1" s="9" t="s">
        <v>8072</v>
      </c>
      <c r="JVI1" s="9" t="s">
        <v>8073</v>
      </c>
      <c r="JVJ1" s="9" t="s">
        <v>8074</v>
      </c>
      <c r="JVK1" s="9" t="s">
        <v>8075</v>
      </c>
      <c r="JVL1" s="9" t="s">
        <v>8076</v>
      </c>
      <c r="JVM1" s="9" t="s">
        <v>8077</v>
      </c>
      <c r="JVN1" s="9" t="s">
        <v>8078</v>
      </c>
      <c r="JVO1" s="9" t="s">
        <v>8079</v>
      </c>
      <c r="JVP1" s="9" t="s">
        <v>8080</v>
      </c>
      <c r="JVQ1" s="9" t="s">
        <v>8081</v>
      </c>
      <c r="JVR1" s="9" t="s">
        <v>8082</v>
      </c>
      <c r="JVS1" s="9" t="s">
        <v>8083</v>
      </c>
      <c r="JVT1" s="9" t="s">
        <v>8084</v>
      </c>
      <c r="JVU1" s="9" t="s">
        <v>8085</v>
      </c>
      <c r="JVV1" s="9" t="s">
        <v>8086</v>
      </c>
      <c r="JVW1" s="9" t="s">
        <v>8087</v>
      </c>
      <c r="JVX1" s="9" t="s">
        <v>8088</v>
      </c>
      <c r="JVY1" s="9" t="s">
        <v>8089</v>
      </c>
      <c r="JVZ1" s="9" t="s">
        <v>8090</v>
      </c>
      <c r="JWA1" s="9" t="s">
        <v>8091</v>
      </c>
      <c r="JWB1" s="9" t="s">
        <v>8092</v>
      </c>
      <c r="JWC1" s="9" t="s">
        <v>8093</v>
      </c>
      <c r="JWD1" s="9" t="s">
        <v>8094</v>
      </c>
      <c r="JWE1" s="9" t="s">
        <v>8095</v>
      </c>
      <c r="JWF1" s="9" t="s">
        <v>8096</v>
      </c>
      <c r="JWG1" s="9" t="s">
        <v>8097</v>
      </c>
      <c r="JWH1" s="9" t="s">
        <v>8098</v>
      </c>
      <c r="JWI1" s="9" t="s">
        <v>8099</v>
      </c>
      <c r="JWJ1" s="9" t="s">
        <v>8100</v>
      </c>
      <c r="JWK1" s="9" t="s">
        <v>8101</v>
      </c>
      <c r="JWL1" s="9" t="s">
        <v>8102</v>
      </c>
      <c r="JWM1" s="9" t="s">
        <v>8103</v>
      </c>
      <c r="JWN1" s="9" t="s">
        <v>8104</v>
      </c>
      <c r="JWO1" s="9" t="s">
        <v>8105</v>
      </c>
      <c r="JWP1" s="9" t="s">
        <v>8106</v>
      </c>
      <c r="JWQ1" s="9" t="s">
        <v>8107</v>
      </c>
      <c r="JWR1" s="9" t="s">
        <v>8108</v>
      </c>
      <c r="JWS1" s="9" t="s">
        <v>8109</v>
      </c>
      <c r="JWT1" s="9" t="s">
        <v>8110</v>
      </c>
      <c r="JWU1" s="9" t="s">
        <v>8111</v>
      </c>
      <c r="JWV1" s="9" t="s">
        <v>8112</v>
      </c>
      <c r="JWW1" s="9" t="s">
        <v>8113</v>
      </c>
      <c r="JWX1" s="9" t="s">
        <v>8114</v>
      </c>
      <c r="JWY1" s="9" t="s">
        <v>8115</v>
      </c>
      <c r="JWZ1" s="9" t="s">
        <v>8116</v>
      </c>
      <c r="JXA1" s="9" t="s">
        <v>8117</v>
      </c>
      <c r="JXB1" s="9" t="s">
        <v>8118</v>
      </c>
      <c r="JXC1" s="9" t="s">
        <v>8119</v>
      </c>
      <c r="JXD1" s="9" t="s">
        <v>8120</v>
      </c>
      <c r="JXE1" s="9" t="s">
        <v>8121</v>
      </c>
      <c r="JXF1" s="9" t="s">
        <v>8122</v>
      </c>
      <c r="JXG1" s="9" t="s">
        <v>8123</v>
      </c>
      <c r="JXH1" s="9" t="s">
        <v>8124</v>
      </c>
      <c r="JXI1" s="9" t="s">
        <v>8125</v>
      </c>
      <c r="JXJ1" s="9" t="s">
        <v>8126</v>
      </c>
      <c r="JXK1" s="9" t="s">
        <v>8127</v>
      </c>
      <c r="JXL1" s="9" t="s">
        <v>8128</v>
      </c>
      <c r="JXM1" s="9" t="s">
        <v>8129</v>
      </c>
      <c r="JXN1" s="9" t="s">
        <v>8130</v>
      </c>
      <c r="JXO1" s="9" t="s">
        <v>8131</v>
      </c>
      <c r="JXP1" s="9" t="s">
        <v>8132</v>
      </c>
      <c r="JXQ1" s="9" t="s">
        <v>8133</v>
      </c>
      <c r="JXR1" s="9" t="s">
        <v>8134</v>
      </c>
      <c r="JXS1" s="9" t="s">
        <v>8135</v>
      </c>
      <c r="JXT1" s="9" t="s">
        <v>8136</v>
      </c>
      <c r="JXU1" s="9" t="s">
        <v>8137</v>
      </c>
      <c r="JXV1" s="9" t="s">
        <v>8138</v>
      </c>
      <c r="JXW1" s="9" t="s">
        <v>8139</v>
      </c>
      <c r="JXX1" s="9" t="s">
        <v>8140</v>
      </c>
      <c r="JXY1" s="9" t="s">
        <v>8141</v>
      </c>
      <c r="JXZ1" s="9" t="s">
        <v>8142</v>
      </c>
      <c r="JYA1" s="9" t="s">
        <v>8143</v>
      </c>
      <c r="JYB1" s="9" t="s">
        <v>8144</v>
      </c>
      <c r="JYC1" s="9" t="s">
        <v>8145</v>
      </c>
      <c r="JYD1" s="9" t="s">
        <v>8146</v>
      </c>
      <c r="JYE1" s="9" t="s">
        <v>8147</v>
      </c>
      <c r="JYF1" s="9" t="s">
        <v>8148</v>
      </c>
      <c r="JYG1" s="9" t="s">
        <v>8149</v>
      </c>
      <c r="JYH1" s="9" t="s">
        <v>8150</v>
      </c>
      <c r="JYI1" s="9" t="s">
        <v>8151</v>
      </c>
      <c r="JYJ1" s="9" t="s">
        <v>8152</v>
      </c>
      <c r="JYK1" s="9" t="s">
        <v>8153</v>
      </c>
      <c r="JYL1" s="9" t="s">
        <v>8154</v>
      </c>
      <c r="JYM1" s="9" t="s">
        <v>8155</v>
      </c>
      <c r="JYN1" s="9" t="s">
        <v>8156</v>
      </c>
      <c r="JYO1" s="9" t="s">
        <v>8157</v>
      </c>
      <c r="JYP1" s="9" t="s">
        <v>8158</v>
      </c>
      <c r="JYQ1" s="9" t="s">
        <v>8159</v>
      </c>
      <c r="JYR1" s="9" t="s">
        <v>8160</v>
      </c>
      <c r="JYS1" s="9" t="s">
        <v>8161</v>
      </c>
      <c r="JYT1" s="9" t="s">
        <v>8162</v>
      </c>
      <c r="JYU1" s="9" t="s">
        <v>8163</v>
      </c>
      <c r="JYV1" s="9" t="s">
        <v>8164</v>
      </c>
      <c r="JYW1" s="9" t="s">
        <v>8165</v>
      </c>
      <c r="JYX1" s="9" t="s">
        <v>8166</v>
      </c>
      <c r="JYY1" s="9" t="s">
        <v>8167</v>
      </c>
      <c r="JYZ1" s="9" t="s">
        <v>8168</v>
      </c>
      <c r="JZA1" s="9" t="s">
        <v>8169</v>
      </c>
      <c r="JZB1" s="9" t="s">
        <v>8170</v>
      </c>
      <c r="JZC1" s="9" t="s">
        <v>8171</v>
      </c>
      <c r="JZD1" s="9" t="s">
        <v>8172</v>
      </c>
      <c r="JZE1" s="9" t="s">
        <v>8173</v>
      </c>
      <c r="JZF1" s="9" t="s">
        <v>8174</v>
      </c>
      <c r="JZG1" s="9" t="s">
        <v>8175</v>
      </c>
      <c r="JZH1" s="9" t="s">
        <v>8176</v>
      </c>
      <c r="JZI1" s="9" t="s">
        <v>8177</v>
      </c>
      <c r="JZJ1" s="9" t="s">
        <v>8178</v>
      </c>
      <c r="JZK1" s="9" t="s">
        <v>8179</v>
      </c>
      <c r="JZL1" s="9" t="s">
        <v>8180</v>
      </c>
      <c r="JZM1" s="9" t="s">
        <v>8181</v>
      </c>
      <c r="JZN1" s="9" t="s">
        <v>8182</v>
      </c>
      <c r="JZO1" s="9" t="s">
        <v>8183</v>
      </c>
      <c r="JZP1" s="9" t="s">
        <v>8184</v>
      </c>
      <c r="JZQ1" s="9" t="s">
        <v>8185</v>
      </c>
      <c r="JZR1" s="9" t="s">
        <v>8186</v>
      </c>
      <c r="JZS1" s="9" t="s">
        <v>8187</v>
      </c>
      <c r="JZT1" s="9" t="s">
        <v>8188</v>
      </c>
      <c r="JZU1" s="9" t="s">
        <v>8189</v>
      </c>
      <c r="JZV1" s="9" t="s">
        <v>8190</v>
      </c>
      <c r="JZW1" s="9" t="s">
        <v>8191</v>
      </c>
      <c r="JZX1" s="9" t="s">
        <v>8192</v>
      </c>
      <c r="JZY1" s="9" t="s">
        <v>8193</v>
      </c>
      <c r="JZZ1" s="9" t="s">
        <v>8194</v>
      </c>
      <c r="KAA1" s="9" t="s">
        <v>8195</v>
      </c>
      <c r="KAB1" s="9" t="s">
        <v>8196</v>
      </c>
      <c r="KAC1" s="9" t="s">
        <v>8197</v>
      </c>
      <c r="KAD1" s="9" t="s">
        <v>8198</v>
      </c>
      <c r="KAE1" s="9" t="s">
        <v>8199</v>
      </c>
      <c r="KAF1" s="9" t="s">
        <v>8200</v>
      </c>
      <c r="KAG1" s="9" t="s">
        <v>8201</v>
      </c>
      <c r="KAH1" s="9" t="s">
        <v>8202</v>
      </c>
      <c r="KAI1" s="9" t="s">
        <v>8203</v>
      </c>
      <c r="KAJ1" s="9" t="s">
        <v>8204</v>
      </c>
      <c r="KAK1" s="9" t="s">
        <v>8205</v>
      </c>
      <c r="KAL1" s="9" t="s">
        <v>8206</v>
      </c>
      <c r="KAM1" s="9" t="s">
        <v>8207</v>
      </c>
      <c r="KAN1" s="9" t="s">
        <v>8208</v>
      </c>
      <c r="KAO1" s="9" t="s">
        <v>8209</v>
      </c>
      <c r="KAP1" s="9" t="s">
        <v>8210</v>
      </c>
      <c r="KAQ1" s="9" t="s">
        <v>8211</v>
      </c>
      <c r="KAR1" s="9" t="s">
        <v>8212</v>
      </c>
      <c r="KAS1" s="9" t="s">
        <v>8213</v>
      </c>
      <c r="KAT1" s="9" t="s">
        <v>8214</v>
      </c>
      <c r="KAU1" s="9" t="s">
        <v>8215</v>
      </c>
      <c r="KAV1" s="9" t="s">
        <v>8216</v>
      </c>
      <c r="KAW1" s="9" t="s">
        <v>8217</v>
      </c>
      <c r="KAX1" s="9" t="s">
        <v>8218</v>
      </c>
      <c r="KAY1" s="9" t="s">
        <v>8219</v>
      </c>
      <c r="KAZ1" s="9" t="s">
        <v>8220</v>
      </c>
      <c r="KBA1" s="9" t="s">
        <v>8221</v>
      </c>
      <c r="KBB1" s="9" t="s">
        <v>8222</v>
      </c>
      <c r="KBC1" s="9" t="s">
        <v>8223</v>
      </c>
      <c r="KBD1" s="9" t="s">
        <v>8224</v>
      </c>
      <c r="KBE1" s="9" t="s">
        <v>8225</v>
      </c>
      <c r="KBF1" s="9" t="s">
        <v>8226</v>
      </c>
      <c r="KBG1" s="9" t="s">
        <v>8227</v>
      </c>
      <c r="KBH1" s="9" t="s">
        <v>8228</v>
      </c>
      <c r="KBI1" s="9" t="s">
        <v>8229</v>
      </c>
      <c r="KBJ1" s="9" t="s">
        <v>8230</v>
      </c>
      <c r="KBK1" s="9" t="s">
        <v>8231</v>
      </c>
      <c r="KBL1" s="9" t="s">
        <v>8232</v>
      </c>
      <c r="KBM1" s="9" t="s">
        <v>8233</v>
      </c>
      <c r="KBN1" s="9" t="s">
        <v>8234</v>
      </c>
      <c r="KBO1" s="9" t="s">
        <v>8235</v>
      </c>
      <c r="KBP1" s="9" t="s">
        <v>8236</v>
      </c>
      <c r="KBQ1" s="9" t="s">
        <v>8237</v>
      </c>
      <c r="KBR1" s="9" t="s">
        <v>8238</v>
      </c>
      <c r="KBS1" s="9" t="s">
        <v>8239</v>
      </c>
      <c r="KBT1" s="9" t="s">
        <v>8240</v>
      </c>
      <c r="KBU1" s="9" t="s">
        <v>8241</v>
      </c>
      <c r="KBV1" s="9" t="s">
        <v>8242</v>
      </c>
      <c r="KBW1" s="9" t="s">
        <v>8243</v>
      </c>
      <c r="KBX1" s="9" t="s">
        <v>8244</v>
      </c>
      <c r="KBY1" s="9" t="s">
        <v>8245</v>
      </c>
      <c r="KBZ1" s="9" t="s">
        <v>8246</v>
      </c>
      <c r="KCA1" s="9" t="s">
        <v>8247</v>
      </c>
      <c r="KCB1" s="9" t="s">
        <v>8248</v>
      </c>
      <c r="KCC1" s="9" t="s">
        <v>8249</v>
      </c>
      <c r="KCD1" s="9" t="s">
        <v>8250</v>
      </c>
      <c r="KCE1" s="9" t="s">
        <v>8251</v>
      </c>
      <c r="KCF1" s="9" t="s">
        <v>8252</v>
      </c>
      <c r="KCG1" s="9" t="s">
        <v>8253</v>
      </c>
      <c r="KCH1" s="9" t="s">
        <v>8254</v>
      </c>
      <c r="KCI1" s="9" t="s">
        <v>8255</v>
      </c>
      <c r="KCJ1" s="9" t="s">
        <v>8256</v>
      </c>
      <c r="KCK1" s="9" t="s">
        <v>8257</v>
      </c>
      <c r="KCL1" s="9" t="s">
        <v>8258</v>
      </c>
      <c r="KCM1" s="9" t="s">
        <v>8259</v>
      </c>
      <c r="KCN1" s="9" t="s">
        <v>8260</v>
      </c>
      <c r="KCO1" s="9" t="s">
        <v>8261</v>
      </c>
      <c r="KCP1" s="9" t="s">
        <v>8262</v>
      </c>
      <c r="KCQ1" s="9" t="s">
        <v>8263</v>
      </c>
      <c r="KCR1" s="9" t="s">
        <v>8264</v>
      </c>
      <c r="KCS1" s="9" t="s">
        <v>8265</v>
      </c>
      <c r="KCT1" s="9" t="s">
        <v>8266</v>
      </c>
      <c r="KCU1" s="9" t="s">
        <v>8267</v>
      </c>
      <c r="KCV1" s="9" t="s">
        <v>8268</v>
      </c>
      <c r="KCW1" s="9" t="s">
        <v>8269</v>
      </c>
      <c r="KCX1" s="9" t="s">
        <v>8270</v>
      </c>
      <c r="KCY1" s="9" t="s">
        <v>8271</v>
      </c>
      <c r="KCZ1" s="9" t="s">
        <v>8272</v>
      </c>
      <c r="KDA1" s="9" t="s">
        <v>8273</v>
      </c>
      <c r="KDB1" s="9" t="s">
        <v>8274</v>
      </c>
      <c r="KDC1" s="9" t="s">
        <v>8275</v>
      </c>
      <c r="KDD1" s="9" t="s">
        <v>8276</v>
      </c>
      <c r="KDE1" s="9" t="s">
        <v>8277</v>
      </c>
      <c r="KDF1" s="9" t="s">
        <v>8278</v>
      </c>
      <c r="KDG1" s="9" t="s">
        <v>8279</v>
      </c>
      <c r="KDH1" s="9" t="s">
        <v>8280</v>
      </c>
      <c r="KDI1" s="9" t="s">
        <v>8281</v>
      </c>
      <c r="KDJ1" s="9" t="s">
        <v>8282</v>
      </c>
      <c r="KDK1" s="9" t="s">
        <v>8283</v>
      </c>
      <c r="KDL1" s="9" t="s">
        <v>8284</v>
      </c>
      <c r="KDM1" s="9" t="s">
        <v>8285</v>
      </c>
      <c r="KDN1" s="9" t="s">
        <v>8286</v>
      </c>
      <c r="KDO1" s="9" t="s">
        <v>8287</v>
      </c>
      <c r="KDP1" s="9" t="s">
        <v>8288</v>
      </c>
      <c r="KDQ1" s="9" t="s">
        <v>8289</v>
      </c>
      <c r="KDR1" s="9" t="s">
        <v>8290</v>
      </c>
      <c r="KDS1" s="9" t="s">
        <v>8291</v>
      </c>
      <c r="KDT1" s="9" t="s">
        <v>8292</v>
      </c>
      <c r="KDU1" s="9" t="s">
        <v>8293</v>
      </c>
      <c r="KDV1" s="9" t="s">
        <v>8294</v>
      </c>
      <c r="KDW1" s="9" t="s">
        <v>8295</v>
      </c>
      <c r="KDX1" s="9" t="s">
        <v>8296</v>
      </c>
      <c r="KDY1" s="9" t="s">
        <v>8297</v>
      </c>
      <c r="KDZ1" s="9" t="s">
        <v>8298</v>
      </c>
      <c r="KEA1" s="9" t="s">
        <v>8299</v>
      </c>
      <c r="KEB1" s="9" t="s">
        <v>8300</v>
      </c>
      <c r="KEC1" s="9" t="s">
        <v>8301</v>
      </c>
      <c r="KED1" s="9" t="s">
        <v>8302</v>
      </c>
      <c r="KEE1" s="9" t="s">
        <v>8303</v>
      </c>
      <c r="KEF1" s="9" t="s">
        <v>8304</v>
      </c>
      <c r="KEG1" s="9" t="s">
        <v>8305</v>
      </c>
      <c r="KEH1" s="9" t="s">
        <v>8306</v>
      </c>
      <c r="KEI1" s="9" t="s">
        <v>8307</v>
      </c>
      <c r="KEJ1" s="9" t="s">
        <v>8308</v>
      </c>
      <c r="KEK1" s="9" t="s">
        <v>8309</v>
      </c>
      <c r="KEL1" s="9" t="s">
        <v>8310</v>
      </c>
      <c r="KEM1" s="9" t="s">
        <v>8311</v>
      </c>
      <c r="KEN1" s="9" t="s">
        <v>8312</v>
      </c>
      <c r="KEO1" s="9" t="s">
        <v>8313</v>
      </c>
      <c r="KEP1" s="9" t="s">
        <v>8314</v>
      </c>
      <c r="KEQ1" s="9" t="s">
        <v>8315</v>
      </c>
      <c r="KER1" s="9" t="s">
        <v>8316</v>
      </c>
      <c r="KES1" s="9" t="s">
        <v>8317</v>
      </c>
      <c r="KET1" s="9" t="s">
        <v>8318</v>
      </c>
      <c r="KEU1" s="9" t="s">
        <v>8319</v>
      </c>
      <c r="KEV1" s="9" t="s">
        <v>8320</v>
      </c>
      <c r="KEW1" s="9" t="s">
        <v>8321</v>
      </c>
      <c r="KEX1" s="9" t="s">
        <v>8322</v>
      </c>
      <c r="KEY1" s="9" t="s">
        <v>8323</v>
      </c>
      <c r="KEZ1" s="9" t="s">
        <v>8324</v>
      </c>
      <c r="KFA1" s="9" t="s">
        <v>8325</v>
      </c>
      <c r="KFB1" s="9" t="s">
        <v>8326</v>
      </c>
      <c r="KFC1" s="9" t="s">
        <v>8327</v>
      </c>
      <c r="KFD1" s="9" t="s">
        <v>8328</v>
      </c>
      <c r="KFE1" s="9" t="s">
        <v>8329</v>
      </c>
      <c r="KFF1" s="9" t="s">
        <v>8330</v>
      </c>
      <c r="KFG1" s="9" t="s">
        <v>8331</v>
      </c>
      <c r="KFH1" s="9" t="s">
        <v>8332</v>
      </c>
      <c r="KFI1" s="9" t="s">
        <v>8333</v>
      </c>
      <c r="KFJ1" s="9" t="s">
        <v>8334</v>
      </c>
      <c r="KFK1" s="9" t="s">
        <v>8335</v>
      </c>
      <c r="KFL1" s="9" t="s">
        <v>8336</v>
      </c>
      <c r="KFM1" s="9" t="s">
        <v>8337</v>
      </c>
      <c r="KFN1" s="9" t="s">
        <v>8338</v>
      </c>
      <c r="KFO1" s="9" t="s">
        <v>8339</v>
      </c>
      <c r="KFP1" s="9" t="s">
        <v>8340</v>
      </c>
      <c r="KFQ1" s="9" t="s">
        <v>8341</v>
      </c>
      <c r="KFR1" s="9" t="s">
        <v>8342</v>
      </c>
      <c r="KFS1" s="9" t="s">
        <v>8343</v>
      </c>
      <c r="KFT1" s="9" t="s">
        <v>8344</v>
      </c>
      <c r="KFU1" s="9" t="s">
        <v>8345</v>
      </c>
      <c r="KFV1" s="9" t="s">
        <v>8346</v>
      </c>
      <c r="KFW1" s="9" t="s">
        <v>8347</v>
      </c>
      <c r="KFX1" s="9" t="s">
        <v>8348</v>
      </c>
      <c r="KFY1" s="9" t="s">
        <v>8349</v>
      </c>
      <c r="KFZ1" s="9" t="s">
        <v>8350</v>
      </c>
      <c r="KGA1" s="9" t="s">
        <v>8351</v>
      </c>
      <c r="KGB1" s="9" t="s">
        <v>8352</v>
      </c>
      <c r="KGC1" s="9" t="s">
        <v>8353</v>
      </c>
      <c r="KGD1" s="9" t="s">
        <v>8354</v>
      </c>
      <c r="KGE1" s="9" t="s">
        <v>8355</v>
      </c>
      <c r="KGF1" s="9" t="s">
        <v>8356</v>
      </c>
      <c r="KGG1" s="9" t="s">
        <v>8357</v>
      </c>
      <c r="KGH1" s="9" t="s">
        <v>8358</v>
      </c>
      <c r="KGI1" s="9" t="s">
        <v>8359</v>
      </c>
      <c r="KGJ1" s="9" t="s">
        <v>8360</v>
      </c>
      <c r="KGK1" s="9" t="s">
        <v>8361</v>
      </c>
      <c r="KGL1" s="9" t="s">
        <v>8362</v>
      </c>
      <c r="KGM1" s="9" t="s">
        <v>8363</v>
      </c>
      <c r="KGN1" s="9" t="s">
        <v>8364</v>
      </c>
      <c r="KGO1" s="9" t="s">
        <v>8365</v>
      </c>
      <c r="KGP1" s="9" t="s">
        <v>8366</v>
      </c>
      <c r="KGQ1" s="9" t="s">
        <v>8367</v>
      </c>
      <c r="KGR1" s="9" t="s">
        <v>8368</v>
      </c>
      <c r="KGS1" s="9" t="s">
        <v>8369</v>
      </c>
      <c r="KGT1" s="9" t="s">
        <v>8370</v>
      </c>
      <c r="KGU1" s="9" t="s">
        <v>8371</v>
      </c>
      <c r="KGV1" s="9" t="s">
        <v>8372</v>
      </c>
      <c r="KGW1" s="9" t="s">
        <v>8373</v>
      </c>
      <c r="KGX1" s="9" t="s">
        <v>8374</v>
      </c>
      <c r="KGY1" s="9" t="s">
        <v>8375</v>
      </c>
      <c r="KGZ1" s="9" t="s">
        <v>8376</v>
      </c>
      <c r="KHA1" s="9" t="s">
        <v>8377</v>
      </c>
      <c r="KHB1" s="9" t="s">
        <v>8378</v>
      </c>
      <c r="KHC1" s="9" t="s">
        <v>8379</v>
      </c>
      <c r="KHD1" s="9" t="s">
        <v>8380</v>
      </c>
      <c r="KHE1" s="9" t="s">
        <v>8381</v>
      </c>
      <c r="KHF1" s="9" t="s">
        <v>8382</v>
      </c>
      <c r="KHG1" s="9" t="s">
        <v>8383</v>
      </c>
      <c r="KHH1" s="9" t="s">
        <v>8384</v>
      </c>
      <c r="KHI1" s="9" t="s">
        <v>8385</v>
      </c>
      <c r="KHJ1" s="9" t="s">
        <v>8386</v>
      </c>
      <c r="KHK1" s="9" t="s">
        <v>8387</v>
      </c>
      <c r="KHL1" s="9" t="s">
        <v>8388</v>
      </c>
      <c r="KHM1" s="9" t="s">
        <v>8389</v>
      </c>
      <c r="KHN1" s="9" t="s">
        <v>8390</v>
      </c>
      <c r="KHO1" s="9" t="s">
        <v>8391</v>
      </c>
      <c r="KHP1" s="9" t="s">
        <v>8392</v>
      </c>
      <c r="KHQ1" s="9" t="s">
        <v>8393</v>
      </c>
      <c r="KHR1" s="9" t="s">
        <v>8394</v>
      </c>
      <c r="KHS1" s="9" t="s">
        <v>8395</v>
      </c>
      <c r="KHT1" s="9" t="s">
        <v>8396</v>
      </c>
      <c r="KHU1" s="9" t="s">
        <v>8397</v>
      </c>
      <c r="KHV1" s="9" t="s">
        <v>8398</v>
      </c>
      <c r="KHW1" s="9" t="s">
        <v>8399</v>
      </c>
      <c r="KHX1" s="9" t="s">
        <v>8400</v>
      </c>
      <c r="KHY1" s="9" t="s">
        <v>8401</v>
      </c>
      <c r="KHZ1" s="9" t="s">
        <v>8402</v>
      </c>
      <c r="KIA1" s="9" t="s">
        <v>8403</v>
      </c>
      <c r="KIB1" s="9" t="s">
        <v>8404</v>
      </c>
      <c r="KIC1" s="9" t="s">
        <v>8405</v>
      </c>
      <c r="KID1" s="9" t="s">
        <v>8406</v>
      </c>
      <c r="KIE1" s="9" t="s">
        <v>8407</v>
      </c>
      <c r="KIF1" s="9" t="s">
        <v>8408</v>
      </c>
      <c r="KIG1" s="9" t="s">
        <v>8409</v>
      </c>
      <c r="KIH1" s="9" t="s">
        <v>8410</v>
      </c>
      <c r="KII1" s="9" t="s">
        <v>8411</v>
      </c>
      <c r="KIJ1" s="9" t="s">
        <v>8412</v>
      </c>
      <c r="KIK1" s="9" t="s">
        <v>8413</v>
      </c>
      <c r="KIL1" s="9" t="s">
        <v>8414</v>
      </c>
      <c r="KIM1" s="9" t="s">
        <v>8415</v>
      </c>
      <c r="KIN1" s="9" t="s">
        <v>8416</v>
      </c>
      <c r="KIO1" s="9" t="s">
        <v>8417</v>
      </c>
      <c r="KIP1" s="9" t="s">
        <v>8418</v>
      </c>
      <c r="KIQ1" s="9" t="s">
        <v>8419</v>
      </c>
      <c r="KIR1" s="9" t="s">
        <v>8420</v>
      </c>
      <c r="KIS1" s="9" t="s">
        <v>8421</v>
      </c>
      <c r="KIT1" s="9" t="s">
        <v>8422</v>
      </c>
      <c r="KIU1" s="9" t="s">
        <v>8423</v>
      </c>
      <c r="KIV1" s="9" t="s">
        <v>8424</v>
      </c>
      <c r="KIW1" s="9" t="s">
        <v>8425</v>
      </c>
      <c r="KIX1" s="9" t="s">
        <v>8426</v>
      </c>
      <c r="KIY1" s="9" t="s">
        <v>8427</v>
      </c>
      <c r="KIZ1" s="9" t="s">
        <v>8428</v>
      </c>
      <c r="KJA1" s="9" t="s">
        <v>8429</v>
      </c>
      <c r="KJB1" s="9" t="s">
        <v>8430</v>
      </c>
      <c r="KJC1" s="9" t="s">
        <v>8431</v>
      </c>
      <c r="KJD1" s="9" t="s">
        <v>8432</v>
      </c>
      <c r="KJE1" s="9" t="s">
        <v>8433</v>
      </c>
      <c r="KJF1" s="9" t="s">
        <v>8434</v>
      </c>
      <c r="KJG1" s="9" t="s">
        <v>8435</v>
      </c>
      <c r="KJH1" s="9" t="s">
        <v>8436</v>
      </c>
      <c r="KJI1" s="9" t="s">
        <v>8437</v>
      </c>
      <c r="KJJ1" s="9" t="s">
        <v>8438</v>
      </c>
      <c r="KJK1" s="9" t="s">
        <v>8439</v>
      </c>
      <c r="KJL1" s="9" t="s">
        <v>8440</v>
      </c>
      <c r="KJM1" s="9" t="s">
        <v>8441</v>
      </c>
      <c r="KJN1" s="9" t="s">
        <v>8442</v>
      </c>
      <c r="KJO1" s="9" t="s">
        <v>8443</v>
      </c>
      <c r="KJP1" s="9" t="s">
        <v>8444</v>
      </c>
      <c r="KJQ1" s="9" t="s">
        <v>8445</v>
      </c>
      <c r="KJR1" s="9" t="s">
        <v>8446</v>
      </c>
      <c r="KJS1" s="9" t="s">
        <v>8447</v>
      </c>
      <c r="KJT1" s="9" t="s">
        <v>8448</v>
      </c>
      <c r="KJU1" s="9" t="s">
        <v>8449</v>
      </c>
      <c r="KJV1" s="9" t="s">
        <v>8450</v>
      </c>
      <c r="KJW1" s="9" t="s">
        <v>8451</v>
      </c>
      <c r="KJX1" s="9" t="s">
        <v>8452</v>
      </c>
      <c r="KJY1" s="9" t="s">
        <v>8453</v>
      </c>
      <c r="KJZ1" s="9" t="s">
        <v>8454</v>
      </c>
      <c r="KKA1" s="9" t="s">
        <v>8455</v>
      </c>
      <c r="KKB1" s="9" t="s">
        <v>8456</v>
      </c>
      <c r="KKC1" s="9" t="s">
        <v>8457</v>
      </c>
      <c r="KKD1" s="9" t="s">
        <v>8458</v>
      </c>
      <c r="KKE1" s="9" t="s">
        <v>8459</v>
      </c>
      <c r="KKF1" s="9" t="s">
        <v>8460</v>
      </c>
      <c r="KKG1" s="9" t="s">
        <v>8461</v>
      </c>
      <c r="KKH1" s="9" t="s">
        <v>8462</v>
      </c>
      <c r="KKI1" s="9" t="s">
        <v>8463</v>
      </c>
      <c r="KKJ1" s="9" t="s">
        <v>8464</v>
      </c>
      <c r="KKK1" s="9" t="s">
        <v>8465</v>
      </c>
      <c r="KKL1" s="9" t="s">
        <v>8466</v>
      </c>
      <c r="KKM1" s="9" t="s">
        <v>8467</v>
      </c>
      <c r="KKN1" s="9" t="s">
        <v>8468</v>
      </c>
      <c r="KKO1" s="9" t="s">
        <v>8469</v>
      </c>
      <c r="KKP1" s="9" t="s">
        <v>8470</v>
      </c>
      <c r="KKQ1" s="9" t="s">
        <v>8471</v>
      </c>
      <c r="KKR1" s="9" t="s">
        <v>8472</v>
      </c>
      <c r="KKS1" s="9" t="s">
        <v>8473</v>
      </c>
      <c r="KKT1" s="9" t="s">
        <v>8474</v>
      </c>
      <c r="KKU1" s="9" t="s">
        <v>8475</v>
      </c>
      <c r="KKV1" s="9" t="s">
        <v>8476</v>
      </c>
      <c r="KKW1" s="9" t="s">
        <v>8477</v>
      </c>
      <c r="KKX1" s="9" t="s">
        <v>8478</v>
      </c>
      <c r="KKY1" s="9" t="s">
        <v>8479</v>
      </c>
      <c r="KKZ1" s="9" t="s">
        <v>8480</v>
      </c>
      <c r="KLA1" s="9" t="s">
        <v>8481</v>
      </c>
      <c r="KLB1" s="9" t="s">
        <v>8482</v>
      </c>
      <c r="KLC1" s="9" t="s">
        <v>8483</v>
      </c>
      <c r="KLD1" s="9" t="s">
        <v>8484</v>
      </c>
      <c r="KLE1" s="9" t="s">
        <v>8485</v>
      </c>
      <c r="KLF1" s="9" t="s">
        <v>8486</v>
      </c>
      <c r="KLG1" s="9" t="s">
        <v>8487</v>
      </c>
      <c r="KLH1" s="9" t="s">
        <v>8488</v>
      </c>
      <c r="KLI1" s="9" t="s">
        <v>8489</v>
      </c>
      <c r="KLJ1" s="9" t="s">
        <v>8490</v>
      </c>
      <c r="KLK1" s="9" t="s">
        <v>8491</v>
      </c>
      <c r="KLL1" s="9" t="s">
        <v>8492</v>
      </c>
      <c r="KLM1" s="9" t="s">
        <v>8493</v>
      </c>
      <c r="KLN1" s="9" t="s">
        <v>8494</v>
      </c>
      <c r="KLO1" s="9" t="s">
        <v>8495</v>
      </c>
      <c r="KLP1" s="9" t="s">
        <v>8496</v>
      </c>
      <c r="KLQ1" s="9" t="s">
        <v>8497</v>
      </c>
      <c r="KLR1" s="9" t="s">
        <v>8498</v>
      </c>
      <c r="KLS1" s="9" t="s">
        <v>8499</v>
      </c>
      <c r="KLT1" s="9" t="s">
        <v>8500</v>
      </c>
      <c r="KLU1" s="9" t="s">
        <v>8501</v>
      </c>
      <c r="KLV1" s="9" t="s">
        <v>8502</v>
      </c>
      <c r="KLW1" s="9" t="s">
        <v>8503</v>
      </c>
      <c r="KLX1" s="9" t="s">
        <v>8504</v>
      </c>
      <c r="KLY1" s="9" t="s">
        <v>8505</v>
      </c>
      <c r="KLZ1" s="9" t="s">
        <v>8506</v>
      </c>
      <c r="KMA1" s="9" t="s">
        <v>8507</v>
      </c>
      <c r="KMB1" s="9" t="s">
        <v>8508</v>
      </c>
      <c r="KMC1" s="9" t="s">
        <v>8509</v>
      </c>
      <c r="KMD1" s="9" t="s">
        <v>8510</v>
      </c>
      <c r="KME1" s="9" t="s">
        <v>8511</v>
      </c>
      <c r="KMF1" s="9" t="s">
        <v>8512</v>
      </c>
      <c r="KMG1" s="9" t="s">
        <v>8513</v>
      </c>
      <c r="KMH1" s="9" t="s">
        <v>8514</v>
      </c>
      <c r="KMI1" s="9" t="s">
        <v>8515</v>
      </c>
      <c r="KMJ1" s="9" t="s">
        <v>8516</v>
      </c>
      <c r="KMK1" s="9" t="s">
        <v>8517</v>
      </c>
      <c r="KML1" s="9" t="s">
        <v>8518</v>
      </c>
      <c r="KMM1" s="9" t="s">
        <v>8519</v>
      </c>
      <c r="KMN1" s="9" t="s">
        <v>8520</v>
      </c>
      <c r="KMO1" s="9" t="s">
        <v>8521</v>
      </c>
      <c r="KMP1" s="9" t="s">
        <v>8522</v>
      </c>
      <c r="KMQ1" s="9" t="s">
        <v>8523</v>
      </c>
      <c r="KMR1" s="9" t="s">
        <v>8524</v>
      </c>
      <c r="KMS1" s="9" t="s">
        <v>8525</v>
      </c>
      <c r="KMT1" s="9" t="s">
        <v>8526</v>
      </c>
      <c r="KMU1" s="9" t="s">
        <v>8527</v>
      </c>
      <c r="KMV1" s="9" t="s">
        <v>8528</v>
      </c>
      <c r="KMW1" s="9" t="s">
        <v>8529</v>
      </c>
      <c r="KMX1" s="9" t="s">
        <v>8530</v>
      </c>
      <c r="KMY1" s="9" t="s">
        <v>8531</v>
      </c>
      <c r="KMZ1" s="9" t="s">
        <v>8532</v>
      </c>
      <c r="KNA1" s="9" t="s">
        <v>8533</v>
      </c>
      <c r="KNB1" s="9" t="s">
        <v>8534</v>
      </c>
      <c r="KNC1" s="9" t="s">
        <v>8535</v>
      </c>
      <c r="KND1" s="9" t="s">
        <v>8536</v>
      </c>
      <c r="KNE1" s="9" t="s">
        <v>8537</v>
      </c>
      <c r="KNF1" s="9" t="s">
        <v>8538</v>
      </c>
      <c r="KNG1" s="9" t="s">
        <v>8539</v>
      </c>
      <c r="KNH1" s="9" t="s">
        <v>8540</v>
      </c>
      <c r="KNI1" s="9" t="s">
        <v>8541</v>
      </c>
      <c r="KNJ1" s="9" t="s">
        <v>8542</v>
      </c>
      <c r="KNK1" s="9" t="s">
        <v>8543</v>
      </c>
      <c r="KNL1" s="9" t="s">
        <v>8544</v>
      </c>
      <c r="KNM1" s="9" t="s">
        <v>8545</v>
      </c>
      <c r="KNN1" s="9" t="s">
        <v>8546</v>
      </c>
      <c r="KNO1" s="9" t="s">
        <v>8547</v>
      </c>
      <c r="KNP1" s="9" t="s">
        <v>8548</v>
      </c>
      <c r="KNQ1" s="9" t="s">
        <v>8549</v>
      </c>
      <c r="KNR1" s="9" t="s">
        <v>8550</v>
      </c>
      <c r="KNS1" s="9" t="s">
        <v>8551</v>
      </c>
      <c r="KNT1" s="9" t="s">
        <v>8552</v>
      </c>
      <c r="KNU1" s="9" t="s">
        <v>8553</v>
      </c>
      <c r="KNV1" s="9" t="s">
        <v>8554</v>
      </c>
      <c r="KNW1" s="9" t="s">
        <v>8555</v>
      </c>
      <c r="KNX1" s="9" t="s">
        <v>8556</v>
      </c>
      <c r="KNY1" s="9" t="s">
        <v>8557</v>
      </c>
      <c r="KNZ1" s="9" t="s">
        <v>8558</v>
      </c>
      <c r="KOA1" s="9" t="s">
        <v>8559</v>
      </c>
      <c r="KOB1" s="9" t="s">
        <v>8560</v>
      </c>
      <c r="KOC1" s="9" t="s">
        <v>8561</v>
      </c>
      <c r="KOD1" s="9" t="s">
        <v>8562</v>
      </c>
      <c r="KOE1" s="9" t="s">
        <v>8563</v>
      </c>
      <c r="KOF1" s="9" t="s">
        <v>8564</v>
      </c>
      <c r="KOG1" s="9" t="s">
        <v>8565</v>
      </c>
      <c r="KOH1" s="9" t="s">
        <v>8566</v>
      </c>
      <c r="KOI1" s="9" t="s">
        <v>8567</v>
      </c>
      <c r="KOJ1" s="9" t="s">
        <v>8568</v>
      </c>
      <c r="KOK1" s="9" t="s">
        <v>8569</v>
      </c>
      <c r="KOL1" s="9" t="s">
        <v>8570</v>
      </c>
      <c r="KOM1" s="9" t="s">
        <v>8571</v>
      </c>
      <c r="KON1" s="9" t="s">
        <v>8572</v>
      </c>
      <c r="KOO1" s="9" t="s">
        <v>8573</v>
      </c>
      <c r="KOP1" s="9" t="s">
        <v>8574</v>
      </c>
      <c r="KOQ1" s="9" t="s">
        <v>8575</v>
      </c>
      <c r="KOR1" s="9" t="s">
        <v>8576</v>
      </c>
      <c r="KOS1" s="9" t="s">
        <v>8577</v>
      </c>
      <c r="KOT1" s="9" t="s">
        <v>8578</v>
      </c>
      <c r="KOU1" s="9" t="s">
        <v>8579</v>
      </c>
      <c r="KOV1" s="9" t="s">
        <v>8580</v>
      </c>
      <c r="KOW1" s="9" t="s">
        <v>8581</v>
      </c>
      <c r="KOX1" s="9" t="s">
        <v>8582</v>
      </c>
      <c r="KOY1" s="9" t="s">
        <v>8583</v>
      </c>
      <c r="KOZ1" s="9" t="s">
        <v>8584</v>
      </c>
      <c r="KPA1" s="9" t="s">
        <v>8585</v>
      </c>
      <c r="KPB1" s="9" t="s">
        <v>8586</v>
      </c>
      <c r="KPC1" s="9" t="s">
        <v>8587</v>
      </c>
      <c r="KPD1" s="9" t="s">
        <v>8588</v>
      </c>
      <c r="KPE1" s="9" t="s">
        <v>8589</v>
      </c>
      <c r="KPF1" s="9" t="s">
        <v>8590</v>
      </c>
      <c r="KPG1" s="9" t="s">
        <v>8591</v>
      </c>
      <c r="KPH1" s="9" t="s">
        <v>8592</v>
      </c>
      <c r="KPI1" s="9" t="s">
        <v>8593</v>
      </c>
      <c r="KPJ1" s="9" t="s">
        <v>8594</v>
      </c>
      <c r="KPK1" s="9" t="s">
        <v>8595</v>
      </c>
      <c r="KPL1" s="9" t="s">
        <v>8596</v>
      </c>
      <c r="KPM1" s="9" t="s">
        <v>8597</v>
      </c>
      <c r="KPN1" s="9" t="s">
        <v>8598</v>
      </c>
      <c r="KPO1" s="9" t="s">
        <v>8599</v>
      </c>
      <c r="KPP1" s="9" t="s">
        <v>8600</v>
      </c>
      <c r="KPQ1" s="9" t="s">
        <v>8601</v>
      </c>
      <c r="KPR1" s="9" t="s">
        <v>8602</v>
      </c>
      <c r="KPS1" s="9" t="s">
        <v>8603</v>
      </c>
      <c r="KPT1" s="9" t="s">
        <v>8604</v>
      </c>
      <c r="KPU1" s="9" t="s">
        <v>8605</v>
      </c>
      <c r="KPV1" s="9" t="s">
        <v>8606</v>
      </c>
      <c r="KPW1" s="9" t="s">
        <v>8607</v>
      </c>
      <c r="KPX1" s="9" t="s">
        <v>8608</v>
      </c>
      <c r="KPY1" s="9" t="s">
        <v>8609</v>
      </c>
      <c r="KPZ1" s="9" t="s">
        <v>8610</v>
      </c>
      <c r="KQA1" s="9" t="s">
        <v>8611</v>
      </c>
      <c r="KQB1" s="9" t="s">
        <v>8612</v>
      </c>
      <c r="KQC1" s="9" t="s">
        <v>8613</v>
      </c>
      <c r="KQD1" s="9" t="s">
        <v>8614</v>
      </c>
      <c r="KQE1" s="9" t="s">
        <v>8615</v>
      </c>
      <c r="KQF1" s="9" t="s">
        <v>8616</v>
      </c>
      <c r="KQG1" s="9" t="s">
        <v>8617</v>
      </c>
      <c r="KQH1" s="9" t="s">
        <v>8618</v>
      </c>
      <c r="KQI1" s="9" t="s">
        <v>8619</v>
      </c>
      <c r="KQJ1" s="9" t="s">
        <v>8620</v>
      </c>
      <c r="KQK1" s="9" t="s">
        <v>8621</v>
      </c>
      <c r="KQL1" s="9" t="s">
        <v>8622</v>
      </c>
      <c r="KQM1" s="9" t="s">
        <v>8623</v>
      </c>
      <c r="KQN1" s="9" t="s">
        <v>8624</v>
      </c>
      <c r="KQO1" s="9" t="s">
        <v>8625</v>
      </c>
      <c r="KQP1" s="9" t="s">
        <v>8626</v>
      </c>
      <c r="KQQ1" s="9" t="s">
        <v>8627</v>
      </c>
      <c r="KQR1" s="9" t="s">
        <v>8628</v>
      </c>
      <c r="KQS1" s="9" t="s">
        <v>8629</v>
      </c>
      <c r="KQT1" s="9" t="s">
        <v>8630</v>
      </c>
      <c r="KQU1" s="9" t="s">
        <v>8631</v>
      </c>
      <c r="KQV1" s="9" t="s">
        <v>8632</v>
      </c>
      <c r="KQW1" s="9" t="s">
        <v>8633</v>
      </c>
      <c r="KQX1" s="9" t="s">
        <v>8634</v>
      </c>
      <c r="KQY1" s="9" t="s">
        <v>8635</v>
      </c>
      <c r="KQZ1" s="9" t="s">
        <v>8636</v>
      </c>
      <c r="KRA1" s="9" t="s">
        <v>8637</v>
      </c>
      <c r="KRB1" s="9" t="s">
        <v>8638</v>
      </c>
      <c r="KRC1" s="9" t="s">
        <v>8639</v>
      </c>
      <c r="KRD1" s="9" t="s">
        <v>8640</v>
      </c>
      <c r="KRE1" s="9" t="s">
        <v>8641</v>
      </c>
      <c r="KRF1" s="9" t="s">
        <v>8642</v>
      </c>
      <c r="KRG1" s="9" t="s">
        <v>8643</v>
      </c>
      <c r="KRH1" s="9" t="s">
        <v>8644</v>
      </c>
      <c r="KRI1" s="9" t="s">
        <v>8645</v>
      </c>
      <c r="KRJ1" s="9" t="s">
        <v>8646</v>
      </c>
      <c r="KRK1" s="9" t="s">
        <v>8647</v>
      </c>
      <c r="KRL1" s="9" t="s">
        <v>8648</v>
      </c>
      <c r="KRM1" s="9" t="s">
        <v>8649</v>
      </c>
      <c r="KRN1" s="9" t="s">
        <v>8650</v>
      </c>
      <c r="KRO1" s="9" t="s">
        <v>8651</v>
      </c>
      <c r="KRP1" s="9" t="s">
        <v>8652</v>
      </c>
      <c r="KRQ1" s="9" t="s">
        <v>8653</v>
      </c>
      <c r="KRR1" s="9" t="s">
        <v>8654</v>
      </c>
      <c r="KRS1" s="9" t="s">
        <v>8655</v>
      </c>
      <c r="KRT1" s="9" t="s">
        <v>8656</v>
      </c>
      <c r="KRU1" s="9" t="s">
        <v>8657</v>
      </c>
      <c r="KRV1" s="9" t="s">
        <v>8658</v>
      </c>
      <c r="KRW1" s="9" t="s">
        <v>8659</v>
      </c>
      <c r="KRX1" s="9" t="s">
        <v>8660</v>
      </c>
      <c r="KRY1" s="9" t="s">
        <v>8661</v>
      </c>
      <c r="KRZ1" s="9" t="s">
        <v>8662</v>
      </c>
      <c r="KSA1" s="9" t="s">
        <v>8663</v>
      </c>
      <c r="KSB1" s="9" t="s">
        <v>8664</v>
      </c>
      <c r="KSC1" s="9" t="s">
        <v>8665</v>
      </c>
      <c r="KSD1" s="9" t="s">
        <v>8666</v>
      </c>
      <c r="KSE1" s="9" t="s">
        <v>8667</v>
      </c>
      <c r="KSF1" s="9" t="s">
        <v>8668</v>
      </c>
      <c r="KSG1" s="9" t="s">
        <v>8669</v>
      </c>
      <c r="KSH1" s="9" t="s">
        <v>8670</v>
      </c>
      <c r="KSI1" s="9" t="s">
        <v>8671</v>
      </c>
      <c r="KSJ1" s="9" t="s">
        <v>8672</v>
      </c>
      <c r="KSK1" s="9" t="s">
        <v>8673</v>
      </c>
      <c r="KSL1" s="9" t="s">
        <v>8674</v>
      </c>
      <c r="KSM1" s="9" t="s">
        <v>8675</v>
      </c>
      <c r="KSN1" s="9" t="s">
        <v>8676</v>
      </c>
      <c r="KSO1" s="9" t="s">
        <v>8677</v>
      </c>
      <c r="KSP1" s="9" t="s">
        <v>8678</v>
      </c>
      <c r="KSQ1" s="9" t="s">
        <v>8679</v>
      </c>
      <c r="KSR1" s="9" t="s">
        <v>8680</v>
      </c>
      <c r="KSS1" s="9" t="s">
        <v>8681</v>
      </c>
      <c r="KST1" s="9" t="s">
        <v>8682</v>
      </c>
      <c r="KSU1" s="9" t="s">
        <v>8683</v>
      </c>
      <c r="KSV1" s="9" t="s">
        <v>8684</v>
      </c>
      <c r="KSW1" s="9" t="s">
        <v>8685</v>
      </c>
      <c r="KSX1" s="9" t="s">
        <v>8686</v>
      </c>
      <c r="KSY1" s="9" t="s">
        <v>8687</v>
      </c>
      <c r="KSZ1" s="9" t="s">
        <v>8688</v>
      </c>
      <c r="KTA1" s="9" t="s">
        <v>8689</v>
      </c>
      <c r="KTB1" s="9" t="s">
        <v>8690</v>
      </c>
      <c r="KTC1" s="9" t="s">
        <v>8691</v>
      </c>
      <c r="KTD1" s="9" t="s">
        <v>8692</v>
      </c>
      <c r="KTE1" s="9" t="s">
        <v>8693</v>
      </c>
      <c r="KTF1" s="9" t="s">
        <v>8694</v>
      </c>
      <c r="KTG1" s="9" t="s">
        <v>8695</v>
      </c>
      <c r="KTH1" s="9" t="s">
        <v>8696</v>
      </c>
      <c r="KTI1" s="9" t="s">
        <v>8697</v>
      </c>
      <c r="KTJ1" s="9" t="s">
        <v>8698</v>
      </c>
      <c r="KTK1" s="9" t="s">
        <v>8699</v>
      </c>
      <c r="KTL1" s="9" t="s">
        <v>8700</v>
      </c>
      <c r="KTM1" s="9" t="s">
        <v>8701</v>
      </c>
      <c r="KTN1" s="9" t="s">
        <v>8702</v>
      </c>
      <c r="KTO1" s="9" t="s">
        <v>8703</v>
      </c>
      <c r="KTP1" s="9" t="s">
        <v>8704</v>
      </c>
      <c r="KTQ1" s="9" t="s">
        <v>8705</v>
      </c>
      <c r="KTR1" s="9" t="s">
        <v>8706</v>
      </c>
      <c r="KTS1" s="9" t="s">
        <v>8707</v>
      </c>
      <c r="KTT1" s="9" t="s">
        <v>8708</v>
      </c>
      <c r="KTU1" s="9" t="s">
        <v>8709</v>
      </c>
      <c r="KTV1" s="9" t="s">
        <v>8710</v>
      </c>
      <c r="KTW1" s="9" t="s">
        <v>8711</v>
      </c>
      <c r="KTX1" s="9" t="s">
        <v>8712</v>
      </c>
      <c r="KTY1" s="9" t="s">
        <v>8713</v>
      </c>
      <c r="KTZ1" s="9" t="s">
        <v>8714</v>
      </c>
      <c r="KUA1" s="9" t="s">
        <v>8715</v>
      </c>
      <c r="KUB1" s="9" t="s">
        <v>8716</v>
      </c>
      <c r="KUC1" s="9" t="s">
        <v>8717</v>
      </c>
      <c r="KUD1" s="9" t="s">
        <v>8718</v>
      </c>
      <c r="KUE1" s="9" t="s">
        <v>8719</v>
      </c>
      <c r="KUF1" s="9" t="s">
        <v>8720</v>
      </c>
      <c r="KUG1" s="9" t="s">
        <v>8721</v>
      </c>
      <c r="KUH1" s="9" t="s">
        <v>8722</v>
      </c>
      <c r="KUI1" s="9" t="s">
        <v>8723</v>
      </c>
      <c r="KUJ1" s="9" t="s">
        <v>8724</v>
      </c>
      <c r="KUK1" s="9" t="s">
        <v>8725</v>
      </c>
      <c r="KUL1" s="9" t="s">
        <v>8726</v>
      </c>
      <c r="KUM1" s="9" t="s">
        <v>8727</v>
      </c>
      <c r="KUN1" s="9" t="s">
        <v>8728</v>
      </c>
      <c r="KUO1" s="9" t="s">
        <v>8729</v>
      </c>
      <c r="KUP1" s="9" t="s">
        <v>8730</v>
      </c>
      <c r="KUQ1" s="9" t="s">
        <v>8731</v>
      </c>
      <c r="KUR1" s="9" t="s">
        <v>8732</v>
      </c>
      <c r="KUS1" s="9" t="s">
        <v>8733</v>
      </c>
      <c r="KUT1" s="9" t="s">
        <v>8734</v>
      </c>
      <c r="KUU1" s="9" t="s">
        <v>8735</v>
      </c>
      <c r="KUV1" s="9" t="s">
        <v>8736</v>
      </c>
      <c r="KUW1" s="9" t="s">
        <v>8737</v>
      </c>
      <c r="KUX1" s="9" t="s">
        <v>8738</v>
      </c>
      <c r="KUY1" s="9" t="s">
        <v>8739</v>
      </c>
      <c r="KUZ1" s="9" t="s">
        <v>8740</v>
      </c>
      <c r="KVA1" s="9" t="s">
        <v>8741</v>
      </c>
      <c r="KVB1" s="9" t="s">
        <v>8742</v>
      </c>
      <c r="KVC1" s="9" t="s">
        <v>8743</v>
      </c>
      <c r="KVD1" s="9" t="s">
        <v>8744</v>
      </c>
      <c r="KVE1" s="9" t="s">
        <v>8745</v>
      </c>
      <c r="KVF1" s="9" t="s">
        <v>8746</v>
      </c>
      <c r="KVG1" s="9" t="s">
        <v>8747</v>
      </c>
      <c r="KVH1" s="9" t="s">
        <v>8748</v>
      </c>
      <c r="KVI1" s="9" t="s">
        <v>8749</v>
      </c>
      <c r="KVJ1" s="9" t="s">
        <v>8750</v>
      </c>
      <c r="KVK1" s="9" t="s">
        <v>8751</v>
      </c>
      <c r="KVL1" s="9" t="s">
        <v>8752</v>
      </c>
      <c r="KVM1" s="9" t="s">
        <v>8753</v>
      </c>
      <c r="KVN1" s="9" t="s">
        <v>8754</v>
      </c>
      <c r="KVO1" s="9" t="s">
        <v>8755</v>
      </c>
      <c r="KVP1" s="9" t="s">
        <v>8756</v>
      </c>
      <c r="KVQ1" s="9" t="s">
        <v>8757</v>
      </c>
      <c r="KVR1" s="9" t="s">
        <v>8758</v>
      </c>
      <c r="KVS1" s="9" t="s">
        <v>8759</v>
      </c>
      <c r="KVT1" s="9" t="s">
        <v>8760</v>
      </c>
      <c r="KVU1" s="9" t="s">
        <v>8761</v>
      </c>
      <c r="KVV1" s="9" t="s">
        <v>8762</v>
      </c>
      <c r="KVW1" s="9" t="s">
        <v>8763</v>
      </c>
      <c r="KVX1" s="9" t="s">
        <v>8764</v>
      </c>
      <c r="KVY1" s="9" t="s">
        <v>8765</v>
      </c>
      <c r="KVZ1" s="9" t="s">
        <v>8766</v>
      </c>
      <c r="KWA1" s="9" t="s">
        <v>8767</v>
      </c>
      <c r="KWB1" s="9" t="s">
        <v>8768</v>
      </c>
      <c r="KWC1" s="9" t="s">
        <v>8769</v>
      </c>
      <c r="KWD1" s="9" t="s">
        <v>8770</v>
      </c>
      <c r="KWE1" s="9" t="s">
        <v>8771</v>
      </c>
      <c r="KWF1" s="9" t="s">
        <v>8772</v>
      </c>
      <c r="KWG1" s="9" t="s">
        <v>8773</v>
      </c>
      <c r="KWH1" s="9" t="s">
        <v>8774</v>
      </c>
      <c r="KWI1" s="9" t="s">
        <v>8775</v>
      </c>
      <c r="KWJ1" s="9" t="s">
        <v>8776</v>
      </c>
      <c r="KWK1" s="9" t="s">
        <v>8777</v>
      </c>
      <c r="KWL1" s="9" t="s">
        <v>8778</v>
      </c>
      <c r="KWM1" s="9" t="s">
        <v>8779</v>
      </c>
      <c r="KWN1" s="9" t="s">
        <v>8780</v>
      </c>
      <c r="KWO1" s="9" t="s">
        <v>8781</v>
      </c>
      <c r="KWP1" s="9" t="s">
        <v>8782</v>
      </c>
      <c r="KWQ1" s="9" t="s">
        <v>8783</v>
      </c>
      <c r="KWR1" s="9" t="s">
        <v>8784</v>
      </c>
      <c r="KWS1" s="9" t="s">
        <v>8785</v>
      </c>
      <c r="KWT1" s="9" t="s">
        <v>8786</v>
      </c>
      <c r="KWU1" s="9" t="s">
        <v>8787</v>
      </c>
      <c r="KWV1" s="9" t="s">
        <v>8788</v>
      </c>
      <c r="KWW1" s="9" t="s">
        <v>8789</v>
      </c>
      <c r="KWX1" s="9" t="s">
        <v>8790</v>
      </c>
      <c r="KWY1" s="9" t="s">
        <v>8791</v>
      </c>
      <c r="KWZ1" s="9" t="s">
        <v>8792</v>
      </c>
      <c r="KXA1" s="9" t="s">
        <v>8793</v>
      </c>
      <c r="KXB1" s="9" t="s">
        <v>8794</v>
      </c>
      <c r="KXC1" s="9" t="s">
        <v>8795</v>
      </c>
      <c r="KXD1" s="9" t="s">
        <v>8796</v>
      </c>
      <c r="KXE1" s="9" t="s">
        <v>8797</v>
      </c>
      <c r="KXF1" s="9" t="s">
        <v>8798</v>
      </c>
      <c r="KXG1" s="9" t="s">
        <v>8799</v>
      </c>
      <c r="KXH1" s="9" t="s">
        <v>8800</v>
      </c>
      <c r="KXI1" s="9" t="s">
        <v>8801</v>
      </c>
      <c r="KXJ1" s="9" t="s">
        <v>8802</v>
      </c>
      <c r="KXK1" s="9" t="s">
        <v>8803</v>
      </c>
      <c r="KXL1" s="9" t="s">
        <v>8804</v>
      </c>
      <c r="KXM1" s="9" t="s">
        <v>8805</v>
      </c>
      <c r="KXN1" s="9" t="s">
        <v>8806</v>
      </c>
      <c r="KXO1" s="9" t="s">
        <v>8807</v>
      </c>
      <c r="KXP1" s="9" t="s">
        <v>8808</v>
      </c>
      <c r="KXQ1" s="9" t="s">
        <v>8809</v>
      </c>
      <c r="KXR1" s="9" t="s">
        <v>8810</v>
      </c>
      <c r="KXS1" s="9" t="s">
        <v>8811</v>
      </c>
      <c r="KXT1" s="9" t="s">
        <v>8812</v>
      </c>
      <c r="KXU1" s="9" t="s">
        <v>8813</v>
      </c>
      <c r="KXV1" s="9" t="s">
        <v>8814</v>
      </c>
      <c r="KXW1" s="9" t="s">
        <v>8815</v>
      </c>
      <c r="KXX1" s="9" t="s">
        <v>8816</v>
      </c>
      <c r="KXY1" s="9" t="s">
        <v>8817</v>
      </c>
      <c r="KXZ1" s="9" t="s">
        <v>8818</v>
      </c>
      <c r="KYA1" s="9" t="s">
        <v>8819</v>
      </c>
      <c r="KYB1" s="9" t="s">
        <v>8820</v>
      </c>
      <c r="KYC1" s="9" t="s">
        <v>8821</v>
      </c>
      <c r="KYD1" s="9" t="s">
        <v>8822</v>
      </c>
      <c r="KYE1" s="9" t="s">
        <v>8823</v>
      </c>
      <c r="KYF1" s="9" t="s">
        <v>8824</v>
      </c>
      <c r="KYG1" s="9" t="s">
        <v>8825</v>
      </c>
      <c r="KYH1" s="9" t="s">
        <v>8826</v>
      </c>
      <c r="KYI1" s="9" t="s">
        <v>8827</v>
      </c>
      <c r="KYJ1" s="9" t="s">
        <v>8828</v>
      </c>
      <c r="KYK1" s="9" t="s">
        <v>8829</v>
      </c>
      <c r="KYL1" s="9" t="s">
        <v>8830</v>
      </c>
      <c r="KYM1" s="9" t="s">
        <v>8831</v>
      </c>
      <c r="KYN1" s="9" t="s">
        <v>8832</v>
      </c>
      <c r="KYO1" s="9" t="s">
        <v>8833</v>
      </c>
      <c r="KYP1" s="9" t="s">
        <v>8834</v>
      </c>
      <c r="KYQ1" s="9" t="s">
        <v>8835</v>
      </c>
      <c r="KYR1" s="9" t="s">
        <v>8836</v>
      </c>
      <c r="KYS1" s="9" t="s">
        <v>8837</v>
      </c>
      <c r="KYT1" s="9" t="s">
        <v>8838</v>
      </c>
      <c r="KYU1" s="9" t="s">
        <v>8839</v>
      </c>
      <c r="KYV1" s="9" t="s">
        <v>8840</v>
      </c>
      <c r="KYW1" s="9" t="s">
        <v>8841</v>
      </c>
      <c r="KYX1" s="9" t="s">
        <v>8842</v>
      </c>
      <c r="KYY1" s="9" t="s">
        <v>8843</v>
      </c>
      <c r="KYZ1" s="9" t="s">
        <v>8844</v>
      </c>
      <c r="KZA1" s="9" t="s">
        <v>8845</v>
      </c>
      <c r="KZB1" s="9" t="s">
        <v>8846</v>
      </c>
      <c r="KZC1" s="9" t="s">
        <v>8847</v>
      </c>
      <c r="KZD1" s="9" t="s">
        <v>8848</v>
      </c>
      <c r="KZE1" s="9" t="s">
        <v>8849</v>
      </c>
      <c r="KZF1" s="9" t="s">
        <v>8850</v>
      </c>
      <c r="KZG1" s="9" t="s">
        <v>8851</v>
      </c>
      <c r="KZH1" s="9" t="s">
        <v>8852</v>
      </c>
      <c r="KZI1" s="9" t="s">
        <v>8853</v>
      </c>
      <c r="KZJ1" s="9" t="s">
        <v>8854</v>
      </c>
      <c r="KZK1" s="9" t="s">
        <v>8855</v>
      </c>
      <c r="KZL1" s="9" t="s">
        <v>8856</v>
      </c>
      <c r="KZM1" s="9" t="s">
        <v>8857</v>
      </c>
      <c r="KZN1" s="9" t="s">
        <v>8858</v>
      </c>
      <c r="KZO1" s="9" t="s">
        <v>8859</v>
      </c>
      <c r="KZP1" s="9" t="s">
        <v>8860</v>
      </c>
      <c r="KZQ1" s="9" t="s">
        <v>8861</v>
      </c>
      <c r="KZR1" s="9" t="s">
        <v>8862</v>
      </c>
      <c r="KZS1" s="9" t="s">
        <v>8863</v>
      </c>
      <c r="KZT1" s="9" t="s">
        <v>8864</v>
      </c>
      <c r="KZU1" s="9" t="s">
        <v>8865</v>
      </c>
      <c r="KZV1" s="9" t="s">
        <v>8866</v>
      </c>
      <c r="KZW1" s="9" t="s">
        <v>8867</v>
      </c>
      <c r="KZX1" s="9" t="s">
        <v>8868</v>
      </c>
      <c r="KZY1" s="9" t="s">
        <v>8869</v>
      </c>
      <c r="KZZ1" s="9" t="s">
        <v>8870</v>
      </c>
      <c r="LAA1" s="9" t="s">
        <v>8871</v>
      </c>
      <c r="LAB1" s="9" t="s">
        <v>8872</v>
      </c>
      <c r="LAC1" s="9" t="s">
        <v>8873</v>
      </c>
      <c r="LAD1" s="9" t="s">
        <v>8874</v>
      </c>
      <c r="LAE1" s="9" t="s">
        <v>8875</v>
      </c>
      <c r="LAF1" s="9" t="s">
        <v>8876</v>
      </c>
      <c r="LAG1" s="9" t="s">
        <v>8877</v>
      </c>
      <c r="LAH1" s="9" t="s">
        <v>8878</v>
      </c>
      <c r="LAI1" s="9" t="s">
        <v>8879</v>
      </c>
      <c r="LAJ1" s="9" t="s">
        <v>8880</v>
      </c>
      <c r="LAK1" s="9" t="s">
        <v>8881</v>
      </c>
      <c r="LAL1" s="9" t="s">
        <v>8882</v>
      </c>
      <c r="LAM1" s="9" t="s">
        <v>8883</v>
      </c>
      <c r="LAN1" s="9" t="s">
        <v>8884</v>
      </c>
      <c r="LAO1" s="9" t="s">
        <v>8885</v>
      </c>
      <c r="LAP1" s="9" t="s">
        <v>8886</v>
      </c>
      <c r="LAQ1" s="9" t="s">
        <v>8887</v>
      </c>
      <c r="LAR1" s="9" t="s">
        <v>8888</v>
      </c>
      <c r="LAS1" s="9" t="s">
        <v>8889</v>
      </c>
      <c r="LAT1" s="9" t="s">
        <v>8890</v>
      </c>
      <c r="LAU1" s="9" t="s">
        <v>8891</v>
      </c>
      <c r="LAV1" s="9" t="s">
        <v>8892</v>
      </c>
      <c r="LAW1" s="9" t="s">
        <v>8893</v>
      </c>
      <c r="LAX1" s="9" t="s">
        <v>8894</v>
      </c>
      <c r="LAY1" s="9" t="s">
        <v>8895</v>
      </c>
      <c r="LAZ1" s="9" t="s">
        <v>8896</v>
      </c>
      <c r="LBA1" s="9" t="s">
        <v>8897</v>
      </c>
      <c r="LBB1" s="9" t="s">
        <v>8898</v>
      </c>
      <c r="LBC1" s="9" t="s">
        <v>8899</v>
      </c>
      <c r="LBD1" s="9" t="s">
        <v>8900</v>
      </c>
      <c r="LBE1" s="9" t="s">
        <v>8901</v>
      </c>
      <c r="LBF1" s="9" t="s">
        <v>8902</v>
      </c>
      <c r="LBG1" s="9" t="s">
        <v>8903</v>
      </c>
      <c r="LBH1" s="9" t="s">
        <v>8904</v>
      </c>
      <c r="LBI1" s="9" t="s">
        <v>8905</v>
      </c>
      <c r="LBJ1" s="9" t="s">
        <v>8906</v>
      </c>
      <c r="LBK1" s="9" t="s">
        <v>8907</v>
      </c>
      <c r="LBL1" s="9" t="s">
        <v>8908</v>
      </c>
      <c r="LBM1" s="9" t="s">
        <v>8909</v>
      </c>
      <c r="LBN1" s="9" t="s">
        <v>8910</v>
      </c>
      <c r="LBO1" s="9" t="s">
        <v>8911</v>
      </c>
      <c r="LBP1" s="9" t="s">
        <v>8912</v>
      </c>
      <c r="LBQ1" s="9" t="s">
        <v>8913</v>
      </c>
      <c r="LBR1" s="9" t="s">
        <v>8914</v>
      </c>
      <c r="LBS1" s="9" t="s">
        <v>8915</v>
      </c>
      <c r="LBT1" s="9" t="s">
        <v>8916</v>
      </c>
      <c r="LBU1" s="9" t="s">
        <v>8917</v>
      </c>
      <c r="LBV1" s="9" t="s">
        <v>8918</v>
      </c>
      <c r="LBW1" s="9" t="s">
        <v>8919</v>
      </c>
      <c r="LBX1" s="9" t="s">
        <v>8920</v>
      </c>
      <c r="LBY1" s="9" t="s">
        <v>8921</v>
      </c>
      <c r="LBZ1" s="9" t="s">
        <v>8922</v>
      </c>
      <c r="LCA1" s="9" t="s">
        <v>8923</v>
      </c>
      <c r="LCB1" s="9" t="s">
        <v>8924</v>
      </c>
      <c r="LCC1" s="9" t="s">
        <v>8925</v>
      </c>
      <c r="LCD1" s="9" t="s">
        <v>8926</v>
      </c>
      <c r="LCE1" s="9" t="s">
        <v>8927</v>
      </c>
      <c r="LCF1" s="9" t="s">
        <v>8928</v>
      </c>
      <c r="LCG1" s="9" t="s">
        <v>8929</v>
      </c>
      <c r="LCH1" s="9" t="s">
        <v>8930</v>
      </c>
      <c r="LCI1" s="9" t="s">
        <v>8931</v>
      </c>
      <c r="LCJ1" s="9" t="s">
        <v>8932</v>
      </c>
      <c r="LCK1" s="9" t="s">
        <v>8933</v>
      </c>
      <c r="LCL1" s="9" t="s">
        <v>8934</v>
      </c>
      <c r="LCM1" s="9" t="s">
        <v>8935</v>
      </c>
      <c r="LCN1" s="9" t="s">
        <v>8936</v>
      </c>
      <c r="LCO1" s="9" t="s">
        <v>8937</v>
      </c>
      <c r="LCP1" s="9" t="s">
        <v>8938</v>
      </c>
      <c r="LCQ1" s="9" t="s">
        <v>8939</v>
      </c>
      <c r="LCR1" s="9" t="s">
        <v>8940</v>
      </c>
      <c r="LCS1" s="9" t="s">
        <v>8941</v>
      </c>
      <c r="LCT1" s="9" t="s">
        <v>8942</v>
      </c>
      <c r="LCU1" s="9" t="s">
        <v>8943</v>
      </c>
      <c r="LCV1" s="9" t="s">
        <v>8944</v>
      </c>
      <c r="LCW1" s="9" t="s">
        <v>8945</v>
      </c>
      <c r="LCX1" s="9" t="s">
        <v>8946</v>
      </c>
      <c r="LCY1" s="9" t="s">
        <v>8947</v>
      </c>
      <c r="LCZ1" s="9" t="s">
        <v>8948</v>
      </c>
      <c r="LDA1" s="9" t="s">
        <v>8949</v>
      </c>
      <c r="LDB1" s="9" t="s">
        <v>8950</v>
      </c>
      <c r="LDC1" s="9" t="s">
        <v>8951</v>
      </c>
      <c r="LDD1" s="9" t="s">
        <v>8952</v>
      </c>
      <c r="LDE1" s="9" t="s">
        <v>8953</v>
      </c>
      <c r="LDF1" s="9" t="s">
        <v>8954</v>
      </c>
      <c r="LDG1" s="9" t="s">
        <v>8955</v>
      </c>
      <c r="LDH1" s="9" t="s">
        <v>8956</v>
      </c>
      <c r="LDI1" s="9" t="s">
        <v>8957</v>
      </c>
      <c r="LDJ1" s="9" t="s">
        <v>8958</v>
      </c>
      <c r="LDK1" s="9" t="s">
        <v>8959</v>
      </c>
      <c r="LDL1" s="9" t="s">
        <v>8960</v>
      </c>
      <c r="LDM1" s="9" t="s">
        <v>8961</v>
      </c>
      <c r="LDN1" s="9" t="s">
        <v>8962</v>
      </c>
      <c r="LDO1" s="9" t="s">
        <v>8963</v>
      </c>
      <c r="LDP1" s="9" t="s">
        <v>8964</v>
      </c>
      <c r="LDQ1" s="9" t="s">
        <v>8965</v>
      </c>
      <c r="LDR1" s="9" t="s">
        <v>8966</v>
      </c>
      <c r="LDS1" s="9" t="s">
        <v>8967</v>
      </c>
      <c r="LDT1" s="9" t="s">
        <v>8968</v>
      </c>
      <c r="LDU1" s="9" t="s">
        <v>8969</v>
      </c>
      <c r="LDV1" s="9" t="s">
        <v>8970</v>
      </c>
      <c r="LDW1" s="9" t="s">
        <v>8971</v>
      </c>
      <c r="LDX1" s="9" t="s">
        <v>8972</v>
      </c>
      <c r="LDY1" s="9" t="s">
        <v>8973</v>
      </c>
      <c r="LDZ1" s="9" t="s">
        <v>8974</v>
      </c>
      <c r="LEA1" s="9" t="s">
        <v>8975</v>
      </c>
      <c r="LEB1" s="9" t="s">
        <v>8976</v>
      </c>
      <c r="LEC1" s="9" t="s">
        <v>8977</v>
      </c>
      <c r="LED1" s="9" t="s">
        <v>8978</v>
      </c>
      <c r="LEE1" s="9" t="s">
        <v>8979</v>
      </c>
      <c r="LEF1" s="9" t="s">
        <v>8980</v>
      </c>
      <c r="LEG1" s="9" t="s">
        <v>8981</v>
      </c>
      <c r="LEH1" s="9" t="s">
        <v>8982</v>
      </c>
      <c r="LEI1" s="9" t="s">
        <v>8983</v>
      </c>
      <c r="LEJ1" s="9" t="s">
        <v>8984</v>
      </c>
      <c r="LEK1" s="9" t="s">
        <v>8985</v>
      </c>
      <c r="LEL1" s="9" t="s">
        <v>8986</v>
      </c>
      <c r="LEM1" s="9" t="s">
        <v>8987</v>
      </c>
      <c r="LEN1" s="9" t="s">
        <v>8988</v>
      </c>
      <c r="LEO1" s="9" t="s">
        <v>8989</v>
      </c>
      <c r="LEP1" s="9" t="s">
        <v>8990</v>
      </c>
      <c r="LEQ1" s="9" t="s">
        <v>8991</v>
      </c>
      <c r="LER1" s="9" t="s">
        <v>8992</v>
      </c>
      <c r="LES1" s="9" t="s">
        <v>8993</v>
      </c>
      <c r="LET1" s="9" t="s">
        <v>8994</v>
      </c>
      <c r="LEU1" s="9" t="s">
        <v>8995</v>
      </c>
      <c r="LEV1" s="9" t="s">
        <v>8996</v>
      </c>
      <c r="LEW1" s="9" t="s">
        <v>8997</v>
      </c>
      <c r="LEX1" s="9" t="s">
        <v>8998</v>
      </c>
      <c r="LEY1" s="9" t="s">
        <v>8999</v>
      </c>
      <c r="LEZ1" s="9" t="s">
        <v>9000</v>
      </c>
      <c r="LFA1" s="9" t="s">
        <v>9001</v>
      </c>
      <c r="LFB1" s="9" t="s">
        <v>9002</v>
      </c>
      <c r="LFC1" s="9" t="s">
        <v>9003</v>
      </c>
      <c r="LFD1" s="9" t="s">
        <v>9004</v>
      </c>
      <c r="LFE1" s="9" t="s">
        <v>9005</v>
      </c>
      <c r="LFF1" s="9" t="s">
        <v>9006</v>
      </c>
      <c r="LFG1" s="9" t="s">
        <v>9007</v>
      </c>
      <c r="LFH1" s="9" t="s">
        <v>9008</v>
      </c>
      <c r="LFI1" s="9" t="s">
        <v>9009</v>
      </c>
      <c r="LFJ1" s="9" t="s">
        <v>9010</v>
      </c>
      <c r="LFK1" s="9" t="s">
        <v>9011</v>
      </c>
      <c r="LFL1" s="9" t="s">
        <v>9012</v>
      </c>
      <c r="LFM1" s="9" t="s">
        <v>9013</v>
      </c>
      <c r="LFN1" s="9" t="s">
        <v>9014</v>
      </c>
      <c r="LFO1" s="9" t="s">
        <v>9015</v>
      </c>
      <c r="LFP1" s="9" t="s">
        <v>9016</v>
      </c>
      <c r="LFQ1" s="9" t="s">
        <v>9017</v>
      </c>
      <c r="LFR1" s="9" t="s">
        <v>9018</v>
      </c>
      <c r="LFS1" s="9" t="s">
        <v>9019</v>
      </c>
      <c r="LFT1" s="9" t="s">
        <v>9020</v>
      </c>
      <c r="LFU1" s="9" t="s">
        <v>9021</v>
      </c>
      <c r="LFV1" s="9" t="s">
        <v>9022</v>
      </c>
      <c r="LFW1" s="9" t="s">
        <v>9023</v>
      </c>
      <c r="LFX1" s="9" t="s">
        <v>9024</v>
      </c>
      <c r="LFY1" s="9" t="s">
        <v>9025</v>
      </c>
      <c r="LFZ1" s="9" t="s">
        <v>9026</v>
      </c>
      <c r="LGA1" s="9" t="s">
        <v>9027</v>
      </c>
      <c r="LGB1" s="9" t="s">
        <v>9028</v>
      </c>
      <c r="LGC1" s="9" t="s">
        <v>9029</v>
      </c>
      <c r="LGD1" s="9" t="s">
        <v>9030</v>
      </c>
      <c r="LGE1" s="9" t="s">
        <v>9031</v>
      </c>
      <c r="LGF1" s="9" t="s">
        <v>9032</v>
      </c>
      <c r="LGG1" s="9" t="s">
        <v>9033</v>
      </c>
      <c r="LGH1" s="9" t="s">
        <v>9034</v>
      </c>
      <c r="LGI1" s="9" t="s">
        <v>9035</v>
      </c>
      <c r="LGJ1" s="9" t="s">
        <v>9036</v>
      </c>
      <c r="LGK1" s="9" t="s">
        <v>9037</v>
      </c>
      <c r="LGL1" s="9" t="s">
        <v>9038</v>
      </c>
      <c r="LGM1" s="9" t="s">
        <v>9039</v>
      </c>
      <c r="LGN1" s="9" t="s">
        <v>9040</v>
      </c>
      <c r="LGO1" s="9" t="s">
        <v>9041</v>
      </c>
      <c r="LGP1" s="9" t="s">
        <v>9042</v>
      </c>
      <c r="LGQ1" s="9" t="s">
        <v>9043</v>
      </c>
      <c r="LGR1" s="9" t="s">
        <v>9044</v>
      </c>
      <c r="LGS1" s="9" t="s">
        <v>9045</v>
      </c>
      <c r="LGT1" s="9" t="s">
        <v>9046</v>
      </c>
      <c r="LGU1" s="9" t="s">
        <v>9047</v>
      </c>
      <c r="LGV1" s="9" t="s">
        <v>9048</v>
      </c>
      <c r="LGW1" s="9" t="s">
        <v>9049</v>
      </c>
      <c r="LGX1" s="9" t="s">
        <v>9050</v>
      </c>
      <c r="LGY1" s="9" t="s">
        <v>9051</v>
      </c>
      <c r="LGZ1" s="9" t="s">
        <v>9052</v>
      </c>
      <c r="LHA1" s="9" t="s">
        <v>9053</v>
      </c>
      <c r="LHB1" s="9" t="s">
        <v>9054</v>
      </c>
      <c r="LHC1" s="9" t="s">
        <v>9055</v>
      </c>
      <c r="LHD1" s="9" t="s">
        <v>9056</v>
      </c>
      <c r="LHE1" s="9" t="s">
        <v>9057</v>
      </c>
      <c r="LHF1" s="9" t="s">
        <v>9058</v>
      </c>
      <c r="LHG1" s="9" t="s">
        <v>9059</v>
      </c>
      <c r="LHH1" s="9" t="s">
        <v>9060</v>
      </c>
      <c r="LHI1" s="9" t="s">
        <v>9061</v>
      </c>
      <c r="LHJ1" s="9" t="s">
        <v>9062</v>
      </c>
      <c r="LHK1" s="9" t="s">
        <v>9063</v>
      </c>
      <c r="LHL1" s="9" t="s">
        <v>9064</v>
      </c>
      <c r="LHM1" s="9" t="s">
        <v>9065</v>
      </c>
      <c r="LHN1" s="9" t="s">
        <v>9066</v>
      </c>
      <c r="LHO1" s="9" t="s">
        <v>9067</v>
      </c>
      <c r="LHP1" s="9" t="s">
        <v>9068</v>
      </c>
      <c r="LHQ1" s="9" t="s">
        <v>9069</v>
      </c>
      <c r="LHR1" s="9" t="s">
        <v>9070</v>
      </c>
      <c r="LHS1" s="9" t="s">
        <v>9071</v>
      </c>
      <c r="LHT1" s="9" t="s">
        <v>9072</v>
      </c>
      <c r="LHU1" s="9" t="s">
        <v>9073</v>
      </c>
      <c r="LHV1" s="9" t="s">
        <v>9074</v>
      </c>
      <c r="LHW1" s="9" t="s">
        <v>9075</v>
      </c>
      <c r="LHX1" s="9" t="s">
        <v>9076</v>
      </c>
      <c r="LHY1" s="9" t="s">
        <v>9077</v>
      </c>
      <c r="LHZ1" s="9" t="s">
        <v>9078</v>
      </c>
      <c r="LIA1" s="9" t="s">
        <v>9079</v>
      </c>
      <c r="LIB1" s="9" t="s">
        <v>9080</v>
      </c>
      <c r="LIC1" s="9" t="s">
        <v>9081</v>
      </c>
      <c r="LID1" s="9" t="s">
        <v>9082</v>
      </c>
      <c r="LIE1" s="9" t="s">
        <v>9083</v>
      </c>
      <c r="LIF1" s="9" t="s">
        <v>9084</v>
      </c>
      <c r="LIG1" s="9" t="s">
        <v>9085</v>
      </c>
      <c r="LIH1" s="9" t="s">
        <v>9086</v>
      </c>
      <c r="LII1" s="9" t="s">
        <v>9087</v>
      </c>
      <c r="LIJ1" s="9" t="s">
        <v>9088</v>
      </c>
      <c r="LIK1" s="9" t="s">
        <v>9089</v>
      </c>
      <c r="LIL1" s="9" t="s">
        <v>9090</v>
      </c>
      <c r="LIM1" s="9" t="s">
        <v>9091</v>
      </c>
      <c r="LIN1" s="9" t="s">
        <v>9092</v>
      </c>
      <c r="LIO1" s="9" t="s">
        <v>9093</v>
      </c>
      <c r="LIP1" s="9" t="s">
        <v>9094</v>
      </c>
      <c r="LIQ1" s="9" t="s">
        <v>9095</v>
      </c>
      <c r="LIR1" s="9" t="s">
        <v>9096</v>
      </c>
      <c r="LIS1" s="9" t="s">
        <v>9097</v>
      </c>
      <c r="LIT1" s="9" t="s">
        <v>9098</v>
      </c>
      <c r="LIU1" s="9" t="s">
        <v>9099</v>
      </c>
      <c r="LIV1" s="9" t="s">
        <v>9100</v>
      </c>
      <c r="LIW1" s="9" t="s">
        <v>9101</v>
      </c>
      <c r="LIX1" s="9" t="s">
        <v>9102</v>
      </c>
      <c r="LIY1" s="9" t="s">
        <v>9103</v>
      </c>
      <c r="LIZ1" s="9" t="s">
        <v>9104</v>
      </c>
      <c r="LJA1" s="9" t="s">
        <v>9105</v>
      </c>
      <c r="LJB1" s="9" t="s">
        <v>9106</v>
      </c>
      <c r="LJC1" s="9" t="s">
        <v>9107</v>
      </c>
      <c r="LJD1" s="9" t="s">
        <v>9108</v>
      </c>
      <c r="LJE1" s="9" t="s">
        <v>9109</v>
      </c>
      <c r="LJF1" s="9" t="s">
        <v>9110</v>
      </c>
      <c r="LJG1" s="9" t="s">
        <v>9111</v>
      </c>
      <c r="LJH1" s="9" t="s">
        <v>9112</v>
      </c>
      <c r="LJI1" s="9" t="s">
        <v>9113</v>
      </c>
      <c r="LJJ1" s="9" t="s">
        <v>9114</v>
      </c>
      <c r="LJK1" s="9" t="s">
        <v>9115</v>
      </c>
      <c r="LJL1" s="9" t="s">
        <v>9116</v>
      </c>
      <c r="LJM1" s="9" t="s">
        <v>9117</v>
      </c>
      <c r="LJN1" s="9" t="s">
        <v>9118</v>
      </c>
      <c r="LJO1" s="9" t="s">
        <v>9119</v>
      </c>
      <c r="LJP1" s="9" t="s">
        <v>9120</v>
      </c>
      <c r="LJQ1" s="9" t="s">
        <v>9121</v>
      </c>
      <c r="LJR1" s="9" t="s">
        <v>9122</v>
      </c>
      <c r="LJS1" s="9" t="s">
        <v>9123</v>
      </c>
      <c r="LJT1" s="9" t="s">
        <v>9124</v>
      </c>
      <c r="LJU1" s="9" t="s">
        <v>9125</v>
      </c>
      <c r="LJV1" s="9" t="s">
        <v>9126</v>
      </c>
      <c r="LJW1" s="9" t="s">
        <v>9127</v>
      </c>
      <c r="LJX1" s="9" t="s">
        <v>9128</v>
      </c>
      <c r="LJY1" s="9" t="s">
        <v>9129</v>
      </c>
      <c r="LJZ1" s="9" t="s">
        <v>9130</v>
      </c>
      <c r="LKA1" s="9" t="s">
        <v>9131</v>
      </c>
      <c r="LKB1" s="9" t="s">
        <v>9132</v>
      </c>
      <c r="LKC1" s="9" t="s">
        <v>9133</v>
      </c>
      <c r="LKD1" s="9" t="s">
        <v>9134</v>
      </c>
      <c r="LKE1" s="9" t="s">
        <v>9135</v>
      </c>
      <c r="LKF1" s="9" t="s">
        <v>9136</v>
      </c>
      <c r="LKG1" s="9" t="s">
        <v>9137</v>
      </c>
      <c r="LKH1" s="9" t="s">
        <v>9138</v>
      </c>
      <c r="LKI1" s="9" t="s">
        <v>9139</v>
      </c>
      <c r="LKJ1" s="9" t="s">
        <v>9140</v>
      </c>
      <c r="LKK1" s="9" t="s">
        <v>9141</v>
      </c>
      <c r="LKL1" s="9" t="s">
        <v>9142</v>
      </c>
      <c r="LKM1" s="9" t="s">
        <v>9143</v>
      </c>
      <c r="LKN1" s="9" t="s">
        <v>9144</v>
      </c>
      <c r="LKO1" s="9" t="s">
        <v>9145</v>
      </c>
      <c r="LKP1" s="9" t="s">
        <v>9146</v>
      </c>
      <c r="LKQ1" s="9" t="s">
        <v>9147</v>
      </c>
      <c r="LKR1" s="9" t="s">
        <v>9148</v>
      </c>
      <c r="LKS1" s="9" t="s">
        <v>9149</v>
      </c>
      <c r="LKT1" s="9" t="s">
        <v>9150</v>
      </c>
      <c r="LKU1" s="9" t="s">
        <v>9151</v>
      </c>
      <c r="LKV1" s="9" t="s">
        <v>9152</v>
      </c>
      <c r="LKW1" s="9" t="s">
        <v>9153</v>
      </c>
      <c r="LKX1" s="9" t="s">
        <v>9154</v>
      </c>
      <c r="LKY1" s="9" t="s">
        <v>9155</v>
      </c>
      <c r="LKZ1" s="9" t="s">
        <v>9156</v>
      </c>
      <c r="LLA1" s="9" t="s">
        <v>9157</v>
      </c>
      <c r="LLB1" s="9" t="s">
        <v>9158</v>
      </c>
      <c r="LLC1" s="9" t="s">
        <v>9159</v>
      </c>
      <c r="LLD1" s="9" t="s">
        <v>9160</v>
      </c>
      <c r="LLE1" s="9" t="s">
        <v>9161</v>
      </c>
      <c r="LLF1" s="9" t="s">
        <v>9162</v>
      </c>
      <c r="LLG1" s="9" t="s">
        <v>9163</v>
      </c>
      <c r="LLH1" s="9" t="s">
        <v>9164</v>
      </c>
      <c r="LLI1" s="9" t="s">
        <v>9165</v>
      </c>
      <c r="LLJ1" s="9" t="s">
        <v>9166</v>
      </c>
      <c r="LLK1" s="9" t="s">
        <v>9167</v>
      </c>
      <c r="LLL1" s="9" t="s">
        <v>9168</v>
      </c>
      <c r="LLM1" s="9" t="s">
        <v>9169</v>
      </c>
      <c r="LLN1" s="9" t="s">
        <v>9170</v>
      </c>
      <c r="LLO1" s="9" t="s">
        <v>9171</v>
      </c>
      <c r="LLP1" s="9" t="s">
        <v>9172</v>
      </c>
      <c r="LLQ1" s="9" t="s">
        <v>9173</v>
      </c>
      <c r="LLR1" s="9" t="s">
        <v>9174</v>
      </c>
      <c r="LLS1" s="9" t="s">
        <v>9175</v>
      </c>
      <c r="LLT1" s="9" t="s">
        <v>9176</v>
      </c>
      <c r="LLU1" s="9" t="s">
        <v>9177</v>
      </c>
      <c r="LLV1" s="9" t="s">
        <v>9178</v>
      </c>
      <c r="LLW1" s="9" t="s">
        <v>9179</v>
      </c>
      <c r="LLX1" s="9" t="s">
        <v>9180</v>
      </c>
      <c r="LLY1" s="9" t="s">
        <v>9181</v>
      </c>
      <c r="LLZ1" s="9" t="s">
        <v>9182</v>
      </c>
      <c r="LMA1" s="9" t="s">
        <v>9183</v>
      </c>
      <c r="LMB1" s="9" t="s">
        <v>9184</v>
      </c>
      <c r="LMC1" s="9" t="s">
        <v>9185</v>
      </c>
      <c r="LMD1" s="9" t="s">
        <v>9186</v>
      </c>
      <c r="LME1" s="9" t="s">
        <v>9187</v>
      </c>
      <c r="LMF1" s="9" t="s">
        <v>9188</v>
      </c>
      <c r="LMG1" s="9" t="s">
        <v>9189</v>
      </c>
      <c r="LMH1" s="9" t="s">
        <v>9190</v>
      </c>
      <c r="LMI1" s="9" t="s">
        <v>9191</v>
      </c>
      <c r="LMJ1" s="9" t="s">
        <v>9192</v>
      </c>
      <c r="LMK1" s="9" t="s">
        <v>9193</v>
      </c>
      <c r="LML1" s="9" t="s">
        <v>9194</v>
      </c>
      <c r="LMM1" s="9" t="s">
        <v>9195</v>
      </c>
      <c r="LMN1" s="9" t="s">
        <v>9196</v>
      </c>
      <c r="LMO1" s="9" t="s">
        <v>9197</v>
      </c>
      <c r="LMP1" s="9" t="s">
        <v>9198</v>
      </c>
      <c r="LMQ1" s="9" t="s">
        <v>9199</v>
      </c>
      <c r="LMR1" s="9" t="s">
        <v>9200</v>
      </c>
      <c r="LMS1" s="9" t="s">
        <v>9201</v>
      </c>
      <c r="LMT1" s="9" t="s">
        <v>9202</v>
      </c>
      <c r="LMU1" s="9" t="s">
        <v>9203</v>
      </c>
      <c r="LMV1" s="9" t="s">
        <v>9204</v>
      </c>
      <c r="LMW1" s="9" t="s">
        <v>9205</v>
      </c>
      <c r="LMX1" s="9" t="s">
        <v>9206</v>
      </c>
      <c r="LMY1" s="9" t="s">
        <v>9207</v>
      </c>
      <c r="LMZ1" s="9" t="s">
        <v>9208</v>
      </c>
      <c r="LNA1" s="9" t="s">
        <v>9209</v>
      </c>
      <c r="LNB1" s="9" t="s">
        <v>9210</v>
      </c>
      <c r="LNC1" s="9" t="s">
        <v>9211</v>
      </c>
      <c r="LND1" s="9" t="s">
        <v>9212</v>
      </c>
      <c r="LNE1" s="9" t="s">
        <v>9213</v>
      </c>
      <c r="LNF1" s="9" t="s">
        <v>9214</v>
      </c>
      <c r="LNG1" s="9" t="s">
        <v>9215</v>
      </c>
      <c r="LNH1" s="9" t="s">
        <v>9216</v>
      </c>
      <c r="LNI1" s="9" t="s">
        <v>9217</v>
      </c>
      <c r="LNJ1" s="9" t="s">
        <v>9218</v>
      </c>
      <c r="LNK1" s="9" t="s">
        <v>9219</v>
      </c>
      <c r="LNL1" s="9" t="s">
        <v>9220</v>
      </c>
      <c r="LNM1" s="9" t="s">
        <v>9221</v>
      </c>
      <c r="LNN1" s="9" t="s">
        <v>9222</v>
      </c>
      <c r="LNO1" s="9" t="s">
        <v>9223</v>
      </c>
      <c r="LNP1" s="9" t="s">
        <v>9224</v>
      </c>
      <c r="LNQ1" s="9" t="s">
        <v>9225</v>
      </c>
      <c r="LNR1" s="9" t="s">
        <v>9226</v>
      </c>
      <c r="LNS1" s="9" t="s">
        <v>9227</v>
      </c>
      <c r="LNT1" s="9" t="s">
        <v>9228</v>
      </c>
      <c r="LNU1" s="9" t="s">
        <v>9229</v>
      </c>
      <c r="LNV1" s="9" t="s">
        <v>9230</v>
      </c>
      <c r="LNW1" s="9" t="s">
        <v>9231</v>
      </c>
      <c r="LNX1" s="9" t="s">
        <v>9232</v>
      </c>
      <c r="LNY1" s="9" t="s">
        <v>9233</v>
      </c>
      <c r="LNZ1" s="9" t="s">
        <v>9234</v>
      </c>
      <c r="LOA1" s="9" t="s">
        <v>9235</v>
      </c>
      <c r="LOB1" s="9" t="s">
        <v>9236</v>
      </c>
      <c r="LOC1" s="9" t="s">
        <v>9237</v>
      </c>
      <c r="LOD1" s="9" t="s">
        <v>9238</v>
      </c>
      <c r="LOE1" s="9" t="s">
        <v>9239</v>
      </c>
      <c r="LOF1" s="9" t="s">
        <v>9240</v>
      </c>
      <c r="LOG1" s="9" t="s">
        <v>9241</v>
      </c>
      <c r="LOH1" s="9" t="s">
        <v>9242</v>
      </c>
      <c r="LOI1" s="9" t="s">
        <v>9243</v>
      </c>
      <c r="LOJ1" s="9" t="s">
        <v>9244</v>
      </c>
      <c r="LOK1" s="9" t="s">
        <v>9245</v>
      </c>
      <c r="LOL1" s="9" t="s">
        <v>9246</v>
      </c>
      <c r="LOM1" s="9" t="s">
        <v>9247</v>
      </c>
      <c r="LON1" s="9" t="s">
        <v>9248</v>
      </c>
      <c r="LOO1" s="9" t="s">
        <v>9249</v>
      </c>
      <c r="LOP1" s="9" t="s">
        <v>9250</v>
      </c>
      <c r="LOQ1" s="9" t="s">
        <v>9251</v>
      </c>
      <c r="LOR1" s="9" t="s">
        <v>9252</v>
      </c>
      <c r="LOS1" s="9" t="s">
        <v>9253</v>
      </c>
      <c r="LOT1" s="9" t="s">
        <v>9254</v>
      </c>
      <c r="LOU1" s="9" t="s">
        <v>9255</v>
      </c>
      <c r="LOV1" s="9" t="s">
        <v>9256</v>
      </c>
      <c r="LOW1" s="9" t="s">
        <v>9257</v>
      </c>
      <c r="LOX1" s="9" t="s">
        <v>9258</v>
      </c>
      <c r="LOY1" s="9" t="s">
        <v>9259</v>
      </c>
      <c r="LOZ1" s="9" t="s">
        <v>9260</v>
      </c>
      <c r="LPA1" s="9" t="s">
        <v>9261</v>
      </c>
      <c r="LPB1" s="9" t="s">
        <v>9262</v>
      </c>
      <c r="LPC1" s="9" t="s">
        <v>9263</v>
      </c>
      <c r="LPD1" s="9" t="s">
        <v>9264</v>
      </c>
      <c r="LPE1" s="9" t="s">
        <v>9265</v>
      </c>
      <c r="LPF1" s="9" t="s">
        <v>9266</v>
      </c>
      <c r="LPG1" s="9" t="s">
        <v>9267</v>
      </c>
      <c r="LPH1" s="9" t="s">
        <v>9268</v>
      </c>
      <c r="LPI1" s="9" t="s">
        <v>9269</v>
      </c>
      <c r="LPJ1" s="9" t="s">
        <v>9270</v>
      </c>
      <c r="LPK1" s="9" t="s">
        <v>9271</v>
      </c>
      <c r="LPL1" s="9" t="s">
        <v>9272</v>
      </c>
      <c r="LPM1" s="9" t="s">
        <v>9273</v>
      </c>
      <c r="LPN1" s="9" t="s">
        <v>9274</v>
      </c>
      <c r="LPO1" s="9" t="s">
        <v>9275</v>
      </c>
      <c r="LPP1" s="9" t="s">
        <v>9276</v>
      </c>
      <c r="LPQ1" s="9" t="s">
        <v>9277</v>
      </c>
      <c r="LPR1" s="9" t="s">
        <v>9278</v>
      </c>
      <c r="LPS1" s="9" t="s">
        <v>9279</v>
      </c>
      <c r="LPT1" s="9" t="s">
        <v>9280</v>
      </c>
      <c r="LPU1" s="9" t="s">
        <v>9281</v>
      </c>
      <c r="LPV1" s="9" t="s">
        <v>9282</v>
      </c>
      <c r="LPW1" s="9" t="s">
        <v>9283</v>
      </c>
      <c r="LPX1" s="9" t="s">
        <v>9284</v>
      </c>
      <c r="LPY1" s="9" t="s">
        <v>9285</v>
      </c>
      <c r="LPZ1" s="9" t="s">
        <v>9286</v>
      </c>
      <c r="LQA1" s="9" t="s">
        <v>9287</v>
      </c>
      <c r="LQB1" s="9" t="s">
        <v>9288</v>
      </c>
      <c r="LQC1" s="9" t="s">
        <v>9289</v>
      </c>
      <c r="LQD1" s="9" t="s">
        <v>9290</v>
      </c>
      <c r="LQE1" s="9" t="s">
        <v>9291</v>
      </c>
      <c r="LQF1" s="9" t="s">
        <v>9292</v>
      </c>
      <c r="LQG1" s="9" t="s">
        <v>9293</v>
      </c>
      <c r="LQH1" s="9" t="s">
        <v>9294</v>
      </c>
      <c r="LQI1" s="9" t="s">
        <v>9295</v>
      </c>
      <c r="LQJ1" s="9" t="s">
        <v>9296</v>
      </c>
      <c r="LQK1" s="9" t="s">
        <v>9297</v>
      </c>
      <c r="LQL1" s="9" t="s">
        <v>9298</v>
      </c>
      <c r="LQM1" s="9" t="s">
        <v>9299</v>
      </c>
      <c r="LQN1" s="9" t="s">
        <v>9300</v>
      </c>
      <c r="LQO1" s="9" t="s">
        <v>9301</v>
      </c>
      <c r="LQP1" s="9" t="s">
        <v>9302</v>
      </c>
      <c r="LQQ1" s="9" t="s">
        <v>9303</v>
      </c>
      <c r="LQR1" s="9" t="s">
        <v>9304</v>
      </c>
      <c r="LQS1" s="9" t="s">
        <v>9305</v>
      </c>
      <c r="LQT1" s="9" t="s">
        <v>9306</v>
      </c>
      <c r="LQU1" s="9" t="s">
        <v>9307</v>
      </c>
      <c r="LQV1" s="9" t="s">
        <v>9308</v>
      </c>
      <c r="LQW1" s="9" t="s">
        <v>9309</v>
      </c>
      <c r="LQX1" s="9" t="s">
        <v>9310</v>
      </c>
      <c r="LQY1" s="9" t="s">
        <v>9311</v>
      </c>
      <c r="LQZ1" s="9" t="s">
        <v>9312</v>
      </c>
      <c r="LRA1" s="9" t="s">
        <v>9313</v>
      </c>
      <c r="LRB1" s="9" t="s">
        <v>9314</v>
      </c>
      <c r="LRC1" s="9" t="s">
        <v>9315</v>
      </c>
      <c r="LRD1" s="9" t="s">
        <v>9316</v>
      </c>
      <c r="LRE1" s="9" t="s">
        <v>9317</v>
      </c>
      <c r="LRF1" s="9" t="s">
        <v>9318</v>
      </c>
      <c r="LRG1" s="9" t="s">
        <v>9319</v>
      </c>
      <c r="LRH1" s="9" t="s">
        <v>9320</v>
      </c>
      <c r="LRI1" s="9" t="s">
        <v>9321</v>
      </c>
      <c r="LRJ1" s="9" t="s">
        <v>9322</v>
      </c>
      <c r="LRK1" s="9" t="s">
        <v>9323</v>
      </c>
      <c r="LRL1" s="9" t="s">
        <v>9324</v>
      </c>
      <c r="LRM1" s="9" t="s">
        <v>9325</v>
      </c>
      <c r="LRN1" s="9" t="s">
        <v>9326</v>
      </c>
      <c r="LRO1" s="9" t="s">
        <v>9327</v>
      </c>
      <c r="LRP1" s="9" t="s">
        <v>9328</v>
      </c>
      <c r="LRQ1" s="9" t="s">
        <v>9329</v>
      </c>
      <c r="LRR1" s="9" t="s">
        <v>9330</v>
      </c>
      <c r="LRS1" s="9" t="s">
        <v>9331</v>
      </c>
      <c r="LRT1" s="9" t="s">
        <v>9332</v>
      </c>
      <c r="LRU1" s="9" t="s">
        <v>9333</v>
      </c>
      <c r="LRV1" s="9" t="s">
        <v>9334</v>
      </c>
      <c r="LRW1" s="9" t="s">
        <v>9335</v>
      </c>
      <c r="LRX1" s="9" t="s">
        <v>9336</v>
      </c>
      <c r="LRY1" s="9" t="s">
        <v>9337</v>
      </c>
      <c r="LRZ1" s="9" t="s">
        <v>9338</v>
      </c>
      <c r="LSA1" s="9" t="s">
        <v>9339</v>
      </c>
      <c r="LSB1" s="9" t="s">
        <v>9340</v>
      </c>
      <c r="LSC1" s="9" t="s">
        <v>9341</v>
      </c>
      <c r="LSD1" s="9" t="s">
        <v>9342</v>
      </c>
      <c r="LSE1" s="9" t="s">
        <v>9343</v>
      </c>
      <c r="LSF1" s="9" t="s">
        <v>9344</v>
      </c>
      <c r="LSG1" s="9" t="s">
        <v>9345</v>
      </c>
      <c r="LSH1" s="9" t="s">
        <v>9346</v>
      </c>
      <c r="LSI1" s="9" t="s">
        <v>9347</v>
      </c>
      <c r="LSJ1" s="9" t="s">
        <v>9348</v>
      </c>
      <c r="LSK1" s="9" t="s">
        <v>9349</v>
      </c>
      <c r="LSL1" s="9" t="s">
        <v>9350</v>
      </c>
      <c r="LSM1" s="9" t="s">
        <v>9351</v>
      </c>
      <c r="LSN1" s="9" t="s">
        <v>9352</v>
      </c>
      <c r="LSO1" s="9" t="s">
        <v>9353</v>
      </c>
      <c r="LSP1" s="9" t="s">
        <v>9354</v>
      </c>
      <c r="LSQ1" s="9" t="s">
        <v>9355</v>
      </c>
      <c r="LSR1" s="9" t="s">
        <v>9356</v>
      </c>
      <c r="LSS1" s="9" t="s">
        <v>9357</v>
      </c>
      <c r="LST1" s="9" t="s">
        <v>9358</v>
      </c>
      <c r="LSU1" s="9" t="s">
        <v>9359</v>
      </c>
      <c r="LSV1" s="9" t="s">
        <v>9360</v>
      </c>
      <c r="LSW1" s="9" t="s">
        <v>9361</v>
      </c>
      <c r="LSX1" s="9" t="s">
        <v>9362</v>
      </c>
      <c r="LSY1" s="9" t="s">
        <v>9363</v>
      </c>
      <c r="LSZ1" s="9" t="s">
        <v>9364</v>
      </c>
      <c r="LTA1" s="9" t="s">
        <v>9365</v>
      </c>
      <c r="LTB1" s="9" t="s">
        <v>9366</v>
      </c>
      <c r="LTC1" s="9" t="s">
        <v>9367</v>
      </c>
      <c r="LTD1" s="9" t="s">
        <v>9368</v>
      </c>
      <c r="LTE1" s="9" t="s">
        <v>9369</v>
      </c>
      <c r="LTF1" s="9" t="s">
        <v>9370</v>
      </c>
      <c r="LTG1" s="9" t="s">
        <v>9371</v>
      </c>
      <c r="LTH1" s="9" t="s">
        <v>9372</v>
      </c>
      <c r="LTI1" s="9" t="s">
        <v>9373</v>
      </c>
      <c r="LTJ1" s="9" t="s">
        <v>9374</v>
      </c>
      <c r="LTK1" s="9" t="s">
        <v>9375</v>
      </c>
      <c r="LTL1" s="9" t="s">
        <v>9376</v>
      </c>
      <c r="LTM1" s="9" t="s">
        <v>9377</v>
      </c>
      <c r="LTN1" s="9" t="s">
        <v>9378</v>
      </c>
      <c r="LTO1" s="9" t="s">
        <v>9379</v>
      </c>
      <c r="LTP1" s="9" t="s">
        <v>9380</v>
      </c>
      <c r="LTQ1" s="9" t="s">
        <v>9381</v>
      </c>
      <c r="LTR1" s="9" t="s">
        <v>9382</v>
      </c>
      <c r="LTS1" s="9" t="s">
        <v>9383</v>
      </c>
      <c r="LTT1" s="9" t="s">
        <v>9384</v>
      </c>
      <c r="LTU1" s="9" t="s">
        <v>9385</v>
      </c>
      <c r="LTV1" s="9" t="s">
        <v>9386</v>
      </c>
      <c r="LTW1" s="9" t="s">
        <v>9387</v>
      </c>
      <c r="LTX1" s="9" t="s">
        <v>9388</v>
      </c>
      <c r="LTY1" s="9" t="s">
        <v>9389</v>
      </c>
      <c r="LTZ1" s="9" t="s">
        <v>9390</v>
      </c>
      <c r="LUA1" s="9" t="s">
        <v>9391</v>
      </c>
      <c r="LUB1" s="9" t="s">
        <v>9392</v>
      </c>
      <c r="LUC1" s="9" t="s">
        <v>9393</v>
      </c>
      <c r="LUD1" s="9" t="s">
        <v>9394</v>
      </c>
      <c r="LUE1" s="9" t="s">
        <v>9395</v>
      </c>
      <c r="LUF1" s="9" t="s">
        <v>9396</v>
      </c>
      <c r="LUG1" s="9" t="s">
        <v>9397</v>
      </c>
      <c r="LUH1" s="9" t="s">
        <v>9398</v>
      </c>
      <c r="LUI1" s="9" t="s">
        <v>9399</v>
      </c>
      <c r="LUJ1" s="9" t="s">
        <v>9400</v>
      </c>
      <c r="LUK1" s="9" t="s">
        <v>9401</v>
      </c>
      <c r="LUL1" s="9" t="s">
        <v>9402</v>
      </c>
      <c r="LUM1" s="9" t="s">
        <v>9403</v>
      </c>
      <c r="LUN1" s="9" t="s">
        <v>9404</v>
      </c>
      <c r="LUO1" s="9" t="s">
        <v>9405</v>
      </c>
      <c r="LUP1" s="9" t="s">
        <v>9406</v>
      </c>
      <c r="LUQ1" s="9" t="s">
        <v>9407</v>
      </c>
      <c r="LUR1" s="9" t="s">
        <v>9408</v>
      </c>
      <c r="LUS1" s="9" t="s">
        <v>9409</v>
      </c>
      <c r="LUT1" s="9" t="s">
        <v>9410</v>
      </c>
      <c r="LUU1" s="9" t="s">
        <v>9411</v>
      </c>
      <c r="LUV1" s="9" t="s">
        <v>9412</v>
      </c>
      <c r="LUW1" s="9" t="s">
        <v>9413</v>
      </c>
      <c r="LUX1" s="9" t="s">
        <v>9414</v>
      </c>
      <c r="LUY1" s="9" t="s">
        <v>9415</v>
      </c>
      <c r="LUZ1" s="9" t="s">
        <v>9416</v>
      </c>
      <c r="LVA1" s="9" t="s">
        <v>9417</v>
      </c>
      <c r="LVB1" s="9" t="s">
        <v>9418</v>
      </c>
      <c r="LVC1" s="9" t="s">
        <v>9419</v>
      </c>
      <c r="LVD1" s="9" t="s">
        <v>9420</v>
      </c>
      <c r="LVE1" s="9" t="s">
        <v>9421</v>
      </c>
      <c r="LVF1" s="9" t="s">
        <v>9422</v>
      </c>
      <c r="LVG1" s="9" t="s">
        <v>9423</v>
      </c>
      <c r="LVH1" s="9" t="s">
        <v>9424</v>
      </c>
      <c r="LVI1" s="9" t="s">
        <v>9425</v>
      </c>
      <c r="LVJ1" s="9" t="s">
        <v>9426</v>
      </c>
      <c r="LVK1" s="9" t="s">
        <v>9427</v>
      </c>
      <c r="LVL1" s="9" t="s">
        <v>9428</v>
      </c>
      <c r="LVM1" s="9" t="s">
        <v>9429</v>
      </c>
      <c r="LVN1" s="9" t="s">
        <v>9430</v>
      </c>
      <c r="LVO1" s="9" t="s">
        <v>9431</v>
      </c>
      <c r="LVP1" s="9" t="s">
        <v>9432</v>
      </c>
      <c r="LVQ1" s="9" t="s">
        <v>9433</v>
      </c>
      <c r="LVR1" s="9" t="s">
        <v>9434</v>
      </c>
      <c r="LVS1" s="9" t="s">
        <v>9435</v>
      </c>
      <c r="LVT1" s="9" t="s">
        <v>9436</v>
      </c>
      <c r="LVU1" s="9" t="s">
        <v>9437</v>
      </c>
      <c r="LVV1" s="9" t="s">
        <v>9438</v>
      </c>
      <c r="LVW1" s="9" t="s">
        <v>9439</v>
      </c>
      <c r="LVX1" s="9" t="s">
        <v>9440</v>
      </c>
      <c r="LVY1" s="9" t="s">
        <v>9441</v>
      </c>
      <c r="LVZ1" s="9" t="s">
        <v>9442</v>
      </c>
      <c r="LWA1" s="9" t="s">
        <v>9443</v>
      </c>
      <c r="LWB1" s="9" t="s">
        <v>9444</v>
      </c>
      <c r="LWC1" s="9" t="s">
        <v>9445</v>
      </c>
      <c r="LWD1" s="9" t="s">
        <v>9446</v>
      </c>
      <c r="LWE1" s="9" t="s">
        <v>9447</v>
      </c>
      <c r="LWF1" s="9" t="s">
        <v>9448</v>
      </c>
      <c r="LWG1" s="9" t="s">
        <v>9449</v>
      </c>
      <c r="LWH1" s="9" t="s">
        <v>9450</v>
      </c>
      <c r="LWI1" s="9" t="s">
        <v>9451</v>
      </c>
      <c r="LWJ1" s="9" t="s">
        <v>9452</v>
      </c>
      <c r="LWK1" s="9" t="s">
        <v>9453</v>
      </c>
      <c r="LWL1" s="9" t="s">
        <v>9454</v>
      </c>
      <c r="LWM1" s="9" t="s">
        <v>9455</v>
      </c>
      <c r="LWN1" s="9" t="s">
        <v>9456</v>
      </c>
      <c r="LWO1" s="9" t="s">
        <v>9457</v>
      </c>
      <c r="LWP1" s="9" t="s">
        <v>9458</v>
      </c>
      <c r="LWQ1" s="9" t="s">
        <v>9459</v>
      </c>
      <c r="LWR1" s="9" t="s">
        <v>9460</v>
      </c>
      <c r="LWS1" s="9" t="s">
        <v>9461</v>
      </c>
      <c r="LWT1" s="9" t="s">
        <v>9462</v>
      </c>
      <c r="LWU1" s="9" t="s">
        <v>9463</v>
      </c>
      <c r="LWV1" s="9" t="s">
        <v>9464</v>
      </c>
      <c r="LWW1" s="9" t="s">
        <v>9465</v>
      </c>
      <c r="LWX1" s="9" t="s">
        <v>9466</v>
      </c>
      <c r="LWY1" s="9" t="s">
        <v>9467</v>
      </c>
      <c r="LWZ1" s="9" t="s">
        <v>9468</v>
      </c>
      <c r="LXA1" s="9" t="s">
        <v>9469</v>
      </c>
      <c r="LXB1" s="9" t="s">
        <v>9470</v>
      </c>
      <c r="LXC1" s="9" t="s">
        <v>9471</v>
      </c>
      <c r="LXD1" s="9" t="s">
        <v>9472</v>
      </c>
      <c r="LXE1" s="9" t="s">
        <v>9473</v>
      </c>
      <c r="LXF1" s="9" t="s">
        <v>9474</v>
      </c>
      <c r="LXG1" s="9" t="s">
        <v>9475</v>
      </c>
      <c r="LXH1" s="9" t="s">
        <v>9476</v>
      </c>
      <c r="LXI1" s="9" t="s">
        <v>9477</v>
      </c>
      <c r="LXJ1" s="9" t="s">
        <v>9478</v>
      </c>
      <c r="LXK1" s="9" t="s">
        <v>9479</v>
      </c>
      <c r="LXL1" s="9" t="s">
        <v>9480</v>
      </c>
      <c r="LXM1" s="9" t="s">
        <v>9481</v>
      </c>
      <c r="LXN1" s="9" t="s">
        <v>9482</v>
      </c>
      <c r="LXO1" s="9" t="s">
        <v>9483</v>
      </c>
      <c r="LXP1" s="9" t="s">
        <v>9484</v>
      </c>
      <c r="LXQ1" s="9" t="s">
        <v>9485</v>
      </c>
      <c r="LXR1" s="9" t="s">
        <v>9486</v>
      </c>
      <c r="LXS1" s="9" t="s">
        <v>9487</v>
      </c>
      <c r="LXT1" s="9" t="s">
        <v>9488</v>
      </c>
      <c r="LXU1" s="9" t="s">
        <v>9489</v>
      </c>
      <c r="LXV1" s="9" t="s">
        <v>9490</v>
      </c>
      <c r="LXW1" s="9" t="s">
        <v>9491</v>
      </c>
      <c r="LXX1" s="9" t="s">
        <v>9492</v>
      </c>
      <c r="LXY1" s="9" t="s">
        <v>9493</v>
      </c>
      <c r="LXZ1" s="9" t="s">
        <v>9494</v>
      </c>
      <c r="LYA1" s="9" t="s">
        <v>9495</v>
      </c>
      <c r="LYB1" s="9" t="s">
        <v>9496</v>
      </c>
      <c r="LYC1" s="9" t="s">
        <v>9497</v>
      </c>
      <c r="LYD1" s="9" t="s">
        <v>9498</v>
      </c>
      <c r="LYE1" s="9" t="s">
        <v>9499</v>
      </c>
      <c r="LYF1" s="9" t="s">
        <v>9500</v>
      </c>
      <c r="LYG1" s="9" t="s">
        <v>9501</v>
      </c>
      <c r="LYH1" s="9" t="s">
        <v>9502</v>
      </c>
      <c r="LYI1" s="9" t="s">
        <v>9503</v>
      </c>
      <c r="LYJ1" s="9" t="s">
        <v>9504</v>
      </c>
      <c r="LYK1" s="9" t="s">
        <v>9505</v>
      </c>
      <c r="LYL1" s="9" t="s">
        <v>9506</v>
      </c>
      <c r="LYM1" s="9" t="s">
        <v>9507</v>
      </c>
      <c r="LYN1" s="9" t="s">
        <v>9508</v>
      </c>
      <c r="LYO1" s="9" t="s">
        <v>9509</v>
      </c>
      <c r="LYP1" s="9" t="s">
        <v>9510</v>
      </c>
      <c r="LYQ1" s="9" t="s">
        <v>9511</v>
      </c>
      <c r="LYR1" s="9" t="s">
        <v>9512</v>
      </c>
      <c r="LYS1" s="9" t="s">
        <v>9513</v>
      </c>
      <c r="LYT1" s="9" t="s">
        <v>9514</v>
      </c>
      <c r="LYU1" s="9" t="s">
        <v>9515</v>
      </c>
      <c r="LYV1" s="9" t="s">
        <v>9516</v>
      </c>
      <c r="LYW1" s="9" t="s">
        <v>9517</v>
      </c>
      <c r="LYX1" s="9" t="s">
        <v>9518</v>
      </c>
      <c r="LYY1" s="9" t="s">
        <v>9519</v>
      </c>
      <c r="LYZ1" s="9" t="s">
        <v>9520</v>
      </c>
      <c r="LZA1" s="9" t="s">
        <v>9521</v>
      </c>
      <c r="LZB1" s="9" t="s">
        <v>9522</v>
      </c>
      <c r="LZC1" s="9" t="s">
        <v>9523</v>
      </c>
      <c r="LZD1" s="9" t="s">
        <v>9524</v>
      </c>
      <c r="LZE1" s="9" t="s">
        <v>9525</v>
      </c>
      <c r="LZF1" s="9" t="s">
        <v>9526</v>
      </c>
      <c r="LZG1" s="9" t="s">
        <v>9527</v>
      </c>
      <c r="LZH1" s="9" t="s">
        <v>9528</v>
      </c>
      <c r="LZI1" s="9" t="s">
        <v>9529</v>
      </c>
      <c r="LZJ1" s="9" t="s">
        <v>9530</v>
      </c>
      <c r="LZK1" s="9" t="s">
        <v>9531</v>
      </c>
      <c r="LZL1" s="9" t="s">
        <v>9532</v>
      </c>
      <c r="LZM1" s="9" t="s">
        <v>9533</v>
      </c>
      <c r="LZN1" s="9" t="s">
        <v>9534</v>
      </c>
      <c r="LZO1" s="9" t="s">
        <v>9535</v>
      </c>
      <c r="LZP1" s="9" t="s">
        <v>9536</v>
      </c>
      <c r="LZQ1" s="9" t="s">
        <v>9537</v>
      </c>
      <c r="LZR1" s="9" t="s">
        <v>9538</v>
      </c>
      <c r="LZS1" s="9" t="s">
        <v>9539</v>
      </c>
      <c r="LZT1" s="9" t="s">
        <v>9540</v>
      </c>
      <c r="LZU1" s="9" t="s">
        <v>9541</v>
      </c>
      <c r="LZV1" s="9" t="s">
        <v>9542</v>
      </c>
      <c r="LZW1" s="9" t="s">
        <v>9543</v>
      </c>
      <c r="LZX1" s="9" t="s">
        <v>9544</v>
      </c>
      <c r="LZY1" s="9" t="s">
        <v>9545</v>
      </c>
      <c r="LZZ1" s="9" t="s">
        <v>9546</v>
      </c>
      <c r="MAA1" s="9" t="s">
        <v>9547</v>
      </c>
      <c r="MAB1" s="9" t="s">
        <v>9548</v>
      </c>
      <c r="MAC1" s="9" t="s">
        <v>9549</v>
      </c>
      <c r="MAD1" s="9" t="s">
        <v>9550</v>
      </c>
      <c r="MAE1" s="9" t="s">
        <v>9551</v>
      </c>
      <c r="MAF1" s="9" t="s">
        <v>9552</v>
      </c>
      <c r="MAG1" s="9" t="s">
        <v>9553</v>
      </c>
      <c r="MAH1" s="9" t="s">
        <v>9554</v>
      </c>
      <c r="MAI1" s="9" t="s">
        <v>9555</v>
      </c>
      <c r="MAJ1" s="9" t="s">
        <v>9556</v>
      </c>
      <c r="MAK1" s="9" t="s">
        <v>9557</v>
      </c>
      <c r="MAL1" s="9" t="s">
        <v>9558</v>
      </c>
      <c r="MAM1" s="9" t="s">
        <v>9559</v>
      </c>
      <c r="MAN1" s="9" t="s">
        <v>9560</v>
      </c>
      <c r="MAO1" s="9" t="s">
        <v>9561</v>
      </c>
      <c r="MAP1" s="9" t="s">
        <v>9562</v>
      </c>
      <c r="MAQ1" s="9" t="s">
        <v>9563</v>
      </c>
      <c r="MAR1" s="9" t="s">
        <v>9564</v>
      </c>
      <c r="MAS1" s="9" t="s">
        <v>9565</v>
      </c>
      <c r="MAT1" s="9" t="s">
        <v>9566</v>
      </c>
      <c r="MAU1" s="9" t="s">
        <v>9567</v>
      </c>
      <c r="MAV1" s="9" t="s">
        <v>9568</v>
      </c>
      <c r="MAW1" s="9" t="s">
        <v>9569</v>
      </c>
      <c r="MAX1" s="9" t="s">
        <v>9570</v>
      </c>
      <c r="MAY1" s="9" t="s">
        <v>9571</v>
      </c>
      <c r="MAZ1" s="9" t="s">
        <v>9572</v>
      </c>
      <c r="MBA1" s="9" t="s">
        <v>9573</v>
      </c>
      <c r="MBB1" s="9" t="s">
        <v>9574</v>
      </c>
      <c r="MBC1" s="9" t="s">
        <v>9575</v>
      </c>
      <c r="MBD1" s="9" t="s">
        <v>9576</v>
      </c>
      <c r="MBE1" s="9" t="s">
        <v>9577</v>
      </c>
      <c r="MBF1" s="9" t="s">
        <v>9578</v>
      </c>
      <c r="MBG1" s="9" t="s">
        <v>9579</v>
      </c>
      <c r="MBH1" s="9" t="s">
        <v>9580</v>
      </c>
      <c r="MBI1" s="9" t="s">
        <v>9581</v>
      </c>
      <c r="MBJ1" s="9" t="s">
        <v>9582</v>
      </c>
      <c r="MBK1" s="9" t="s">
        <v>9583</v>
      </c>
      <c r="MBL1" s="9" t="s">
        <v>9584</v>
      </c>
      <c r="MBM1" s="9" t="s">
        <v>9585</v>
      </c>
      <c r="MBN1" s="9" t="s">
        <v>9586</v>
      </c>
      <c r="MBO1" s="9" t="s">
        <v>9587</v>
      </c>
      <c r="MBP1" s="9" t="s">
        <v>9588</v>
      </c>
      <c r="MBQ1" s="9" t="s">
        <v>9589</v>
      </c>
      <c r="MBR1" s="9" t="s">
        <v>9590</v>
      </c>
      <c r="MBS1" s="9" t="s">
        <v>9591</v>
      </c>
      <c r="MBT1" s="9" t="s">
        <v>9592</v>
      </c>
      <c r="MBU1" s="9" t="s">
        <v>9593</v>
      </c>
      <c r="MBV1" s="9" t="s">
        <v>9594</v>
      </c>
      <c r="MBW1" s="9" t="s">
        <v>9595</v>
      </c>
      <c r="MBX1" s="9" t="s">
        <v>9596</v>
      </c>
      <c r="MBY1" s="9" t="s">
        <v>9597</v>
      </c>
      <c r="MBZ1" s="9" t="s">
        <v>9598</v>
      </c>
      <c r="MCA1" s="9" t="s">
        <v>9599</v>
      </c>
      <c r="MCB1" s="9" t="s">
        <v>9600</v>
      </c>
      <c r="MCC1" s="9" t="s">
        <v>9601</v>
      </c>
      <c r="MCD1" s="9" t="s">
        <v>9602</v>
      </c>
      <c r="MCE1" s="9" t="s">
        <v>9603</v>
      </c>
      <c r="MCF1" s="9" t="s">
        <v>9604</v>
      </c>
      <c r="MCG1" s="9" t="s">
        <v>9605</v>
      </c>
      <c r="MCH1" s="9" t="s">
        <v>9606</v>
      </c>
      <c r="MCI1" s="9" t="s">
        <v>9607</v>
      </c>
      <c r="MCJ1" s="9" t="s">
        <v>9608</v>
      </c>
      <c r="MCK1" s="9" t="s">
        <v>9609</v>
      </c>
      <c r="MCL1" s="9" t="s">
        <v>9610</v>
      </c>
      <c r="MCM1" s="9" t="s">
        <v>9611</v>
      </c>
      <c r="MCN1" s="9" t="s">
        <v>9612</v>
      </c>
      <c r="MCO1" s="9" t="s">
        <v>9613</v>
      </c>
      <c r="MCP1" s="9" t="s">
        <v>9614</v>
      </c>
      <c r="MCQ1" s="9" t="s">
        <v>9615</v>
      </c>
      <c r="MCR1" s="9" t="s">
        <v>9616</v>
      </c>
      <c r="MCS1" s="9" t="s">
        <v>9617</v>
      </c>
      <c r="MCT1" s="9" t="s">
        <v>9618</v>
      </c>
      <c r="MCU1" s="9" t="s">
        <v>9619</v>
      </c>
      <c r="MCV1" s="9" t="s">
        <v>9620</v>
      </c>
      <c r="MCW1" s="9" t="s">
        <v>9621</v>
      </c>
      <c r="MCX1" s="9" t="s">
        <v>9622</v>
      </c>
      <c r="MCY1" s="9" t="s">
        <v>9623</v>
      </c>
      <c r="MCZ1" s="9" t="s">
        <v>9624</v>
      </c>
      <c r="MDA1" s="9" t="s">
        <v>9625</v>
      </c>
      <c r="MDB1" s="9" t="s">
        <v>9626</v>
      </c>
      <c r="MDC1" s="9" t="s">
        <v>9627</v>
      </c>
      <c r="MDD1" s="9" t="s">
        <v>9628</v>
      </c>
      <c r="MDE1" s="9" t="s">
        <v>9629</v>
      </c>
      <c r="MDF1" s="9" t="s">
        <v>9630</v>
      </c>
      <c r="MDG1" s="9" t="s">
        <v>9631</v>
      </c>
      <c r="MDH1" s="9" t="s">
        <v>9632</v>
      </c>
      <c r="MDI1" s="9" t="s">
        <v>9633</v>
      </c>
      <c r="MDJ1" s="9" t="s">
        <v>9634</v>
      </c>
      <c r="MDK1" s="9" t="s">
        <v>9635</v>
      </c>
      <c r="MDL1" s="9" t="s">
        <v>9636</v>
      </c>
      <c r="MDM1" s="9" t="s">
        <v>9637</v>
      </c>
      <c r="MDN1" s="9" t="s">
        <v>9638</v>
      </c>
      <c r="MDO1" s="9" t="s">
        <v>9639</v>
      </c>
      <c r="MDP1" s="9" t="s">
        <v>9640</v>
      </c>
      <c r="MDQ1" s="9" t="s">
        <v>9641</v>
      </c>
      <c r="MDR1" s="9" t="s">
        <v>9642</v>
      </c>
      <c r="MDS1" s="9" t="s">
        <v>9643</v>
      </c>
      <c r="MDT1" s="9" t="s">
        <v>9644</v>
      </c>
      <c r="MDU1" s="9" t="s">
        <v>9645</v>
      </c>
      <c r="MDV1" s="9" t="s">
        <v>9646</v>
      </c>
      <c r="MDW1" s="9" t="s">
        <v>9647</v>
      </c>
      <c r="MDX1" s="9" t="s">
        <v>9648</v>
      </c>
      <c r="MDY1" s="9" t="s">
        <v>9649</v>
      </c>
      <c r="MDZ1" s="9" t="s">
        <v>9650</v>
      </c>
      <c r="MEA1" s="9" t="s">
        <v>9651</v>
      </c>
      <c r="MEB1" s="9" t="s">
        <v>9652</v>
      </c>
      <c r="MEC1" s="9" t="s">
        <v>9653</v>
      </c>
      <c r="MED1" s="9" t="s">
        <v>9654</v>
      </c>
      <c r="MEE1" s="9" t="s">
        <v>9655</v>
      </c>
      <c r="MEF1" s="9" t="s">
        <v>9656</v>
      </c>
      <c r="MEG1" s="9" t="s">
        <v>9657</v>
      </c>
      <c r="MEH1" s="9" t="s">
        <v>9658</v>
      </c>
      <c r="MEI1" s="9" t="s">
        <v>9659</v>
      </c>
      <c r="MEJ1" s="9" t="s">
        <v>9660</v>
      </c>
      <c r="MEK1" s="9" t="s">
        <v>9661</v>
      </c>
      <c r="MEL1" s="9" t="s">
        <v>9662</v>
      </c>
      <c r="MEM1" s="9" t="s">
        <v>9663</v>
      </c>
      <c r="MEN1" s="9" t="s">
        <v>9664</v>
      </c>
      <c r="MEO1" s="9" t="s">
        <v>9665</v>
      </c>
      <c r="MEP1" s="9" t="s">
        <v>9666</v>
      </c>
      <c r="MEQ1" s="9" t="s">
        <v>9667</v>
      </c>
      <c r="MER1" s="9" t="s">
        <v>9668</v>
      </c>
      <c r="MES1" s="9" t="s">
        <v>9669</v>
      </c>
      <c r="MET1" s="9" t="s">
        <v>9670</v>
      </c>
      <c r="MEU1" s="9" t="s">
        <v>9671</v>
      </c>
      <c r="MEV1" s="9" t="s">
        <v>9672</v>
      </c>
      <c r="MEW1" s="9" t="s">
        <v>9673</v>
      </c>
      <c r="MEX1" s="9" t="s">
        <v>9674</v>
      </c>
      <c r="MEY1" s="9" t="s">
        <v>9675</v>
      </c>
      <c r="MEZ1" s="9" t="s">
        <v>9676</v>
      </c>
      <c r="MFA1" s="9" t="s">
        <v>9677</v>
      </c>
      <c r="MFB1" s="9" t="s">
        <v>9678</v>
      </c>
      <c r="MFC1" s="9" t="s">
        <v>9679</v>
      </c>
      <c r="MFD1" s="9" t="s">
        <v>9680</v>
      </c>
      <c r="MFE1" s="9" t="s">
        <v>9681</v>
      </c>
      <c r="MFF1" s="9" t="s">
        <v>9682</v>
      </c>
      <c r="MFG1" s="9" t="s">
        <v>9683</v>
      </c>
      <c r="MFH1" s="9" t="s">
        <v>9684</v>
      </c>
      <c r="MFI1" s="9" t="s">
        <v>9685</v>
      </c>
      <c r="MFJ1" s="9" t="s">
        <v>9686</v>
      </c>
      <c r="MFK1" s="9" t="s">
        <v>9687</v>
      </c>
      <c r="MFL1" s="9" t="s">
        <v>9688</v>
      </c>
      <c r="MFM1" s="9" t="s">
        <v>9689</v>
      </c>
      <c r="MFN1" s="9" t="s">
        <v>9690</v>
      </c>
      <c r="MFO1" s="9" t="s">
        <v>9691</v>
      </c>
      <c r="MFP1" s="9" t="s">
        <v>9692</v>
      </c>
      <c r="MFQ1" s="9" t="s">
        <v>9693</v>
      </c>
      <c r="MFR1" s="9" t="s">
        <v>9694</v>
      </c>
      <c r="MFS1" s="9" t="s">
        <v>9695</v>
      </c>
      <c r="MFT1" s="9" t="s">
        <v>9696</v>
      </c>
      <c r="MFU1" s="9" t="s">
        <v>9697</v>
      </c>
      <c r="MFV1" s="9" t="s">
        <v>9698</v>
      </c>
      <c r="MFW1" s="9" t="s">
        <v>9699</v>
      </c>
      <c r="MFX1" s="9" t="s">
        <v>9700</v>
      </c>
      <c r="MFY1" s="9" t="s">
        <v>9701</v>
      </c>
      <c r="MFZ1" s="9" t="s">
        <v>9702</v>
      </c>
      <c r="MGA1" s="9" t="s">
        <v>9703</v>
      </c>
      <c r="MGB1" s="9" t="s">
        <v>9704</v>
      </c>
      <c r="MGC1" s="9" t="s">
        <v>9705</v>
      </c>
      <c r="MGD1" s="9" t="s">
        <v>9706</v>
      </c>
      <c r="MGE1" s="9" t="s">
        <v>9707</v>
      </c>
      <c r="MGF1" s="9" t="s">
        <v>9708</v>
      </c>
      <c r="MGG1" s="9" t="s">
        <v>9709</v>
      </c>
      <c r="MGH1" s="9" t="s">
        <v>9710</v>
      </c>
      <c r="MGI1" s="9" t="s">
        <v>9711</v>
      </c>
      <c r="MGJ1" s="9" t="s">
        <v>9712</v>
      </c>
      <c r="MGK1" s="9" t="s">
        <v>9713</v>
      </c>
      <c r="MGL1" s="9" t="s">
        <v>9714</v>
      </c>
      <c r="MGM1" s="9" t="s">
        <v>9715</v>
      </c>
      <c r="MGN1" s="9" t="s">
        <v>9716</v>
      </c>
      <c r="MGO1" s="9" t="s">
        <v>9717</v>
      </c>
      <c r="MGP1" s="9" t="s">
        <v>9718</v>
      </c>
      <c r="MGQ1" s="9" t="s">
        <v>9719</v>
      </c>
      <c r="MGR1" s="9" t="s">
        <v>9720</v>
      </c>
      <c r="MGS1" s="9" t="s">
        <v>9721</v>
      </c>
      <c r="MGT1" s="9" t="s">
        <v>9722</v>
      </c>
      <c r="MGU1" s="9" t="s">
        <v>9723</v>
      </c>
      <c r="MGV1" s="9" t="s">
        <v>9724</v>
      </c>
      <c r="MGW1" s="9" t="s">
        <v>9725</v>
      </c>
      <c r="MGX1" s="9" t="s">
        <v>9726</v>
      </c>
      <c r="MGY1" s="9" t="s">
        <v>9727</v>
      </c>
      <c r="MGZ1" s="9" t="s">
        <v>9728</v>
      </c>
      <c r="MHA1" s="9" t="s">
        <v>9729</v>
      </c>
      <c r="MHB1" s="9" t="s">
        <v>9730</v>
      </c>
      <c r="MHC1" s="9" t="s">
        <v>9731</v>
      </c>
      <c r="MHD1" s="9" t="s">
        <v>9732</v>
      </c>
      <c r="MHE1" s="9" t="s">
        <v>9733</v>
      </c>
      <c r="MHF1" s="9" t="s">
        <v>9734</v>
      </c>
      <c r="MHG1" s="9" t="s">
        <v>9735</v>
      </c>
      <c r="MHH1" s="9" t="s">
        <v>9736</v>
      </c>
      <c r="MHI1" s="9" t="s">
        <v>9737</v>
      </c>
      <c r="MHJ1" s="9" t="s">
        <v>9738</v>
      </c>
      <c r="MHK1" s="9" t="s">
        <v>9739</v>
      </c>
      <c r="MHL1" s="9" t="s">
        <v>9740</v>
      </c>
      <c r="MHM1" s="9" t="s">
        <v>9741</v>
      </c>
      <c r="MHN1" s="9" t="s">
        <v>9742</v>
      </c>
      <c r="MHO1" s="9" t="s">
        <v>9743</v>
      </c>
      <c r="MHP1" s="9" t="s">
        <v>9744</v>
      </c>
      <c r="MHQ1" s="9" t="s">
        <v>9745</v>
      </c>
      <c r="MHR1" s="9" t="s">
        <v>9746</v>
      </c>
      <c r="MHS1" s="9" t="s">
        <v>9747</v>
      </c>
      <c r="MHT1" s="9" t="s">
        <v>9748</v>
      </c>
      <c r="MHU1" s="9" t="s">
        <v>9749</v>
      </c>
      <c r="MHV1" s="9" t="s">
        <v>9750</v>
      </c>
      <c r="MHW1" s="9" t="s">
        <v>9751</v>
      </c>
      <c r="MHX1" s="9" t="s">
        <v>9752</v>
      </c>
      <c r="MHY1" s="9" t="s">
        <v>9753</v>
      </c>
      <c r="MHZ1" s="9" t="s">
        <v>9754</v>
      </c>
      <c r="MIA1" s="9" t="s">
        <v>9755</v>
      </c>
      <c r="MIB1" s="9" t="s">
        <v>9756</v>
      </c>
      <c r="MIC1" s="9" t="s">
        <v>9757</v>
      </c>
      <c r="MID1" s="9" t="s">
        <v>9758</v>
      </c>
      <c r="MIE1" s="9" t="s">
        <v>9759</v>
      </c>
      <c r="MIF1" s="9" t="s">
        <v>9760</v>
      </c>
      <c r="MIG1" s="9" t="s">
        <v>9761</v>
      </c>
      <c r="MIH1" s="9" t="s">
        <v>9762</v>
      </c>
      <c r="MII1" s="9" t="s">
        <v>9763</v>
      </c>
      <c r="MIJ1" s="9" t="s">
        <v>9764</v>
      </c>
      <c r="MIK1" s="9" t="s">
        <v>9765</v>
      </c>
      <c r="MIL1" s="9" t="s">
        <v>9766</v>
      </c>
      <c r="MIM1" s="9" t="s">
        <v>9767</v>
      </c>
      <c r="MIN1" s="9" t="s">
        <v>9768</v>
      </c>
      <c r="MIO1" s="9" t="s">
        <v>9769</v>
      </c>
      <c r="MIP1" s="9" t="s">
        <v>9770</v>
      </c>
      <c r="MIQ1" s="9" t="s">
        <v>9771</v>
      </c>
      <c r="MIR1" s="9" t="s">
        <v>9772</v>
      </c>
      <c r="MIS1" s="9" t="s">
        <v>9773</v>
      </c>
      <c r="MIT1" s="9" t="s">
        <v>9774</v>
      </c>
      <c r="MIU1" s="9" t="s">
        <v>9775</v>
      </c>
      <c r="MIV1" s="9" t="s">
        <v>9776</v>
      </c>
      <c r="MIW1" s="9" t="s">
        <v>9777</v>
      </c>
      <c r="MIX1" s="9" t="s">
        <v>9778</v>
      </c>
      <c r="MIY1" s="9" t="s">
        <v>9779</v>
      </c>
      <c r="MIZ1" s="9" t="s">
        <v>9780</v>
      </c>
      <c r="MJA1" s="9" t="s">
        <v>9781</v>
      </c>
      <c r="MJB1" s="9" t="s">
        <v>9782</v>
      </c>
      <c r="MJC1" s="9" t="s">
        <v>9783</v>
      </c>
      <c r="MJD1" s="9" t="s">
        <v>9784</v>
      </c>
      <c r="MJE1" s="9" t="s">
        <v>9785</v>
      </c>
      <c r="MJF1" s="9" t="s">
        <v>9786</v>
      </c>
      <c r="MJG1" s="9" t="s">
        <v>9787</v>
      </c>
      <c r="MJH1" s="9" t="s">
        <v>9788</v>
      </c>
      <c r="MJI1" s="9" t="s">
        <v>9789</v>
      </c>
      <c r="MJJ1" s="9" t="s">
        <v>9790</v>
      </c>
      <c r="MJK1" s="9" t="s">
        <v>9791</v>
      </c>
      <c r="MJL1" s="9" t="s">
        <v>9792</v>
      </c>
      <c r="MJM1" s="9" t="s">
        <v>9793</v>
      </c>
      <c r="MJN1" s="9" t="s">
        <v>9794</v>
      </c>
      <c r="MJO1" s="9" t="s">
        <v>9795</v>
      </c>
      <c r="MJP1" s="9" t="s">
        <v>9796</v>
      </c>
      <c r="MJQ1" s="9" t="s">
        <v>9797</v>
      </c>
      <c r="MJR1" s="9" t="s">
        <v>9798</v>
      </c>
      <c r="MJS1" s="9" t="s">
        <v>9799</v>
      </c>
      <c r="MJT1" s="9" t="s">
        <v>9800</v>
      </c>
      <c r="MJU1" s="9" t="s">
        <v>9801</v>
      </c>
      <c r="MJV1" s="9" t="s">
        <v>9802</v>
      </c>
      <c r="MJW1" s="9" t="s">
        <v>9803</v>
      </c>
      <c r="MJX1" s="9" t="s">
        <v>9804</v>
      </c>
      <c r="MJY1" s="9" t="s">
        <v>9805</v>
      </c>
      <c r="MJZ1" s="9" t="s">
        <v>9806</v>
      </c>
      <c r="MKA1" s="9" t="s">
        <v>9807</v>
      </c>
      <c r="MKB1" s="9" t="s">
        <v>9808</v>
      </c>
      <c r="MKC1" s="9" t="s">
        <v>9809</v>
      </c>
      <c r="MKD1" s="9" t="s">
        <v>9810</v>
      </c>
      <c r="MKE1" s="9" t="s">
        <v>9811</v>
      </c>
      <c r="MKF1" s="9" t="s">
        <v>9812</v>
      </c>
      <c r="MKG1" s="9" t="s">
        <v>9813</v>
      </c>
      <c r="MKH1" s="9" t="s">
        <v>9814</v>
      </c>
      <c r="MKI1" s="9" t="s">
        <v>9815</v>
      </c>
      <c r="MKJ1" s="9" t="s">
        <v>9816</v>
      </c>
      <c r="MKK1" s="9" t="s">
        <v>9817</v>
      </c>
      <c r="MKL1" s="9" t="s">
        <v>9818</v>
      </c>
      <c r="MKM1" s="9" t="s">
        <v>9819</v>
      </c>
      <c r="MKN1" s="9" t="s">
        <v>9820</v>
      </c>
      <c r="MKO1" s="9" t="s">
        <v>9821</v>
      </c>
      <c r="MKP1" s="9" t="s">
        <v>9822</v>
      </c>
      <c r="MKQ1" s="9" t="s">
        <v>9823</v>
      </c>
      <c r="MKR1" s="9" t="s">
        <v>9824</v>
      </c>
      <c r="MKS1" s="9" t="s">
        <v>9825</v>
      </c>
      <c r="MKT1" s="9" t="s">
        <v>9826</v>
      </c>
      <c r="MKU1" s="9" t="s">
        <v>9827</v>
      </c>
      <c r="MKV1" s="9" t="s">
        <v>9828</v>
      </c>
      <c r="MKW1" s="9" t="s">
        <v>9829</v>
      </c>
      <c r="MKX1" s="9" t="s">
        <v>9830</v>
      </c>
      <c r="MKY1" s="9" t="s">
        <v>9831</v>
      </c>
      <c r="MKZ1" s="9" t="s">
        <v>9832</v>
      </c>
      <c r="MLA1" s="9" t="s">
        <v>9833</v>
      </c>
      <c r="MLB1" s="9" t="s">
        <v>9834</v>
      </c>
      <c r="MLC1" s="9" t="s">
        <v>9835</v>
      </c>
      <c r="MLD1" s="9" t="s">
        <v>9836</v>
      </c>
      <c r="MLE1" s="9" t="s">
        <v>9837</v>
      </c>
      <c r="MLF1" s="9" t="s">
        <v>9838</v>
      </c>
      <c r="MLG1" s="9" t="s">
        <v>9839</v>
      </c>
      <c r="MLH1" s="9" t="s">
        <v>9840</v>
      </c>
      <c r="MLI1" s="9" t="s">
        <v>9841</v>
      </c>
      <c r="MLJ1" s="9" t="s">
        <v>9842</v>
      </c>
      <c r="MLK1" s="9" t="s">
        <v>9843</v>
      </c>
      <c r="MLL1" s="9" t="s">
        <v>9844</v>
      </c>
      <c r="MLM1" s="9" t="s">
        <v>9845</v>
      </c>
      <c r="MLN1" s="9" t="s">
        <v>9846</v>
      </c>
      <c r="MLO1" s="9" t="s">
        <v>9847</v>
      </c>
      <c r="MLP1" s="9" t="s">
        <v>9848</v>
      </c>
      <c r="MLQ1" s="9" t="s">
        <v>9849</v>
      </c>
      <c r="MLR1" s="9" t="s">
        <v>9850</v>
      </c>
      <c r="MLS1" s="9" t="s">
        <v>9851</v>
      </c>
      <c r="MLT1" s="9" t="s">
        <v>9852</v>
      </c>
      <c r="MLU1" s="9" t="s">
        <v>9853</v>
      </c>
      <c r="MLV1" s="9" t="s">
        <v>9854</v>
      </c>
      <c r="MLW1" s="9" t="s">
        <v>9855</v>
      </c>
      <c r="MLX1" s="9" t="s">
        <v>9856</v>
      </c>
      <c r="MLY1" s="9" t="s">
        <v>9857</v>
      </c>
      <c r="MLZ1" s="9" t="s">
        <v>9858</v>
      </c>
      <c r="MMA1" s="9" t="s">
        <v>9859</v>
      </c>
      <c r="MMB1" s="9" t="s">
        <v>9860</v>
      </c>
      <c r="MMC1" s="9" t="s">
        <v>9861</v>
      </c>
      <c r="MMD1" s="9" t="s">
        <v>9862</v>
      </c>
      <c r="MME1" s="9" t="s">
        <v>9863</v>
      </c>
      <c r="MMF1" s="9" t="s">
        <v>9864</v>
      </c>
      <c r="MMG1" s="9" t="s">
        <v>9865</v>
      </c>
      <c r="MMH1" s="9" t="s">
        <v>9866</v>
      </c>
      <c r="MMI1" s="9" t="s">
        <v>9867</v>
      </c>
      <c r="MMJ1" s="9" t="s">
        <v>9868</v>
      </c>
      <c r="MMK1" s="9" t="s">
        <v>9869</v>
      </c>
      <c r="MML1" s="9" t="s">
        <v>9870</v>
      </c>
      <c r="MMM1" s="9" t="s">
        <v>9871</v>
      </c>
      <c r="MMN1" s="9" t="s">
        <v>9872</v>
      </c>
      <c r="MMO1" s="9" t="s">
        <v>9873</v>
      </c>
      <c r="MMP1" s="9" t="s">
        <v>9874</v>
      </c>
      <c r="MMQ1" s="9" t="s">
        <v>9875</v>
      </c>
      <c r="MMR1" s="9" t="s">
        <v>9876</v>
      </c>
      <c r="MMS1" s="9" t="s">
        <v>9877</v>
      </c>
      <c r="MMT1" s="9" t="s">
        <v>9878</v>
      </c>
      <c r="MMU1" s="9" t="s">
        <v>9879</v>
      </c>
      <c r="MMV1" s="9" t="s">
        <v>9880</v>
      </c>
      <c r="MMW1" s="9" t="s">
        <v>9881</v>
      </c>
      <c r="MMX1" s="9" t="s">
        <v>9882</v>
      </c>
      <c r="MMY1" s="9" t="s">
        <v>9883</v>
      </c>
      <c r="MMZ1" s="9" t="s">
        <v>9884</v>
      </c>
      <c r="MNA1" s="9" t="s">
        <v>9885</v>
      </c>
      <c r="MNB1" s="9" t="s">
        <v>9886</v>
      </c>
      <c r="MNC1" s="9" t="s">
        <v>9887</v>
      </c>
      <c r="MND1" s="9" t="s">
        <v>9888</v>
      </c>
      <c r="MNE1" s="9" t="s">
        <v>9889</v>
      </c>
      <c r="MNF1" s="9" t="s">
        <v>9890</v>
      </c>
      <c r="MNG1" s="9" t="s">
        <v>9891</v>
      </c>
      <c r="MNH1" s="9" t="s">
        <v>9892</v>
      </c>
      <c r="MNI1" s="9" t="s">
        <v>9893</v>
      </c>
      <c r="MNJ1" s="9" t="s">
        <v>9894</v>
      </c>
      <c r="MNK1" s="9" t="s">
        <v>9895</v>
      </c>
      <c r="MNL1" s="9" t="s">
        <v>9896</v>
      </c>
      <c r="MNM1" s="9" t="s">
        <v>9897</v>
      </c>
      <c r="MNN1" s="9" t="s">
        <v>9898</v>
      </c>
      <c r="MNO1" s="9" t="s">
        <v>9899</v>
      </c>
      <c r="MNP1" s="9" t="s">
        <v>9900</v>
      </c>
      <c r="MNQ1" s="9" t="s">
        <v>9901</v>
      </c>
      <c r="MNR1" s="9" t="s">
        <v>9902</v>
      </c>
      <c r="MNS1" s="9" t="s">
        <v>9903</v>
      </c>
      <c r="MNT1" s="9" t="s">
        <v>9904</v>
      </c>
      <c r="MNU1" s="9" t="s">
        <v>9905</v>
      </c>
      <c r="MNV1" s="9" t="s">
        <v>9906</v>
      </c>
      <c r="MNW1" s="9" t="s">
        <v>9907</v>
      </c>
      <c r="MNX1" s="9" t="s">
        <v>9908</v>
      </c>
      <c r="MNY1" s="9" t="s">
        <v>9909</v>
      </c>
      <c r="MNZ1" s="9" t="s">
        <v>9910</v>
      </c>
      <c r="MOA1" s="9" t="s">
        <v>9911</v>
      </c>
      <c r="MOB1" s="9" t="s">
        <v>9912</v>
      </c>
      <c r="MOC1" s="9" t="s">
        <v>9913</v>
      </c>
      <c r="MOD1" s="9" t="s">
        <v>9914</v>
      </c>
      <c r="MOE1" s="9" t="s">
        <v>9915</v>
      </c>
      <c r="MOF1" s="9" t="s">
        <v>9916</v>
      </c>
      <c r="MOG1" s="9" t="s">
        <v>9917</v>
      </c>
      <c r="MOH1" s="9" t="s">
        <v>9918</v>
      </c>
      <c r="MOI1" s="9" t="s">
        <v>9919</v>
      </c>
      <c r="MOJ1" s="9" t="s">
        <v>9920</v>
      </c>
      <c r="MOK1" s="9" t="s">
        <v>9921</v>
      </c>
      <c r="MOL1" s="9" t="s">
        <v>9922</v>
      </c>
      <c r="MOM1" s="9" t="s">
        <v>9923</v>
      </c>
      <c r="MON1" s="9" t="s">
        <v>9924</v>
      </c>
      <c r="MOO1" s="9" t="s">
        <v>9925</v>
      </c>
      <c r="MOP1" s="9" t="s">
        <v>9926</v>
      </c>
      <c r="MOQ1" s="9" t="s">
        <v>9927</v>
      </c>
      <c r="MOR1" s="9" t="s">
        <v>9928</v>
      </c>
      <c r="MOS1" s="9" t="s">
        <v>9929</v>
      </c>
      <c r="MOT1" s="9" t="s">
        <v>9930</v>
      </c>
      <c r="MOU1" s="9" t="s">
        <v>9931</v>
      </c>
      <c r="MOV1" s="9" t="s">
        <v>9932</v>
      </c>
      <c r="MOW1" s="9" t="s">
        <v>9933</v>
      </c>
      <c r="MOX1" s="9" t="s">
        <v>9934</v>
      </c>
      <c r="MOY1" s="9" t="s">
        <v>9935</v>
      </c>
      <c r="MOZ1" s="9" t="s">
        <v>9936</v>
      </c>
      <c r="MPA1" s="9" t="s">
        <v>9937</v>
      </c>
      <c r="MPB1" s="9" t="s">
        <v>9938</v>
      </c>
      <c r="MPC1" s="9" t="s">
        <v>9939</v>
      </c>
      <c r="MPD1" s="9" t="s">
        <v>9940</v>
      </c>
      <c r="MPE1" s="9" t="s">
        <v>9941</v>
      </c>
      <c r="MPF1" s="9" t="s">
        <v>9942</v>
      </c>
      <c r="MPG1" s="9" t="s">
        <v>9943</v>
      </c>
      <c r="MPH1" s="9" t="s">
        <v>9944</v>
      </c>
      <c r="MPI1" s="9" t="s">
        <v>9945</v>
      </c>
      <c r="MPJ1" s="9" t="s">
        <v>9946</v>
      </c>
      <c r="MPK1" s="9" t="s">
        <v>9947</v>
      </c>
      <c r="MPL1" s="9" t="s">
        <v>9948</v>
      </c>
      <c r="MPM1" s="9" t="s">
        <v>9949</v>
      </c>
      <c r="MPN1" s="9" t="s">
        <v>9950</v>
      </c>
      <c r="MPO1" s="9" t="s">
        <v>9951</v>
      </c>
      <c r="MPP1" s="9" t="s">
        <v>9952</v>
      </c>
      <c r="MPQ1" s="9" t="s">
        <v>9953</v>
      </c>
      <c r="MPR1" s="9" t="s">
        <v>9954</v>
      </c>
      <c r="MPS1" s="9" t="s">
        <v>9955</v>
      </c>
      <c r="MPT1" s="9" t="s">
        <v>9956</v>
      </c>
      <c r="MPU1" s="9" t="s">
        <v>9957</v>
      </c>
      <c r="MPV1" s="9" t="s">
        <v>9958</v>
      </c>
      <c r="MPW1" s="9" t="s">
        <v>9959</v>
      </c>
      <c r="MPX1" s="9" t="s">
        <v>9960</v>
      </c>
      <c r="MPY1" s="9" t="s">
        <v>9961</v>
      </c>
      <c r="MPZ1" s="9" t="s">
        <v>9962</v>
      </c>
      <c r="MQA1" s="9" t="s">
        <v>9963</v>
      </c>
      <c r="MQB1" s="9" t="s">
        <v>9964</v>
      </c>
      <c r="MQC1" s="9" t="s">
        <v>9965</v>
      </c>
      <c r="MQD1" s="9" t="s">
        <v>9966</v>
      </c>
      <c r="MQE1" s="9" t="s">
        <v>9967</v>
      </c>
      <c r="MQF1" s="9" t="s">
        <v>9968</v>
      </c>
      <c r="MQG1" s="9" t="s">
        <v>9969</v>
      </c>
      <c r="MQH1" s="9" t="s">
        <v>9970</v>
      </c>
      <c r="MQI1" s="9" t="s">
        <v>9971</v>
      </c>
      <c r="MQJ1" s="9" t="s">
        <v>9972</v>
      </c>
      <c r="MQK1" s="9" t="s">
        <v>9973</v>
      </c>
      <c r="MQL1" s="9" t="s">
        <v>9974</v>
      </c>
      <c r="MQM1" s="9" t="s">
        <v>9975</v>
      </c>
      <c r="MQN1" s="9" t="s">
        <v>9976</v>
      </c>
      <c r="MQO1" s="9" t="s">
        <v>9977</v>
      </c>
      <c r="MQP1" s="9" t="s">
        <v>9978</v>
      </c>
      <c r="MQQ1" s="9" t="s">
        <v>9979</v>
      </c>
      <c r="MQR1" s="9" t="s">
        <v>9980</v>
      </c>
      <c r="MQS1" s="9" t="s">
        <v>9981</v>
      </c>
      <c r="MQT1" s="9" t="s">
        <v>9982</v>
      </c>
      <c r="MQU1" s="9" t="s">
        <v>9983</v>
      </c>
      <c r="MQV1" s="9" t="s">
        <v>9984</v>
      </c>
      <c r="MQW1" s="9" t="s">
        <v>9985</v>
      </c>
      <c r="MQX1" s="9" t="s">
        <v>9986</v>
      </c>
      <c r="MQY1" s="9" t="s">
        <v>9987</v>
      </c>
      <c r="MQZ1" s="9" t="s">
        <v>9988</v>
      </c>
      <c r="MRA1" s="9" t="s">
        <v>9989</v>
      </c>
      <c r="MRB1" s="9" t="s">
        <v>9990</v>
      </c>
      <c r="MRC1" s="9" t="s">
        <v>9991</v>
      </c>
      <c r="MRD1" s="9" t="s">
        <v>9992</v>
      </c>
      <c r="MRE1" s="9" t="s">
        <v>9993</v>
      </c>
      <c r="MRF1" s="9" t="s">
        <v>9994</v>
      </c>
      <c r="MRG1" s="9" t="s">
        <v>9995</v>
      </c>
      <c r="MRH1" s="9" t="s">
        <v>9996</v>
      </c>
      <c r="MRI1" s="9" t="s">
        <v>9997</v>
      </c>
      <c r="MRJ1" s="9" t="s">
        <v>9998</v>
      </c>
      <c r="MRK1" s="9" t="s">
        <v>9999</v>
      </c>
      <c r="MRL1" s="9" t="s">
        <v>10000</v>
      </c>
      <c r="MRM1" s="9" t="s">
        <v>10001</v>
      </c>
      <c r="MRN1" s="9" t="s">
        <v>10002</v>
      </c>
      <c r="MRO1" s="9" t="s">
        <v>10003</v>
      </c>
      <c r="MRP1" s="9" t="s">
        <v>10004</v>
      </c>
      <c r="MRQ1" s="9" t="s">
        <v>10005</v>
      </c>
      <c r="MRR1" s="9" t="s">
        <v>10006</v>
      </c>
      <c r="MRS1" s="9" t="s">
        <v>10007</v>
      </c>
      <c r="MRT1" s="9" t="s">
        <v>10008</v>
      </c>
      <c r="MRU1" s="9" t="s">
        <v>10009</v>
      </c>
      <c r="MRV1" s="9" t="s">
        <v>10010</v>
      </c>
      <c r="MRW1" s="9" t="s">
        <v>10011</v>
      </c>
      <c r="MRX1" s="9" t="s">
        <v>10012</v>
      </c>
      <c r="MRY1" s="9" t="s">
        <v>10013</v>
      </c>
      <c r="MRZ1" s="9" t="s">
        <v>10014</v>
      </c>
      <c r="MSA1" s="9" t="s">
        <v>10015</v>
      </c>
      <c r="MSB1" s="9" t="s">
        <v>10016</v>
      </c>
      <c r="MSC1" s="9" t="s">
        <v>10017</v>
      </c>
      <c r="MSD1" s="9" t="s">
        <v>10018</v>
      </c>
      <c r="MSE1" s="9" t="s">
        <v>10019</v>
      </c>
      <c r="MSF1" s="9" t="s">
        <v>10020</v>
      </c>
      <c r="MSG1" s="9" t="s">
        <v>10021</v>
      </c>
      <c r="MSH1" s="9" t="s">
        <v>10022</v>
      </c>
      <c r="MSI1" s="9" t="s">
        <v>10023</v>
      </c>
      <c r="MSJ1" s="9" t="s">
        <v>10024</v>
      </c>
      <c r="MSK1" s="9" t="s">
        <v>10025</v>
      </c>
      <c r="MSL1" s="9" t="s">
        <v>10026</v>
      </c>
      <c r="MSM1" s="9" t="s">
        <v>10027</v>
      </c>
      <c r="MSN1" s="9" t="s">
        <v>10028</v>
      </c>
      <c r="MSO1" s="9" t="s">
        <v>10029</v>
      </c>
      <c r="MSP1" s="9" t="s">
        <v>10030</v>
      </c>
      <c r="MSQ1" s="9" t="s">
        <v>10031</v>
      </c>
      <c r="MSR1" s="9" t="s">
        <v>10032</v>
      </c>
      <c r="MSS1" s="9" t="s">
        <v>10033</v>
      </c>
      <c r="MST1" s="9" t="s">
        <v>10034</v>
      </c>
      <c r="MSU1" s="9" t="s">
        <v>10035</v>
      </c>
      <c r="MSV1" s="9" t="s">
        <v>10036</v>
      </c>
      <c r="MSW1" s="9" t="s">
        <v>10037</v>
      </c>
      <c r="MSX1" s="9" t="s">
        <v>10038</v>
      </c>
      <c r="MSY1" s="9" t="s">
        <v>10039</v>
      </c>
      <c r="MSZ1" s="9" t="s">
        <v>10040</v>
      </c>
      <c r="MTA1" s="9" t="s">
        <v>10041</v>
      </c>
      <c r="MTB1" s="9" t="s">
        <v>10042</v>
      </c>
      <c r="MTC1" s="9" t="s">
        <v>10043</v>
      </c>
      <c r="MTD1" s="9" t="s">
        <v>10044</v>
      </c>
      <c r="MTE1" s="9" t="s">
        <v>10045</v>
      </c>
      <c r="MTF1" s="9" t="s">
        <v>10046</v>
      </c>
      <c r="MTG1" s="9" t="s">
        <v>10047</v>
      </c>
      <c r="MTH1" s="9" t="s">
        <v>10048</v>
      </c>
      <c r="MTI1" s="9" t="s">
        <v>10049</v>
      </c>
      <c r="MTJ1" s="9" t="s">
        <v>10050</v>
      </c>
      <c r="MTK1" s="9" t="s">
        <v>10051</v>
      </c>
      <c r="MTL1" s="9" t="s">
        <v>10052</v>
      </c>
      <c r="MTM1" s="9" t="s">
        <v>10053</v>
      </c>
      <c r="MTN1" s="9" t="s">
        <v>10054</v>
      </c>
      <c r="MTO1" s="9" t="s">
        <v>10055</v>
      </c>
      <c r="MTP1" s="9" t="s">
        <v>10056</v>
      </c>
      <c r="MTQ1" s="9" t="s">
        <v>10057</v>
      </c>
      <c r="MTR1" s="9" t="s">
        <v>10058</v>
      </c>
      <c r="MTS1" s="9" t="s">
        <v>10059</v>
      </c>
      <c r="MTT1" s="9" t="s">
        <v>10060</v>
      </c>
      <c r="MTU1" s="9" t="s">
        <v>10061</v>
      </c>
      <c r="MTV1" s="9" t="s">
        <v>10062</v>
      </c>
      <c r="MTW1" s="9" t="s">
        <v>10063</v>
      </c>
      <c r="MTX1" s="9" t="s">
        <v>10064</v>
      </c>
      <c r="MTY1" s="9" t="s">
        <v>10065</v>
      </c>
      <c r="MTZ1" s="9" t="s">
        <v>10066</v>
      </c>
      <c r="MUA1" s="9" t="s">
        <v>10067</v>
      </c>
      <c r="MUB1" s="9" t="s">
        <v>10068</v>
      </c>
      <c r="MUC1" s="9" t="s">
        <v>10069</v>
      </c>
      <c r="MUD1" s="9" t="s">
        <v>10070</v>
      </c>
      <c r="MUE1" s="9" t="s">
        <v>10071</v>
      </c>
      <c r="MUF1" s="9" t="s">
        <v>10072</v>
      </c>
      <c r="MUG1" s="9" t="s">
        <v>10073</v>
      </c>
      <c r="MUH1" s="9" t="s">
        <v>10074</v>
      </c>
      <c r="MUI1" s="9" t="s">
        <v>10075</v>
      </c>
      <c r="MUJ1" s="9" t="s">
        <v>10076</v>
      </c>
      <c r="MUK1" s="9" t="s">
        <v>10077</v>
      </c>
      <c r="MUL1" s="9" t="s">
        <v>10078</v>
      </c>
      <c r="MUM1" s="9" t="s">
        <v>10079</v>
      </c>
      <c r="MUN1" s="9" t="s">
        <v>10080</v>
      </c>
      <c r="MUO1" s="9" t="s">
        <v>10081</v>
      </c>
      <c r="MUP1" s="9" t="s">
        <v>10082</v>
      </c>
      <c r="MUQ1" s="9" t="s">
        <v>10083</v>
      </c>
      <c r="MUR1" s="9" t="s">
        <v>10084</v>
      </c>
      <c r="MUS1" s="9" t="s">
        <v>10085</v>
      </c>
      <c r="MUT1" s="9" t="s">
        <v>10086</v>
      </c>
      <c r="MUU1" s="9" t="s">
        <v>10087</v>
      </c>
      <c r="MUV1" s="9" t="s">
        <v>10088</v>
      </c>
      <c r="MUW1" s="9" t="s">
        <v>10089</v>
      </c>
      <c r="MUX1" s="9" t="s">
        <v>10090</v>
      </c>
      <c r="MUY1" s="9" t="s">
        <v>10091</v>
      </c>
      <c r="MUZ1" s="9" t="s">
        <v>10092</v>
      </c>
      <c r="MVA1" s="9" t="s">
        <v>10093</v>
      </c>
      <c r="MVB1" s="9" t="s">
        <v>10094</v>
      </c>
      <c r="MVC1" s="9" t="s">
        <v>10095</v>
      </c>
      <c r="MVD1" s="9" t="s">
        <v>10096</v>
      </c>
      <c r="MVE1" s="9" t="s">
        <v>10097</v>
      </c>
      <c r="MVF1" s="9" t="s">
        <v>10098</v>
      </c>
      <c r="MVG1" s="9" t="s">
        <v>10099</v>
      </c>
      <c r="MVH1" s="9" t="s">
        <v>10100</v>
      </c>
      <c r="MVI1" s="9" t="s">
        <v>10101</v>
      </c>
      <c r="MVJ1" s="9" t="s">
        <v>10102</v>
      </c>
      <c r="MVK1" s="9" t="s">
        <v>10103</v>
      </c>
      <c r="MVL1" s="9" t="s">
        <v>10104</v>
      </c>
      <c r="MVM1" s="9" t="s">
        <v>10105</v>
      </c>
      <c r="MVN1" s="9" t="s">
        <v>10106</v>
      </c>
      <c r="MVO1" s="9" t="s">
        <v>10107</v>
      </c>
      <c r="MVP1" s="9" t="s">
        <v>10108</v>
      </c>
      <c r="MVQ1" s="9" t="s">
        <v>10109</v>
      </c>
      <c r="MVR1" s="9" t="s">
        <v>10110</v>
      </c>
      <c r="MVS1" s="9" t="s">
        <v>10111</v>
      </c>
      <c r="MVT1" s="9" t="s">
        <v>10112</v>
      </c>
      <c r="MVU1" s="9" t="s">
        <v>10113</v>
      </c>
      <c r="MVV1" s="9" t="s">
        <v>10114</v>
      </c>
      <c r="MVW1" s="9" t="s">
        <v>10115</v>
      </c>
      <c r="MVX1" s="9" t="s">
        <v>10116</v>
      </c>
      <c r="MVY1" s="9" t="s">
        <v>10117</v>
      </c>
      <c r="MVZ1" s="9" t="s">
        <v>10118</v>
      </c>
      <c r="MWA1" s="9" t="s">
        <v>10119</v>
      </c>
      <c r="MWB1" s="9" t="s">
        <v>10120</v>
      </c>
      <c r="MWC1" s="9" t="s">
        <v>10121</v>
      </c>
      <c r="MWD1" s="9" t="s">
        <v>10122</v>
      </c>
      <c r="MWE1" s="9" t="s">
        <v>10123</v>
      </c>
      <c r="MWF1" s="9" t="s">
        <v>10124</v>
      </c>
      <c r="MWG1" s="9" t="s">
        <v>10125</v>
      </c>
      <c r="MWH1" s="9" t="s">
        <v>10126</v>
      </c>
      <c r="MWI1" s="9" t="s">
        <v>10127</v>
      </c>
      <c r="MWJ1" s="9" t="s">
        <v>10128</v>
      </c>
      <c r="MWK1" s="9" t="s">
        <v>10129</v>
      </c>
      <c r="MWL1" s="9" t="s">
        <v>10130</v>
      </c>
      <c r="MWM1" s="9" t="s">
        <v>10131</v>
      </c>
      <c r="MWN1" s="9" t="s">
        <v>10132</v>
      </c>
      <c r="MWO1" s="9" t="s">
        <v>10133</v>
      </c>
      <c r="MWP1" s="9" t="s">
        <v>10134</v>
      </c>
      <c r="MWQ1" s="9" t="s">
        <v>10135</v>
      </c>
      <c r="MWR1" s="9" t="s">
        <v>10136</v>
      </c>
      <c r="MWS1" s="9" t="s">
        <v>10137</v>
      </c>
      <c r="MWT1" s="9" t="s">
        <v>10138</v>
      </c>
      <c r="MWU1" s="9" t="s">
        <v>10139</v>
      </c>
      <c r="MWV1" s="9" t="s">
        <v>10140</v>
      </c>
      <c r="MWW1" s="9" t="s">
        <v>10141</v>
      </c>
      <c r="MWX1" s="9" t="s">
        <v>10142</v>
      </c>
      <c r="MWY1" s="9" t="s">
        <v>10143</v>
      </c>
      <c r="MWZ1" s="9" t="s">
        <v>10144</v>
      </c>
      <c r="MXA1" s="9" t="s">
        <v>10145</v>
      </c>
      <c r="MXB1" s="9" t="s">
        <v>10146</v>
      </c>
      <c r="MXC1" s="9" t="s">
        <v>10147</v>
      </c>
      <c r="MXD1" s="9" t="s">
        <v>10148</v>
      </c>
      <c r="MXE1" s="9" t="s">
        <v>10149</v>
      </c>
      <c r="MXF1" s="9" t="s">
        <v>10150</v>
      </c>
      <c r="MXG1" s="9" t="s">
        <v>10151</v>
      </c>
      <c r="MXH1" s="9" t="s">
        <v>10152</v>
      </c>
      <c r="MXI1" s="9" t="s">
        <v>10153</v>
      </c>
      <c r="MXJ1" s="9" t="s">
        <v>10154</v>
      </c>
      <c r="MXK1" s="9" t="s">
        <v>10155</v>
      </c>
      <c r="MXL1" s="9" t="s">
        <v>10156</v>
      </c>
      <c r="MXM1" s="9" t="s">
        <v>10157</v>
      </c>
      <c r="MXN1" s="9" t="s">
        <v>10158</v>
      </c>
      <c r="MXO1" s="9" t="s">
        <v>10159</v>
      </c>
      <c r="MXP1" s="9" t="s">
        <v>10160</v>
      </c>
      <c r="MXQ1" s="9" t="s">
        <v>10161</v>
      </c>
      <c r="MXR1" s="9" t="s">
        <v>10162</v>
      </c>
      <c r="MXS1" s="9" t="s">
        <v>10163</v>
      </c>
      <c r="MXT1" s="9" t="s">
        <v>10164</v>
      </c>
      <c r="MXU1" s="9" t="s">
        <v>10165</v>
      </c>
      <c r="MXV1" s="9" t="s">
        <v>10166</v>
      </c>
      <c r="MXW1" s="9" t="s">
        <v>10167</v>
      </c>
      <c r="MXX1" s="9" t="s">
        <v>10168</v>
      </c>
      <c r="MXY1" s="9" t="s">
        <v>10169</v>
      </c>
      <c r="MXZ1" s="9" t="s">
        <v>10170</v>
      </c>
      <c r="MYA1" s="9" t="s">
        <v>10171</v>
      </c>
      <c r="MYB1" s="9" t="s">
        <v>10172</v>
      </c>
      <c r="MYC1" s="9" t="s">
        <v>10173</v>
      </c>
      <c r="MYD1" s="9" t="s">
        <v>10174</v>
      </c>
      <c r="MYE1" s="9" t="s">
        <v>10175</v>
      </c>
      <c r="MYF1" s="9" t="s">
        <v>10176</v>
      </c>
      <c r="MYG1" s="9" t="s">
        <v>10177</v>
      </c>
      <c r="MYH1" s="9" t="s">
        <v>10178</v>
      </c>
      <c r="MYI1" s="9" t="s">
        <v>10179</v>
      </c>
      <c r="MYJ1" s="9" t="s">
        <v>10180</v>
      </c>
      <c r="MYK1" s="9" t="s">
        <v>10181</v>
      </c>
      <c r="MYL1" s="9" t="s">
        <v>10182</v>
      </c>
      <c r="MYM1" s="9" t="s">
        <v>10183</v>
      </c>
      <c r="MYN1" s="9" t="s">
        <v>10184</v>
      </c>
      <c r="MYO1" s="9" t="s">
        <v>10185</v>
      </c>
      <c r="MYP1" s="9" t="s">
        <v>10186</v>
      </c>
      <c r="MYQ1" s="9" t="s">
        <v>10187</v>
      </c>
      <c r="MYR1" s="9" t="s">
        <v>10188</v>
      </c>
      <c r="MYS1" s="9" t="s">
        <v>10189</v>
      </c>
      <c r="MYT1" s="9" t="s">
        <v>10190</v>
      </c>
      <c r="MYU1" s="9" t="s">
        <v>10191</v>
      </c>
      <c r="MYV1" s="9" t="s">
        <v>10192</v>
      </c>
      <c r="MYW1" s="9" t="s">
        <v>10193</v>
      </c>
      <c r="MYX1" s="9" t="s">
        <v>10194</v>
      </c>
      <c r="MYY1" s="9" t="s">
        <v>10195</v>
      </c>
      <c r="MYZ1" s="9" t="s">
        <v>10196</v>
      </c>
      <c r="MZA1" s="9" t="s">
        <v>10197</v>
      </c>
      <c r="MZB1" s="9" t="s">
        <v>10198</v>
      </c>
      <c r="MZC1" s="9" t="s">
        <v>10199</v>
      </c>
      <c r="MZD1" s="9" t="s">
        <v>10200</v>
      </c>
      <c r="MZE1" s="9" t="s">
        <v>10201</v>
      </c>
      <c r="MZF1" s="9" t="s">
        <v>10202</v>
      </c>
      <c r="MZG1" s="9" t="s">
        <v>10203</v>
      </c>
      <c r="MZH1" s="9" t="s">
        <v>10204</v>
      </c>
      <c r="MZI1" s="9" t="s">
        <v>10205</v>
      </c>
      <c r="MZJ1" s="9" t="s">
        <v>10206</v>
      </c>
      <c r="MZK1" s="9" t="s">
        <v>10207</v>
      </c>
      <c r="MZL1" s="9" t="s">
        <v>10208</v>
      </c>
      <c r="MZM1" s="9" t="s">
        <v>10209</v>
      </c>
      <c r="MZN1" s="9" t="s">
        <v>10210</v>
      </c>
      <c r="MZO1" s="9" t="s">
        <v>10211</v>
      </c>
      <c r="MZP1" s="9" t="s">
        <v>10212</v>
      </c>
      <c r="MZQ1" s="9" t="s">
        <v>10213</v>
      </c>
      <c r="MZR1" s="9" t="s">
        <v>10214</v>
      </c>
      <c r="MZS1" s="9" t="s">
        <v>10215</v>
      </c>
      <c r="MZT1" s="9" t="s">
        <v>10216</v>
      </c>
      <c r="MZU1" s="9" t="s">
        <v>10217</v>
      </c>
      <c r="MZV1" s="9" t="s">
        <v>10218</v>
      </c>
      <c r="MZW1" s="9" t="s">
        <v>10219</v>
      </c>
      <c r="MZX1" s="9" t="s">
        <v>10220</v>
      </c>
      <c r="MZY1" s="9" t="s">
        <v>10221</v>
      </c>
      <c r="MZZ1" s="9" t="s">
        <v>10222</v>
      </c>
      <c r="NAA1" s="9" t="s">
        <v>10223</v>
      </c>
      <c r="NAB1" s="9" t="s">
        <v>10224</v>
      </c>
      <c r="NAC1" s="9" t="s">
        <v>10225</v>
      </c>
      <c r="NAD1" s="9" t="s">
        <v>10226</v>
      </c>
      <c r="NAE1" s="9" t="s">
        <v>10227</v>
      </c>
      <c r="NAF1" s="9" t="s">
        <v>10228</v>
      </c>
      <c r="NAG1" s="9" t="s">
        <v>10229</v>
      </c>
      <c r="NAH1" s="9" t="s">
        <v>10230</v>
      </c>
      <c r="NAI1" s="9" t="s">
        <v>10231</v>
      </c>
      <c r="NAJ1" s="9" t="s">
        <v>10232</v>
      </c>
      <c r="NAK1" s="9" t="s">
        <v>10233</v>
      </c>
      <c r="NAL1" s="9" t="s">
        <v>10234</v>
      </c>
      <c r="NAM1" s="9" t="s">
        <v>10235</v>
      </c>
      <c r="NAN1" s="9" t="s">
        <v>10236</v>
      </c>
      <c r="NAO1" s="9" t="s">
        <v>10237</v>
      </c>
      <c r="NAP1" s="9" t="s">
        <v>10238</v>
      </c>
      <c r="NAQ1" s="9" t="s">
        <v>10239</v>
      </c>
      <c r="NAR1" s="9" t="s">
        <v>10240</v>
      </c>
      <c r="NAS1" s="9" t="s">
        <v>10241</v>
      </c>
      <c r="NAT1" s="9" t="s">
        <v>10242</v>
      </c>
      <c r="NAU1" s="9" t="s">
        <v>10243</v>
      </c>
      <c r="NAV1" s="9" t="s">
        <v>10244</v>
      </c>
      <c r="NAW1" s="9" t="s">
        <v>10245</v>
      </c>
      <c r="NAX1" s="9" t="s">
        <v>10246</v>
      </c>
      <c r="NAY1" s="9" t="s">
        <v>10247</v>
      </c>
      <c r="NAZ1" s="9" t="s">
        <v>10248</v>
      </c>
      <c r="NBA1" s="9" t="s">
        <v>10249</v>
      </c>
      <c r="NBB1" s="9" t="s">
        <v>10250</v>
      </c>
      <c r="NBC1" s="9" t="s">
        <v>10251</v>
      </c>
      <c r="NBD1" s="9" t="s">
        <v>10252</v>
      </c>
      <c r="NBE1" s="9" t="s">
        <v>10253</v>
      </c>
      <c r="NBF1" s="9" t="s">
        <v>10254</v>
      </c>
      <c r="NBG1" s="9" t="s">
        <v>10255</v>
      </c>
      <c r="NBH1" s="9" t="s">
        <v>10256</v>
      </c>
      <c r="NBI1" s="9" t="s">
        <v>10257</v>
      </c>
      <c r="NBJ1" s="9" t="s">
        <v>10258</v>
      </c>
      <c r="NBK1" s="9" t="s">
        <v>10259</v>
      </c>
      <c r="NBL1" s="9" t="s">
        <v>10260</v>
      </c>
      <c r="NBM1" s="9" t="s">
        <v>10261</v>
      </c>
      <c r="NBN1" s="9" t="s">
        <v>10262</v>
      </c>
      <c r="NBO1" s="9" t="s">
        <v>10263</v>
      </c>
      <c r="NBP1" s="9" t="s">
        <v>10264</v>
      </c>
      <c r="NBQ1" s="9" t="s">
        <v>10265</v>
      </c>
      <c r="NBR1" s="9" t="s">
        <v>10266</v>
      </c>
      <c r="NBS1" s="9" t="s">
        <v>10267</v>
      </c>
      <c r="NBT1" s="9" t="s">
        <v>10268</v>
      </c>
      <c r="NBU1" s="9" t="s">
        <v>10269</v>
      </c>
      <c r="NBV1" s="9" t="s">
        <v>10270</v>
      </c>
      <c r="NBW1" s="9" t="s">
        <v>10271</v>
      </c>
      <c r="NBX1" s="9" t="s">
        <v>10272</v>
      </c>
      <c r="NBY1" s="9" t="s">
        <v>10273</v>
      </c>
      <c r="NBZ1" s="9" t="s">
        <v>10274</v>
      </c>
      <c r="NCA1" s="9" t="s">
        <v>10275</v>
      </c>
      <c r="NCB1" s="9" t="s">
        <v>10276</v>
      </c>
      <c r="NCC1" s="9" t="s">
        <v>10277</v>
      </c>
      <c r="NCD1" s="9" t="s">
        <v>10278</v>
      </c>
      <c r="NCE1" s="9" t="s">
        <v>10279</v>
      </c>
      <c r="NCF1" s="9" t="s">
        <v>10280</v>
      </c>
      <c r="NCG1" s="9" t="s">
        <v>10281</v>
      </c>
      <c r="NCH1" s="9" t="s">
        <v>10282</v>
      </c>
      <c r="NCI1" s="9" t="s">
        <v>10283</v>
      </c>
      <c r="NCJ1" s="9" t="s">
        <v>10284</v>
      </c>
      <c r="NCK1" s="9" t="s">
        <v>10285</v>
      </c>
      <c r="NCL1" s="9" t="s">
        <v>10286</v>
      </c>
      <c r="NCM1" s="9" t="s">
        <v>10287</v>
      </c>
      <c r="NCN1" s="9" t="s">
        <v>10288</v>
      </c>
      <c r="NCO1" s="9" t="s">
        <v>10289</v>
      </c>
      <c r="NCP1" s="9" t="s">
        <v>10290</v>
      </c>
      <c r="NCQ1" s="9" t="s">
        <v>10291</v>
      </c>
      <c r="NCR1" s="9" t="s">
        <v>10292</v>
      </c>
      <c r="NCS1" s="9" t="s">
        <v>10293</v>
      </c>
      <c r="NCT1" s="9" t="s">
        <v>10294</v>
      </c>
      <c r="NCU1" s="9" t="s">
        <v>10295</v>
      </c>
      <c r="NCV1" s="9" t="s">
        <v>10296</v>
      </c>
      <c r="NCW1" s="9" t="s">
        <v>10297</v>
      </c>
      <c r="NCX1" s="9" t="s">
        <v>10298</v>
      </c>
      <c r="NCY1" s="9" t="s">
        <v>10299</v>
      </c>
      <c r="NCZ1" s="9" t="s">
        <v>10300</v>
      </c>
      <c r="NDA1" s="9" t="s">
        <v>10301</v>
      </c>
      <c r="NDB1" s="9" t="s">
        <v>10302</v>
      </c>
      <c r="NDC1" s="9" t="s">
        <v>10303</v>
      </c>
      <c r="NDD1" s="9" t="s">
        <v>10304</v>
      </c>
      <c r="NDE1" s="9" t="s">
        <v>10305</v>
      </c>
      <c r="NDF1" s="9" t="s">
        <v>10306</v>
      </c>
      <c r="NDG1" s="9" t="s">
        <v>10307</v>
      </c>
      <c r="NDH1" s="9" t="s">
        <v>10308</v>
      </c>
      <c r="NDI1" s="9" t="s">
        <v>10309</v>
      </c>
      <c r="NDJ1" s="9" t="s">
        <v>10310</v>
      </c>
      <c r="NDK1" s="9" t="s">
        <v>10311</v>
      </c>
      <c r="NDL1" s="9" t="s">
        <v>10312</v>
      </c>
      <c r="NDM1" s="9" t="s">
        <v>10313</v>
      </c>
      <c r="NDN1" s="9" t="s">
        <v>10314</v>
      </c>
      <c r="NDO1" s="9" t="s">
        <v>10315</v>
      </c>
      <c r="NDP1" s="9" t="s">
        <v>10316</v>
      </c>
      <c r="NDQ1" s="9" t="s">
        <v>10317</v>
      </c>
      <c r="NDR1" s="9" t="s">
        <v>10318</v>
      </c>
      <c r="NDS1" s="9" t="s">
        <v>10319</v>
      </c>
      <c r="NDT1" s="9" t="s">
        <v>10320</v>
      </c>
      <c r="NDU1" s="9" t="s">
        <v>10321</v>
      </c>
      <c r="NDV1" s="9" t="s">
        <v>10322</v>
      </c>
      <c r="NDW1" s="9" t="s">
        <v>10323</v>
      </c>
      <c r="NDX1" s="9" t="s">
        <v>10324</v>
      </c>
      <c r="NDY1" s="9" t="s">
        <v>10325</v>
      </c>
      <c r="NDZ1" s="9" t="s">
        <v>10326</v>
      </c>
      <c r="NEA1" s="9" t="s">
        <v>10327</v>
      </c>
      <c r="NEB1" s="9" t="s">
        <v>10328</v>
      </c>
      <c r="NEC1" s="9" t="s">
        <v>10329</v>
      </c>
      <c r="NED1" s="9" t="s">
        <v>10330</v>
      </c>
      <c r="NEE1" s="9" t="s">
        <v>10331</v>
      </c>
      <c r="NEF1" s="9" t="s">
        <v>10332</v>
      </c>
      <c r="NEG1" s="9" t="s">
        <v>10333</v>
      </c>
      <c r="NEH1" s="9" t="s">
        <v>10334</v>
      </c>
      <c r="NEI1" s="9" t="s">
        <v>10335</v>
      </c>
      <c r="NEJ1" s="9" t="s">
        <v>10336</v>
      </c>
      <c r="NEK1" s="9" t="s">
        <v>10337</v>
      </c>
      <c r="NEL1" s="9" t="s">
        <v>10338</v>
      </c>
      <c r="NEM1" s="9" t="s">
        <v>10339</v>
      </c>
      <c r="NEN1" s="9" t="s">
        <v>10340</v>
      </c>
      <c r="NEO1" s="9" t="s">
        <v>10341</v>
      </c>
      <c r="NEP1" s="9" t="s">
        <v>10342</v>
      </c>
      <c r="NEQ1" s="9" t="s">
        <v>10343</v>
      </c>
      <c r="NER1" s="9" t="s">
        <v>10344</v>
      </c>
      <c r="NES1" s="9" t="s">
        <v>10345</v>
      </c>
      <c r="NET1" s="9" t="s">
        <v>10346</v>
      </c>
      <c r="NEU1" s="9" t="s">
        <v>10347</v>
      </c>
      <c r="NEV1" s="9" t="s">
        <v>10348</v>
      </c>
      <c r="NEW1" s="9" t="s">
        <v>10349</v>
      </c>
      <c r="NEX1" s="9" t="s">
        <v>10350</v>
      </c>
      <c r="NEY1" s="9" t="s">
        <v>10351</v>
      </c>
      <c r="NEZ1" s="9" t="s">
        <v>10352</v>
      </c>
      <c r="NFA1" s="9" t="s">
        <v>10353</v>
      </c>
      <c r="NFB1" s="9" t="s">
        <v>10354</v>
      </c>
      <c r="NFC1" s="9" t="s">
        <v>10355</v>
      </c>
      <c r="NFD1" s="9" t="s">
        <v>10356</v>
      </c>
      <c r="NFE1" s="9" t="s">
        <v>10357</v>
      </c>
      <c r="NFF1" s="9" t="s">
        <v>10358</v>
      </c>
      <c r="NFG1" s="9" t="s">
        <v>10359</v>
      </c>
      <c r="NFH1" s="9" t="s">
        <v>10360</v>
      </c>
      <c r="NFI1" s="9" t="s">
        <v>10361</v>
      </c>
      <c r="NFJ1" s="9" t="s">
        <v>10362</v>
      </c>
      <c r="NFK1" s="9" t="s">
        <v>10363</v>
      </c>
      <c r="NFL1" s="9" t="s">
        <v>10364</v>
      </c>
      <c r="NFM1" s="9" t="s">
        <v>10365</v>
      </c>
      <c r="NFN1" s="9" t="s">
        <v>10366</v>
      </c>
      <c r="NFO1" s="9" t="s">
        <v>10367</v>
      </c>
      <c r="NFP1" s="9" t="s">
        <v>10368</v>
      </c>
      <c r="NFQ1" s="9" t="s">
        <v>10369</v>
      </c>
      <c r="NFR1" s="9" t="s">
        <v>10370</v>
      </c>
      <c r="NFS1" s="9" t="s">
        <v>10371</v>
      </c>
      <c r="NFT1" s="9" t="s">
        <v>10372</v>
      </c>
      <c r="NFU1" s="9" t="s">
        <v>10373</v>
      </c>
      <c r="NFV1" s="9" t="s">
        <v>10374</v>
      </c>
      <c r="NFW1" s="9" t="s">
        <v>10375</v>
      </c>
      <c r="NFX1" s="9" t="s">
        <v>10376</v>
      </c>
      <c r="NFY1" s="9" t="s">
        <v>10377</v>
      </c>
      <c r="NFZ1" s="9" t="s">
        <v>10378</v>
      </c>
      <c r="NGA1" s="9" t="s">
        <v>10379</v>
      </c>
      <c r="NGB1" s="9" t="s">
        <v>10380</v>
      </c>
      <c r="NGC1" s="9" t="s">
        <v>10381</v>
      </c>
      <c r="NGD1" s="9" t="s">
        <v>10382</v>
      </c>
      <c r="NGE1" s="9" t="s">
        <v>10383</v>
      </c>
      <c r="NGF1" s="9" t="s">
        <v>10384</v>
      </c>
      <c r="NGG1" s="9" t="s">
        <v>10385</v>
      </c>
      <c r="NGH1" s="9" t="s">
        <v>10386</v>
      </c>
      <c r="NGI1" s="9" t="s">
        <v>10387</v>
      </c>
      <c r="NGJ1" s="9" t="s">
        <v>10388</v>
      </c>
      <c r="NGK1" s="9" t="s">
        <v>10389</v>
      </c>
      <c r="NGL1" s="9" t="s">
        <v>10390</v>
      </c>
      <c r="NGM1" s="9" t="s">
        <v>10391</v>
      </c>
      <c r="NGN1" s="9" t="s">
        <v>10392</v>
      </c>
      <c r="NGO1" s="9" t="s">
        <v>10393</v>
      </c>
      <c r="NGP1" s="9" t="s">
        <v>10394</v>
      </c>
      <c r="NGQ1" s="9" t="s">
        <v>10395</v>
      </c>
      <c r="NGR1" s="9" t="s">
        <v>10396</v>
      </c>
      <c r="NGS1" s="9" t="s">
        <v>10397</v>
      </c>
      <c r="NGT1" s="9" t="s">
        <v>10398</v>
      </c>
      <c r="NGU1" s="9" t="s">
        <v>10399</v>
      </c>
      <c r="NGV1" s="9" t="s">
        <v>10400</v>
      </c>
      <c r="NGW1" s="9" t="s">
        <v>10401</v>
      </c>
      <c r="NGX1" s="9" t="s">
        <v>10402</v>
      </c>
      <c r="NGY1" s="9" t="s">
        <v>10403</v>
      </c>
      <c r="NGZ1" s="9" t="s">
        <v>10404</v>
      </c>
      <c r="NHA1" s="9" t="s">
        <v>10405</v>
      </c>
      <c r="NHB1" s="9" t="s">
        <v>10406</v>
      </c>
      <c r="NHC1" s="9" t="s">
        <v>10407</v>
      </c>
      <c r="NHD1" s="9" t="s">
        <v>10408</v>
      </c>
      <c r="NHE1" s="9" t="s">
        <v>10409</v>
      </c>
      <c r="NHF1" s="9" t="s">
        <v>10410</v>
      </c>
      <c r="NHG1" s="9" t="s">
        <v>10411</v>
      </c>
      <c r="NHH1" s="9" t="s">
        <v>10412</v>
      </c>
      <c r="NHI1" s="9" t="s">
        <v>10413</v>
      </c>
      <c r="NHJ1" s="9" t="s">
        <v>10414</v>
      </c>
      <c r="NHK1" s="9" t="s">
        <v>10415</v>
      </c>
      <c r="NHL1" s="9" t="s">
        <v>10416</v>
      </c>
      <c r="NHM1" s="9" t="s">
        <v>10417</v>
      </c>
      <c r="NHN1" s="9" t="s">
        <v>10418</v>
      </c>
      <c r="NHO1" s="9" t="s">
        <v>10419</v>
      </c>
      <c r="NHP1" s="9" t="s">
        <v>10420</v>
      </c>
      <c r="NHQ1" s="9" t="s">
        <v>10421</v>
      </c>
      <c r="NHR1" s="9" t="s">
        <v>10422</v>
      </c>
      <c r="NHS1" s="9" t="s">
        <v>10423</v>
      </c>
      <c r="NHT1" s="9" t="s">
        <v>10424</v>
      </c>
      <c r="NHU1" s="9" t="s">
        <v>10425</v>
      </c>
      <c r="NHV1" s="9" t="s">
        <v>10426</v>
      </c>
      <c r="NHW1" s="9" t="s">
        <v>10427</v>
      </c>
      <c r="NHX1" s="9" t="s">
        <v>10428</v>
      </c>
      <c r="NHY1" s="9" t="s">
        <v>10429</v>
      </c>
      <c r="NHZ1" s="9" t="s">
        <v>10430</v>
      </c>
      <c r="NIA1" s="9" t="s">
        <v>10431</v>
      </c>
      <c r="NIB1" s="9" t="s">
        <v>10432</v>
      </c>
      <c r="NIC1" s="9" t="s">
        <v>10433</v>
      </c>
      <c r="NID1" s="9" t="s">
        <v>10434</v>
      </c>
      <c r="NIE1" s="9" t="s">
        <v>10435</v>
      </c>
      <c r="NIF1" s="9" t="s">
        <v>10436</v>
      </c>
      <c r="NIG1" s="9" t="s">
        <v>10437</v>
      </c>
      <c r="NIH1" s="9" t="s">
        <v>10438</v>
      </c>
      <c r="NII1" s="9" t="s">
        <v>10439</v>
      </c>
      <c r="NIJ1" s="9" t="s">
        <v>10440</v>
      </c>
      <c r="NIK1" s="9" t="s">
        <v>10441</v>
      </c>
      <c r="NIL1" s="9" t="s">
        <v>10442</v>
      </c>
      <c r="NIM1" s="9" t="s">
        <v>10443</v>
      </c>
      <c r="NIN1" s="9" t="s">
        <v>10444</v>
      </c>
      <c r="NIO1" s="9" t="s">
        <v>10445</v>
      </c>
      <c r="NIP1" s="9" t="s">
        <v>10446</v>
      </c>
      <c r="NIQ1" s="9" t="s">
        <v>10447</v>
      </c>
      <c r="NIR1" s="9" t="s">
        <v>10448</v>
      </c>
      <c r="NIS1" s="9" t="s">
        <v>10449</v>
      </c>
      <c r="NIT1" s="9" t="s">
        <v>10450</v>
      </c>
      <c r="NIU1" s="9" t="s">
        <v>10451</v>
      </c>
      <c r="NIV1" s="9" t="s">
        <v>10452</v>
      </c>
      <c r="NIW1" s="9" t="s">
        <v>10453</v>
      </c>
      <c r="NIX1" s="9" t="s">
        <v>10454</v>
      </c>
      <c r="NIY1" s="9" t="s">
        <v>10455</v>
      </c>
      <c r="NIZ1" s="9" t="s">
        <v>10456</v>
      </c>
      <c r="NJA1" s="9" t="s">
        <v>10457</v>
      </c>
      <c r="NJB1" s="9" t="s">
        <v>10458</v>
      </c>
      <c r="NJC1" s="9" t="s">
        <v>10459</v>
      </c>
      <c r="NJD1" s="9" t="s">
        <v>10460</v>
      </c>
      <c r="NJE1" s="9" t="s">
        <v>10461</v>
      </c>
      <c r="NJF1" s="9" t="s">
        <v>10462</v>
      </c>
      <c r="NJG1" s="9" t="s">
        <v>10463</v>
      </c>
      <c r="NJH1" s="9" t="s">
        <v>10464</v>
      </c>
      <c r="NJI1" s="9" t="s">
        <v>10465</v>
      </c>
      <c r="NJJ1" s="9" t="s">
        <v>10466</v>
      </c>
      <c r="NJK1" s="9" t="s">
        <v>10467</v>
      </c>
      <c r="NJL1" s="9" t="s">
        <v>10468</v>
      </c>
      <c r="NJM1" s="9" t="s">
        <v>10469</v>
      </c>
      <c r="NJN1" s="9" t="s">
        <v>10470</v>
      </c>
      <c r="NJO1" s="9" t="s">
        <v>10471</v>
      </c>
      <c r="NJP1" s="9" t="s">
        <v>10472</v>
      </c>
      <c r="NJQ1" s="9" t="s">
        <v>10473</v>
      </c>
      <c r="NJR1" s="9" t="s">
        <v>10474</v>
      </c>
      <c r="NJS1" s="9" t="s">
        <v>10475</v>
      </c>
      <c r="NJT1" s="9" t="s">
        <v>10476</v>
      </c>
      <c r="NJU1" s="9" t="s">
        <v>10477</v>
      </c>
      <c r="NJV1" s="9" t="s">
        <v>10478</v>
      </c>
      <c r="NJW1" s="9" t="s">
        <v>10479</v>
      </c>
      <c r="NJX1" s="9" t="s">
        <v>10480</v>
      </c>
      <c r="NJY1" s="9" t="s">
        <v>10481</v>
      </c>
      <c r="NJZ1" s="9" t="s">
        <v>10482</v>
      </c>
      <c r="NKA1" s="9" t="s">
        <v>10483</v>
      </c>
      <c r="NKB1" s="9" t="s">
        <v>10484</v>
      </c>
      <c r="NKC1" s="9" t="s">
        <v>10485</v>
      </c>
      <c r="NKD1" s="9" t="s">
        <v>10486</v>
      </c>
      <c r="NKE1" s="9" t="s">
        <v>10487</v>
      </c>
      <c r="NKF1" s="9" t="s">
        <v>10488</v>
      </c>
      <c r="NKG1" s="9" t="s">
        <v>10489</v>
      </c>
      <c r="NKH1" s="9" t="s">
        <v>10490</v>
      </c>
      <c r="NKI1" s="9" t="s">
        <v>10491</v>
      </c>
      <c r="NKJ1" s="9" t="s">
        <v>10492</v>
      </c>
      <c r="NKK1" s="9" t="s">
        <v>10493</v>
      </c>
      <c r="NKL1" s="9" t="s">
        <v>10494</v>
      </c>
      <c r="NKM1" s="9" t="s">
        <v>10495</v>
      </c>
      <c r="NKN1" s="9" t="s">
        <v>10496</v>
      </c>
      <c r="NKO1" s="9" t="s">
        <v>10497</v>
      </c>
      <c r="NKP1" s="9" t="s">
        <v>10498</v>
      </c>
      <c r="NKQ1" s="9" t="s">
        <v>10499</v>
      </c>
      <c r="NKR1" s="9" t="s">
        <v>10500</v>
      </c>
      <c r="NKS1" s="9" t="s">
        <v>10501</v>
      </c>
      <c r="NKT1" s="9" t="s">
        <v>10502</v>
      </c>
      <c r="NKU1" s="9" t="s">
        <v>10503</v>
      </c>
      <c r="NKV1" s="9" t="s">
        <v>10504</v>
      </c>
      <c r="NKW1" s="9" t="s">
        <v>10505</v>
      </c>
      <c r="NKX1" s="9" t="s">
        <v>10506</v>
      </c>
      <c r="NKY1" s="9" t="s">
        <v>10507</v>
      </c>
      <c r="NKZ1" s="9" t="s">
        <v>10508</v>
      </c>
      <c r="NLA1" s="9" t="s">
        <v>10509</v>
      </c>
      <c r="NLB1" s="9" t="s">
        <v>10510</v>
      </c>
      <c r="NLC1" s="9" t="s">
        <v>10511</v>
      </c>
      <c r="NLD1" s="9" t="s">
        <v>10512</v>
      </c>
      <c r="NLE1" s="9" t="s">
        <v>10513</v>
      </c>
      <c r="NLF1" s="9" t="s">
        <v>10514</v>
      </c>
      <c r="NLG1" s="9" t="s">
        <v>10515</v>
      </c>
      <c r="NLH1" s="9" t="s">
        <v>10516</v>
      </c>
      <c r="NLI1" s="9" t="s">
        <v>10517</v>
      </c>
      <c r="NLJ1" s="9" t="s">
        <v>10518</v>
      </c>
      <c r="NLK1" s="9" t="s">
        <v>10519</v>
      </c>
      <c r="NLL1" s="9" t="s">
        <v>10520</v>
      </c>
      <c r="NLM1" s="9" t="s">
        <v>10521</v>
      </c>
      <c r="NLN1" s="9" t="s">
        <v>10522</v>
      </c>
      <c r="NLO1" s="9" t="s">
        <v>10523</v>
      </c>
      <c r="NLP1" s="9" t="s">
        <v>10524</v>
      </c>
      <c r="NLQ1" s="9" t="s">
        <v>10525</v>
      </c>
      <c r="NLR1" s="9" t="s">
        <v>10526</v>
      </c>
      <c r="NLS1" s="9" t="s">
        <v>10527</v>
      </c>
      <c r="NLT1" s="9" t="s">
        <v>10528</v>
      </c>
      <c r="NLU1" s="9" t="s">
        <v>10529</v>
      </c>
      <c r="NLV1" s="9" t="s">
        <v>10530</v>
      </c>
      <c r="NLW1" s="9" t="s">
        <v>10531</v>
      </c>
      <c r="NLX1" s="9" t="s">
        <v>10532</v>
      </c>
      <c r="NLY1" s="9" t="s">
        <v>10533</v>
      </c>
      <c r="NLZ1" s="9" t="s">
        <v>10534</v>
      </c>
      <c r="NMA1" s="9" t="s">
        <v>10535</v>
      </c>
      <c r="NMB1" s="9" t="s">
        <v>10536</v>
      </c>
      <c r="NMC1" s="9" t="s">
        <v>10537</v>
      </c>
      <c r="NMD1" s="9" t="s">
        <v>10538</v>
      </c>
      <c r="NME1" s="9" t="s">
        <v>10539</v>
      </c>
      <c r="NMF1" s="9" t="s">
        <v>10540</v>
      </c>
      <c r="NMG1" s="9" t="s">
        <v>10541</v>
      </c>
      <c r="NMH1" s="9" t="s">
        <v>10542</v>
      </c>
      <c r="NMI1" s="9" t="s">
        <v>10543</v>
      </c>
      <c r="NMJ1" s="9" t="s">
        <v>10544</v>
      </c>
      <c r="NMK1" s="9" t="s">
        <v>10545</v>
      </c>
      <c r="NML1" s="9" t="s">
        <v>10546</v>
      </c>
      <c r="NMM1" s="9" t="s">
        <v>10547</v>
      </c>
      <c r="NMN1" s="9" t="s">
        <v>10548</v>
      </c>
      <c r="NMO1" s="9" t="s">
        <v>10549</v>
      </c>
      <c r="NMP1" s="9" t="s">
        <v>10550</v>
      </c>
      <c r="NMQ1" s="9" t="s">
        <v>10551</v>
      </c>
      <c r="NMR1" s="9" t="s">
        <v>10552</v>
      </c>
      <c r="NMS1" s="9" t="s">
        <v>10553</v>
      </c>
      <c r="NMT1" s="9" t="s">
        <v>10554</v>
      </c>
      <c r="NMU1" s="9" t="s">
        <v>10555</v>
      </c>
      <c r="NMV1" s="9" t="s">
        <v>10556</v>
      </c>
      <c r="NMW1" s="9" t="s">
        <v>10557</v>
      </c>
      <c r="NMX1" s="9" t="s">
        <v>10558</v>
      </c>
      <c r="NMY1" s="9" t="s">
        <v>10559</v>
      </c>
      <c r="NMZ1" s="9" t="s">
        <v>10560</v>
      </c>
      <c r="NNA1" s="9" t="s">
        <v>10561</v>
      </c>
      <c r="NNB1" s="9" t="s">
        <v>10562</v>
      </c>
      <c r="NNC1" s="9" t="s">
        <v>10563</v>
      </c>
      <c r="NND1" s="9" t="s">
        <v>10564</v>
      </c>
      <c r="NNE1" s="9" t="s">
        <v>10565</v>
      </c>
      <c r="NNF1" s="9" t="s">
        <v>10566</v>
      </c>
      <c r="NNG1" s="9" t="s">
        <v>10567</v>
      </c>
      <c r="NNH1" s="9" t="s">
        <v>10568</v>
      </c>
      <c r="NNI1" s="9" t="s">
        <v>10569</v>
      </c>
      <c r="NNJ1" s="9" t="s">
        <v>10570</v>
      </c>
      <c r="NNK1" s="9" t="s">
        <v>10571</v>
      </c>
      <c r="NNL1" s="9" t="s">
        <v>10572</v>
      </c>
      <c r="NNM1" s="9" t="s">
        <v>10573</v>
      </c>
      <c r="NNN1" s="9" t="s">
        <v>10574</v>
      </c>
      <c r="NNO1" s="9" t="s">
        <v>10575</v>
      </c>
      <c r="NNP1" s="9" t="s">
        <v>10576</v>
      </c>
      <c r="NNQ1" s="9" t="s">
        <v>10577</v>
      </c>
      <c r="NNR1" s="9" t="s">
        <v>10578</v>
      </c>
      <c r="NNS1" s="9" t="s">
        <v>10579</v>
      </c>
      <c r="NNT1" s="9" t="s">
        <v>10580</v>
      </c>
      <c r="NNU1" s="9" t="s">
        <v>10581</v>
      </c>
      <c r="NNV1" s="9" t="s">
        <v>10582</v>
      </c>
      <c r="NNW1" s="9" t="s">
        <v>10583</v>
      </c>
      <c r="NNX1" s="9" t="s">
        <v>10584</v>
      </c>
      <c r="NNY1" s="9" t="s">
        <v>10585</v>
      </c>
      <c r="NNZ1" s="9" t="s">
        <v>10586</v>
      </c>
      <c r="NOA1" s="9" t="s">
        <v>10587</v>
      </c>
      <c r="NOB1" s="9" t="s">
        <v>10588</v>
      </c>
      <c r="NOC1" s="9" t="s">
        <v>10589</v>
      </c>
      <c r="NOD1" s="9" t="s">
        <v>10590</v>
      </c>
      <c r="NOE1" s="9" t="s">
        <v>10591</v>
      </c>
      <c r="NOF1" s="9" t="s">
        <v>10592</v>
      </c>
      <c r="NOG1" s="9" t="s">
        <v>10593</v>
      </c>
      <c r="NOH1" s="9" t="s">
        <v>10594</v>
      </c>
      <c r="NOI1" s="9" t="s">
        <v>10595</v>
      </c>
      <c r="NOJ1" s="9" t="s">
        <v>10596</v>
      </c>
      <c r="NOK1" s="9" t="s">
        <v>10597</v>
      </c>
      <c r="NOL1" s="9" t="s">
        <v>10598</v>
      </c>
      <c r="NOM1" s="9" t="s">
        <v>10599</v>
      </c>
      <c r="NON1" s="9" t="s">
        <v>10600</v>
      </c>
      <c r="NOO1" s="9" t="s">
        <v>10601</v>
      </c>
      <c r="NOP1" s="9" t="s">
        <v>10602</v>
      </c>
      <c r="NOQ1" s="9" t="s">
        <v>10603</v>
      </c>
      <c r="NOR1" s="9" t="s">
        <v>10604</v>
      </c>
      <c r="NOS1" s="9" t="s">
        <v>10605</v>
      </c>
      <c r="NOT1" s="9" t="s">
        <v>10606</v>
      </c>
      <c r="NOU1" s="9" t="s">
        <v>10607</v>
      </c>
      <c r="NOV1" s="9" t="s">
        <v>10608</v>
      </c>
      <c r="NOW1" s="9" t="s">
        <v>10609</v>
      </c>
      <c r="NOX1" s="9" t="s">
        <v>10610</v>
      </c>
      <c r="NOY1" s="9" t="s">
        <v>10611</v>
      </c>
      <c r="NOZ1" s="9" t="s">
        <v>10612</v>
      </c>
      <c r="NPA1" s="9" t="s">
        <v>10613</v>
      </c>
      <c r="NPB1" s="9" t="s">
        <v>10614</v>
      </c>
      <c r="NPC1" s="9" t="s">
        <v>10615</v>
      </c>
      <c r="NPD1" s="9" t="s">
        <v>10616</v>
      </c>
      <c r="NPE1" s="9" t="s">
        <v>10617</v>
      </c>
      <c r="NPF1" s="9" t="s">
        <v>10618</v>
      </c>
      <c r="NPG1" s="9" t="s">
        <v>10619</v>
      </c>
      <c r="NPH1" s="9" t="s">
        <v>10620</v>
      </c>
      <c r="NPI1" s="9" t="s">
        <v>10621</v>
      </c>
      <c r="NPJ1" s="9" t="s">
        <v>10622</v>
      </c>
      <c r="NPK1" s="9" t="s">
        <v>10623</v>
      </c>
      <c r="NPL1" s="9" t="s">
        <v>10624</v>
      </c>
      <c r="NPM1" s="9" t="s">
        <v>10625</v>
      </c>
      <c r="NPN1" s="9" t="s">
        <v>10626</v>
      </c>
      <c r="NPO1" s="9" t="s">
        <v>10627</v>
      </c>
      <c r="NPP1" s="9" t="s">
        <v>10628</v>
      </c>
      <c r="NPQ1" s="9" t="s">
        <v>10629</v>
      </c>
      <c r="NPR1" s="9" t="s">
        <v>10630</v>
      </c>
      <c r="NPS1" s="9" t="s">
        <v>10631</v>
      </c>
      <c r="NPT1" s="9" t="s">
        <v>10632</v>
      </c>
      <c r="NPU1" s="9" t="s">
        <v>10633</v>
      </c>
      <c r="NPV1" s="9" t="s">
        <v>10634</v>
      </c>
      <c r="NPW1" s="9" t="s">
        <v>10635</v>
      </c>
      <c r="NPX1" s="9" t="s">
        <v>10636</v>
      </c>
      <c r="NPY1" s="9" t="s">
        <v>10637</v>
      </c>
      <c r="NPZ1" s="9" t="s">
        <v>10638</v>
      </c>
      <c r="NQA1" s="9" t="s">
        <v>10639</v>
      </c>
      <c r="NQB1" s="9" t="s">
        <v>10640</v>
      </c>
      <c r="NQC1" s="9" t="s">
        <v>10641</v>
      </c>
      <c r="NQD1" s="9" t="s">
        <v>10642</v>
      </c>
      <c r="NQE1" s="9" t="s">
        <v>10643</v>
      </c>
      <c r="NQF1" s="9" t="s">
        <v>10644</v>
      </c>
      <c r="NQG1" s="9" t="s">
        <v>10645</v>
      </c>
      <c r="NQH1" s="9" t="s">
        <v>10646</v>
      </c>
      <c r="NQI1" s="9" t="s">
        <v>10647</v>
      </c>
      <c r="NQJ1" s="9" t="s">
        <v>10648</v>
      </c>
      <c r="NQK1" s="9" t="s">
        <v>10649</v>
      </c>
      <c r="NQL1" s="9" t="s">
        <v>10650</v>
      </c>
      <c r="NQM1" s="9" t="s">
        <v>10651</v>
      </c>
      <c r="NQN1" s="9" t="s">
        <v>10652</v>
      </c>
      <c r="NQO1" s="9" t="s">
        <v>10653</v>
      </c>
      <c r="NQP1" s="9" t="s">
        <v>10654</v>
      </c>
      <c r="NQQ1" s="9" t="s">
        <v>10655</v>
      </c>
      <c r="NQR1" s="9" t="s">
        <v>10656</v>
      </c>
      <c r="NQS1" s="9" t="s">
        <v>10657</v>
      </c>
      <c r="NQT1" s="9" t="s">
        <v>10658</v>
      </c>
      <c r="NQU1" s="9" t="s">
        <v>10659</v>
      </c>
      <c r="NQV1" s="9" t="s">
        <v>10660</v>
      </c>
      <c r="NQW1" s="9" t="s">
        <v>10661</v>
      </c>
      <c r="NQX1" s="9" t="s">
        <v>10662</v>
      </c>
      <c r="NQY1" s="9" t="s">
        <v>10663</v>
      </c>
      <c r="NQZ1" s="9" t="s">
        <v>10664</v>
      </c>
      <c r="NRA1" s="9" t="s">
        <v>10665</v>
      </c>
      <c r="NRB1" s="9" t="s">
        <v>10666</v>
      </c>
      <c r="NRC1" s="9" t="s">
        <v>10667</v>
      </c>
      <c r="NRD1" s="9" t="s">
        <v>10668</v>
      </c>
      <c r="NRE1" s="9" t="s">
        <v>10669</v>
      </c>
      <c r="NRF1" s="9" t="s">
        <v>10670</v>
      </c>
      <c r="NRG1" s="9" t="s">
        <v>10671</v>
      </c>
      <c r="NRH1" s="9" t="s">
        <v>10672</v>
      </c>
      <c r="NRI1" s="9" t="s">
        <v>10673</v>
      </c>
      <c r="NRJ1" s="9" t="s">
        <v>10674</v>
      </c>
      <c r="NRK1" s="9" t="s">
        <v>10675</v>
      </c>
      <c r="NRL1" s="9" t="s">
        <v>10676</v>
      </c>
      <c r="NRM1" s="9" t="s">
        <v>10677</v>
      </c>
      <c r="NRN1" s="9" t="s">
        <v>10678</v>
      </c>
      <c r="NRO1" s="9" t="s">
        <v>10679</v>
      </c>
      <c r="NRP1" s="9" t="s">
        <v>10680</v>
      </c>
      <c r="NRQ1" s="9" t="s">
        <v>10681</v>
      </c>
      <c r="NRR1" s="9" t="s">
        <v>10682</v>
      </c>
      <c r="NRS1" s="9" t="s">
        <v>10683</v>
      </c>
      <c r="NRT1" s="9" t="s">
        <v>10684</v>
      </c>
      <c r="NRU1" s="9" t="s">
        <v>10685</v>
      </c>
      <c r="NRV1" s="9" t="s">
        <v>10686</v>
      </c>
      <c r="NRW1" s="9" t="s">
        <v>10687</v>
      </c>
      <c r="NRX1" s="9" t="s">
        <v>10688</v>
      </c>
      <c r="NRY1" s="9" t="s">
        <v>10689</v>
      </c>
      <c r="NRZ1" s="9" t="s">
        <v>10690</v>
      </c>
      <c r="NSA1" s="9" t="s">
        <v>10691</v>
      </c>
      <c r="NSB1" s="9" t="s">
        <v>10692</v>
      </c>
      <c r="NSC1" s="9" t="s">
        <v>10693</v>
      </c>
      <c r="NSD1" s="9" t="s">
        <v>10694</v>
      </c>
      <c r="NSE1" s="9" t="s">
        <v>10695</v>
      </c>
      <c r="NSF1" s="9" t="s">
        <v>10696</v>
      </c>
      <c r="NSG1" s="9" t="s">
        <v>10697</v>
      </c>
      <c r="NSH1" s="9" t="s">
        <v>10698</v>
      </c>
      <c r="NSI1" s="9" t="s">
        <v>10699</v>
      </c>
      <c r="NSJ1" s="9" t="s">
        <v>10700</v>
      </c>
      <c r="NSK1" s="9" t="s">
        <v>10701</v>
      </c>
      <c r="NSL1" s="9" t="s">
        <v>10702</v>
      </c>
      <c r="NSM1" s="9" t="s">
        <v>10703</v>
      </c>
      <c r="NSN1" s="9" t="s">
        <v>10704</v>
      </c>
      <c r="NSO1" s="9" t="s">
        <v>10705</v>
      </c>
      <c r="NSP1" s="9" t="s">
        <v>10706</v>
      </c>
      <c r="NSQ1" s="9" t="s">
        <v>10707</v>
      </c>
      <c r="NSR1" s="9" t="s">
        <v>10708</v>
      </c>
      <c r="NSS1" s="9" t="s">
        <v>10709</v>
      </c>
      <c r="NST1" s="9" t="s">
        <v>10710</v>
      </c>
      <c r="NSU1" s="9" t="s">
        <v>10711</v>
      </c>
      <c r="NSV1" s="9" t="s">
        <v>10712</v>
      </c>
      <c r="NSW1" s="9" t="s">
        <v>10713</v>
      </c>
      <c r="NSX1" s="9" t="s">
        <v>10714</v>
      </c>
      <c r="NSY1" s="9" t="s">
        <v>10715</v>
      </c>
      <c r="NSZ1" s="9" t="s">
        <v>10716</v>
      </c>
      <c r="NTA1" s="9" t="s">
        <v>10717</v>
      </c>
      <c r="NTB1" s="9" t="s">
        <v>10718</v>
      </c>
      <c r="NTC1" s="9" t="s">
        <v>10719</v>
      </c>
      <c r="NTD1" s="9" t="s">
        <v>10720</v>
      </c>
      <c r="NTE1" s="9" t="s">
        <v>10721</v>
      </c>
      <c r="NTF1" s="9" t="s">
        <v>10722</v>
      </c>
      <c r="NTG1" s="9" t="s">
        <v>10723</v>
      </c>
      <c r="NTH1" s="9" t="s">
        <v>10724</v>
      </c>
      <c r="NTI1" s="9" t="s">
        <v>10725</v>
      </c>
      <c r="NTJ1" s="9" t="s">
        <v>10726</v>
      </c>
      <c r="NTK1" s="9" t="s">
        <v>10727</v>
      </c>
      <c r="NTL1" s="9" t="s">
        <v>10728</v>
      </c>
      <c r="NTM1" s="9" t="s">
        <v>10729</v>
      </c>
      <c r="NTN1" s="9" t="s">
        <v>10730</v>
      </c>
      <c r="NTO1" s="9" t="s">
        <v>10731</v>
      </c>
      <c r="NTP1" s="9" t="s">
        <v>10732</v>
      </c>
      <c r="NTQ1" s="9" t="s">
        <v>10733</v>
      </c>
      <c r="NTR1" s="9" t="s">
        <v>10734</v>
      </c>
      <c r="NTS1" s="9" t="s">
        <v>10735</v>
      </c>
      <c r="NTT1" s="9" t="s">
        <v>10736</v>
      </c>
      <c r="NTU1" s="9" t="s">
        <v>10737</v>
      </c>
      <c r="NTV1" s="9" t="s">
        <v>10738</v>
      </c>
      <c r="NTW1" s="9" t="s">
        <v>10739</v>
      </c>
      <c r="NTX1" s="9" t="s">
        <v>10740</v>
      </c>
      <c r="NTY1" s="9" t="s">
        <v>10741</v>
      </c>
      <c r="NTZ1" s="9" t="s">
        <v>10742</v>
      </c>
      <c r="NUA1" s="9" t="s">
        <v>10743</v>
      </c>
      <c r="NUB1" s="9" t="s">
        <v>10744</v>
      </c>
      <c r="NUC1" s="9" t="s">
        <v>10745</v>
      </c>
      <c r="NUD1" s="9" t="s">
        <v>10746</v>
      </c>
      <c r="NUE1" s="9" t="s">
        <v>10747</v>
      </c>
      <c r="NUF1" s="9" t="s">
        <v>10748</v>
      </c>
      <c r="NUG1" s="9" t="s">
        <v>10749</v>
      </c>
      <c r="NUH1" s="9" t="s">
        <v>10750</v>
      </c>
      <c r="NUI1" s="9" t="s">
        <v>10751</v>
      </c>
      <c r="NUJ1" s="9" t="s">
        <v>10752</v>
      </c>
      <c r="NUK1" s="9" t="s">
        <v>10753</v>
      </c>
      <c r="NUL1" s="9" t="s">
        <v>10754</v>
      </c>
      <c r="NUM1" s="9" t="s">
        <v>10755</v>
      </c>
      <c r="NUN1" s="9" t="s">
        <v>10756</v>
      </c>
      <c r="NUO1" s="9" t="s">
        <v>10757</v>
      </c>
      <c r="NUP1" s="9" t="s">
        <v>10758</v>
      </c>
      <c r="NUQ1" s="9" t="s">
        <v>10759</v>
      </c>
      <c r="NUR1" s="9" t="s">
        <v>10760</v>
      </c>
      <c r="NUS1" s="9" t="s">
        <v>10761</v>
      </c>
      <c r="NUT1" s="9" t="s">
        <v>10762</v>
      </c>
      <c r="NUU1" s="9" t="s">
        <v>10763</v>
      </c>
      <c r="NUV1" s="9" t="s">
        <v>10764</v>
      </c>
      <c r="NUW1" s="9" t="s">
        <v>10765</v>
      </c>
      <c r="NUX1" s="9" t="s">
        <v>10766</v>
      </c>
      <c r="NUY1" s="9" t="s">
        <v>10767</v>
      </c>
      <c r="NUZ1" s="9" t="s">
        <v>10768</v>
      </c>
      <c r="NVA1" s="9" t="s">
        <v>10769</v>
      </c>
      <c r="NVB1" s="9" t="s">
        <v>10770</v>
      </c>
      <c r="NVC1" s="9" t="s">
        <v>10771</v>
      </c>
      <c r="NVD1" s="9" t="s">
        <v>10772</v>
      </c>
      <c r="NVE1" s="9" t="s">
        <v>10773</v>
      </c>
      <c r="NVF1" s="9" t="s">
        <v>10774</v>
      </c>
      <c r="NVG1" s="9" t="s">
        <v>10775</v>
      </c>
      <c r="NVH1" s="9" t="s">
        <v>10776</v>
      </c>
      <c r="NVI1" s="9" t="s">
        <v>10777</v>
      </c>
      <c r="NVJ1" s="9" t="s">
        <v>10778</v>
      </c>
      <c r="NVK1" s="9" t="s">
        <v>10779</v>
      </c>
      <c r="NVL1" s="9" t="s">
        <v>10780</v>
      </c>
      <c r="NVM1" s="9" t="s">
        <v>10781</v>
      </c>
      <c r="NVN1" s="9" t="s">
        <v>10782</v>
      </c>
      <c r="NVO1" s="9" t="s">
        <v>10783</v>
      </c>
      <c r="NVP1" s="9" t="s">
        <v>10784</v>
      </c>
      <c r="NVQ1" s="9" t="s">
        <v>10785</v>
      </c>
      <c r="NVR1" s="9" t="s">
        <v>10786</v>
      </c>
      <c r="NVS1" s="9" t="s">
        <v>10787</v>
      </c>
      <c r="NVT1" s="9" t="s">
        <v>10788</v>
      </c>
      <c r="NVU1" s="9" t="s">
        <v>10789</v>
      </c>
      <c r="NVV1" s="9" t="s">
        <v>10790</v>
      </c>
      <c r="NVW1" s="9" t="s">
        <v>10791</v>
      </c>
      <c r="NVX1" s="9" t="s">
        <v>10792</v>
      </c>
      <c r="NVY1" s="9" t="s">
        <v>10793</v>
      </c>
      <c r="NVZ1" s="9" t="s">
        <v>10794</v>
      </c>
      <c r="NWA1" s="9" t="s">
        <v>10795</v>
      </c>
      <c r="NWB1" s="9" t="s">
        <v>10796</v>
      </c>
      <c r="NWC1" s="9" t="s">
        <v>10797</v>
      </c>
      <c r="NWD1" s="9" t="s">
        <v>10798</v>
      </c>
      <c r="NWE1" s="9" t="s">
        <v>10799</v>
      </c>
      <c r="NWF1" s="9" t="s">
        <v>10800</v>
      </c>
      <c r="NWG1" s="9" t="s">
        <v>10801</v>
      </c>
      <c r="NWH1" s="9" t="s">
        <v>10802</v>
      </c>
      <c r="NWI1" s="9" t="s">
        <v>10803</v>
      </c>
      <c r="NWJ1" s="9" t="s">
        <v>10804</v>
      </c>
      <c r="NWK1" s="9" t="s">
        <v>10805</v>
      </c>
      <c r="NWL1" s="9" t="s">
        <v>10806</v>
      </c>
      <c r="NWM1" s="9" t="s">
        <v>10807</v>
      </c>
      <c r="NWN1" s="9" t="s">
        <v>10808</v>
      </c>
      <c r="NWO1" s="9" t="s">
        <v>10809</v>
      </c>
      <c r="NWP1" s="9" t="s">
        <v>10810</v>
      </c>
      <c r="NWQ1" s="9" t="s">
        <v>10811</v>
      </c>
      <c r="NWR1" s="9" t="s">
        <v>10812</v>
      </c>
      <c r="NWS1" s="9" t="s">
        <v>10813</v>
      </c>
      <c r="NWT1" s="9" t="s">
        <v>10814</v>
      </c>
      <c r="NWU1" s="9" t="s">
        <v>10815</v>
      </c>
      <c r="NWV1" s="9" t="s">
        <v>10816</v>
      </c>
      <c r="NWW1" s="9" t="s">
        <v>10817</v>
      </c>
      <c r="NWX1" s="9" t="s">
        <v>10818</v>
      </c>
      <c r="NWY1" s="9" t="s">
        <v>10819</v>
      </c>
      <c r="NWZ1" s="9" t="s">
        <v>10820</v>
      </c>
      <c r="NXA1" s="9" t="s">
        <v>10821</v>
      </c>
      <c r="NXB1" s="9" t="s">
        <v>10822</v>
      </c>
      <c r="NXC1" s="9" t="s">
        <v>10823</v>
      </c>
      <c r="NXD1" s="9" t="s">
        <v>10824</v>
      </c>
      <c r="NXE1" s="9" t="s">
        <v>10825</v>
      </c>
      <c r="NXF1" s="9" t="s">
        <v>10826</v>
      </c>
      <c r="NXG1" s="9" t="s">
        <v>10827</v>
      </c>
      <c r="NXH1" s="9" t="s">
        <v>10828</v>
      </c>
      <c r="NXI1" s="9" t="s">
        <v>10829</v>
      </c>
      <c r="NXJ1" s="9" t="s">
        <v>10830</v>
      </c>
      <c r="NXK1" s="9" t="s">
        <v>10831</v>
      </c>
      <c r="NXL1" s="9" t="s">
        <v>10832</v>
      </c>
      <c r="NXM1" s="9" t="s">
        <v>10833</v>
      </c>
      <c r="NXN1" s="9" t="s">
        <v>10834</v>
      </c>
      <c r="NXO1" s="9" t="s">
        <v>10835</v>
      </c>
      <c r="NXP1" s="9" t="s">
        <v>10836</v>
      </c>
      <c r="NXQ1" s="9" t="s">
        <v>10837</v>
      </c>
      <c r="NXR1" s="9" t="s">
        <v>10838</v>
      </c>
      <c r="NXS1" s="9" t="s">
        <v>10839</v>
      </c>
      <c r="NXT1" s="9" t="s">
        <v>10840</v>
      </c>
      <c r="NXU1" s="9" t="s">
        <v>10841</v>
      </c>
      <c r="NXV1" s="9" t="s">
        <v>10842</v>
      </c>
      <c r="NXW1" s="9" t="s">
        <v>10843</v>
      </c>
      <c r="NXX1" s="9" t="s">
        <v>10844</v>
      </c>
      <c r="NXY1" s="9" t="s">
        <v>10845</v>
      </c>
      <c r="NXZ1" s="9" t="s">
        <v>10846</v>
      </c>
      <c r="NYA1" s="9" t="s">
        <v>10847</v>
      </c>
      <c r="NYB1" s="9" t="s">
        <v>10848</v>
      </c>
      <c r="NYC1" s="9" t="s">
        <v>10849</v>
      </c>
      <c r="NYD1" s="9" t="s">
        <v>10850</v>
      </c>
      <c r="NYE1" s="9" t="s">
        <v>10851</v>
      </c>
      <c r="NYF1" s="9" t="s">
        <v>10852</v>
      </c>
      <c r="NYG1" s="9" t="s">
        <v>10853</v>
      </c>
      <c r="NYH1" s="9" t="s">
        <v>10854</v>
      </c>
      <c r="NYI1" s="9" t="s">
        <v>10855</v>
      </c>
      <c r="NYJ1" s="9" t="s">
        <v>10856</v>
      </c>
      <c r="NYK1" s="9" t="s">
        <v>10857</v>
      </c>
      <c r="NYL1" s="9" t="s">
        <v>10858</v>
      </c>
      <c r="NYM1" s="9" t="s">
        <v>10859</v>
      </c>
      <c r="NYN1" s="9" t="s">
        <v>10860</v>
      </c>
      <c r="NYO1" s="9" t="s">
        <v>10861</v>
      </c>
      <c r="NYP1" s="9" t="s">
        <v>10862</v>
      </c>
      <c r="NYQ1" s="9" t="s">
        <v>10863</v>
      </c>
      <c r="NYR1" s="9" t="s">
        <v>10864</v>
      </c>
      <c r="NYS1" s="9" t="s">
        <v>10865</v>
      </c>
      <c r="NYT1" s="9" t="s">
        <v>10866</v>
      </c>
      <c r="NYU1" s="9" t="s">
        <v>10867</v>
      </c>
      <c r="NYV1" s="9" t="s">
        <v>10868</v>
      </c>
      <c r="NYW1" s="9" t="s">
        <v>10869</v>
      </c>
      <c r="NYX1" s="9" t="s">
        <v>10870</v>
      </c>
      <c r="NYY1" s="9" t="s">
        <v>10871</v>
      </c>
      <c r="NYZ1" s="9" t="s">
        <v>10872</v>
      </c>
      <c r="NZA1" s="9" t="s">
        <v>10873</v>
      </c>
      <c r="NZB1" s="9" t="s">
        <v>10874</v>
      </c>
      <c r="NZC1" s="9" t="s">
        <v>10875</v>
      </c>
      <c r="NZD1" s="9" t="s">
        <v>10876</v>
      </c>
      <c r="NZE1" s="9" t="s">
        <v>10877</v>
      </c>
      <c r="NZF1" s="9" t="s">
        <v>10878</v>
      </c>
      <c r="NZG1" s="9" t="s">
        <v>10879</v>
      </c>
      <c r="NZH1" s="9" t="s">
        <v>10880</v>
      </c>
      <c r="NZI1" s="9" t="s">
        <v>10881</v>
      </c>
      <c r="NZJ1" s="9" t="s">
        <v>10882</v>
      </c>
      <c r="NZK1" s="9" t="s">
        <v>10883</v>
      </c>
      <c r="NZL1" s="9" t="s">
        <v>10884</v>
      </c>
      <c r="NZM1" s="9" t="s">
        <v>10885</v>
      </c>
      <c r="NZN1" s="9" t="s">
        <v>10886</v>
      </c>
      <c r="NZO1" s="9" t="s">
        <v>10887</v>
      </c>
      <c r="NZP1" s="9" t="s">
        <v>10888</v>
      </c>
      <c r="NZQ1" s="9" t="s">
        <v>10889</v>
      </c>
      <c r="NZR1" s="9" t="s">
        <v>10890</v>
      </c>
      <c r="NZS1" s="9" t="s">
        <v>10891</v>
      </c>
      <c r="NZT1" s="9" t="s">
        <v>10892</v>
      </c>
      <c r="NZU1" s="9" t="s">
        <v>10893</v>
      </c>
      <c r="NZV1" s="9" t="s">
        <v>10894</v>
      </c>
      <c r="NZW1" s="9" t="s">
        <v>10895</v>
      </c>
      <c r="NZX1" s="9" t="s">
        <v>10896</v>
      </c>
      <c r="NZY1" s="9" t="s">
        <v>10897</v>
      </c>
      <c r="NZZ1" s="9" t="s">
        <v>10898</v>
      </c>
      <c r="OAA1" s="9" t="s">
        <v>10899</v>
      </c>
      <c r="OAB1" s="9" t="s">
        <v>10900</v>
      </c>
      <c r="OAC1" s="9" t="s">
        <v>10901</v>
      </c>
      <c r="OAD1" s="9" t="s">
        <v>10902</v>
      </c>
      <c r="OAE1" s="9" t="s">
        <v>10903</v>
      </c>
      <c r="OAF1" s="9" t="s">
        <v>10904</v>
      </c>
      <c r="OAG1" s="9" t="s">
        <v>10905</v>
      </c>
      <c r="OAH1" s="9" t="s">
        <v>10906</v>
      </c>
      <c r="OAI1" s="9" t="s">
        <v>10907</v>
      </c>
      <c r="OAJ1" s="9" t="s">
        <v>10908</v>
      </c>
      <c r="OAK1" s="9" t="s">
        <v>10909</v>
      </c>
      <c r="OAL1" s="9" t="s">
        <v>10910</v>
      </c>
      <c r="OAM1" s="9" t="s">
        <v>10911</v>
      </c>
      <c r="OAN1" s="9" t="s">
        <v>10912</v>
      </c>
      <c r="OAO1" s="9" t="s">
        <v>10913</v>
      </c>
      <c r="OAP1" s="9" t="s">
        <v>10914</v>
      </c>
      <c r="OAQ1" s="9" t="s">
        <v>10915</v>
      </c>
      <c r="OAR1" s="9" t="s">
        <v>10916</v>
      </c>
      <c r="OAS1" s="9" t="s">
        <v>10917</v>
      </c>
      <c r="OAT1" s="9" t="s">
        <v>10918</v>
      </c>
      <c r="OAU1" s="9" t="s">
        <v>10919</v>
      </c>
      <c r="OAV1" s="9" t="s">
        <v>10920</v>
      </c>
      <c r="OAW1" s="9" t="s">
        <v>10921</v>
      </c>
      <c r="OAX1" s="9" t="s">
        <v>10922</v>
      </c>
      <c r="OAY1" s="9" t="s">
        <v>10923</v>
      </c>
      <c r="OAZ1" s="9" t="s">
        <v>10924</v>
      </c>
      <c r="OBA1" s="9" t="s">
        <v>10925</v>
      </c>
      <c r="OBB1" s="9" t="s">
        <v>10926</v>
      </c>
      <c r="OBC1" s="9" t="s">
        <v>10927</v>
      </c>
      <c r="OBD1" s="9" t="s">
        <v>10928</v>
      </c>
      <c r="OBE1" s="9" t="s">
        <v>10929</v>
      </c>
      <c r="OBF1" s="9" t="s">
        <v>10930</v>
      </c>
      <c r="OBG1" s="9" t="s">
        <v>10931</v>
      </c>
      <c r="OBH1" s="9" t="s">
        <v>10932</v>
      </c>
      <c r="OBI1" s="9" t="s">
        <v>10933</v>
      </c>
      <c r="OBJ1" s="9" t="s">
        <v>10934</v>
      </c>
      <c r="OBK1" s="9" t="s">
        <v>10935</v>
      </c>
      <c r="OBL1" s="9" t="s">
        <v>10936</v>
      </c>
      <c r="OBM1" s="9" t="s">
        <v>10937</v>
      </c>
      <c r="OBN1" s="9" t="s">
        <v>10938</v>
      </c>
      <c r="OBO1" s="9" t="s">
        <v>10939</v>
      </c>
      <c r="OBP1" s="9" t="s">
        <v>10940</v>
      </c>
      <c r="OBQ1" s="9" t="s">
        <v>10941</v>
      </c>
      <c r="OBR1" s="9" t="s">
        <v>10942</v>
      </c>
      <c r="OBS1" s="9" t="s">
        <v>10943</v>
      </c>
      <c r="OBT1" s="9" t="s">
        <v>10944</v>
      </c>
      <c r="OBU1" s="9" t="s">
        <v>10945</v>
      </c>
      <c r="OBV1" s="9" t="s">
        <v>10946</v>
      </c>
      <c r="OBW1" s="9" t="s">
        <v>10947</v>
      </c>
      <c r="OBX1" s="9" t="s">
        <v>10948</v>
      </c>
      <c r="OBY1" s="9" t="s">
        <v>10949</v>
      </c>
      <c r="OBZ1" s="9" t="s">
        <v>10950</v>
      </c>
      <c r="OCA1" s="9" t="s">
        <v>10951</v>
      </c>
      <c r="OCB1" s="9" t="s">
        <v>10952</v>
      </c>
      <c r="OCC1" s="9" t="s">
        <v>10953</v>
      </c>
      <c r="OCD1" s="9" t="s">
        <v>10954</v>
      </c>
      <c r="OCE1" s="9" t="s">
        <v>10955</v>
      </c>
      <c r="OCF1" s="9" t="s">
        <v>10956</v>
      </c>
      <c r="OCG1" s="9" t="s">
        <v>10957</v>
      </c>
      <c r="OCH1" s="9" t="s">
        <v>10958</v>
      </c>
      <c r="OCI1" s="9" t="s">
        <v>10959</v>
      </c>
      <c r="OCJ1" s="9" t="s">
        <v>10960</v>
      </c>
      <c r="OCK1" s="9" t="s">
        <v>10961</v>
      </c>
      <c r="OCL1" s="9" t="s">
        <v>10962</v>
      </c>
      <c r="OCM1" s="9" t="s">
        <v>10963</v>
      </c>
      <c r="OCN1" s="9" t="s">
        <v>10964</v>
      </c>
      <c r="OCO1" s="9" t="s">
        <v>10965</v>
      </c>
      <c r="OCP1" s="9" t="s">
        <v>10966</v>
      </c>
      <c r="OCQ1" s="9" t="s">
        <v>10967</v>
      </c>
      <c r="OCR1" s="9" t="s">
        <v>10968</v>
      </c>
      <c r="OCS1" s="9" t="s">
        <v>10969</v>
      </c>
      <c r="OCT1" s="9" t="s">
        <v>10970</v>
      </c>
      <c r="OCU1" s="9" t="s">
        <v>10971</v>
      </c>
      <c r="OCV1" s="9" t="s">
        <v>10972</v>
      </c>
      <c r="OCW1" s="9" t="s">
        <v>10973</v>
      </c>
      <c r="OCX1" s="9" t="s">
        <v>10974</v>
      </c>
      <c r="OCY1" s="9" t="s">
        <v>10975</v>
      </c>
      <c r="OCZ1" s="9" t="s">
        <v>10976</v>
      </c>
      <c r="ODA1" s="9" t="s">
        <v>10977</v>
      </c>
      <c r="ODB1" s="9" t="s">
        <v>10978</v>
      </c>
      <c r="ODC1" s="9" t="s">
        <v>10979</v>
      </c>
      <c r="ODD1" s="9" t="s">
        <v>10980</v>
      </c>
      <c r="ODE1" s="9" t="s">
        <v>10981</v>
      </c>
      <c r="ODF1" s="9" t="s">
        <v>10982</v>
      </c>
      <c r="ODG1" s="9" t="s">
        <v>10983</v>
      </c>
      <c r="ODH1" s="9" t="s">
        <v>10984</v>
      </c>
      <c r="ODI1" s="9" t="s">
        <v>10985</v>
      </c>
      <c r="ODJ1" s="9" t="s">
        <v>10986</v>
      </c>
      <c r="ODK1" s="9" t="s">
        <v>10987</v>
      </c>
      <c r="ODL1" s="9" t="s">
        <v>10988</v>
      </c>
      <c r="ODM1" s="9" t="s">
        <v>10989</v>
      </c>
      <c r="ODN1" s="9" t="s">
        <v>10990</v>
      </c>
      <c r="ODO1" s="9" t="s">
        <v>10991</v>
      </c>
      <c r="ODP1" s="9" t="s">
        <v>10992</v>
      </c>
      <c r="ODQ1" s="9" t="s">
        <v>10993</v>
      </c>
      <c r="ODR1" s="9" t="s">
        <v>10994</v>
      </c>
      <c r="ODS1" s="9" t="s">
        <v>10995</v>
      </c>
      <c r="ODT1" s="9" t="s">
        <v>10996</v>
      </c>
      <c r="ODU1" s="9" t="s">
        <v>10997</v>
      </c>
      <c r="ODV1" s="9" t="s">
        <v>10998</v>
      </c>
      <c r="ODW1" s="9" t="s">
        <v>10999</v>
      </c>
      <c r="ODX1" s="9" t="s">
        <v>11000</v>
      </c>
      <c r="ODY1" s="9" t="s">
        <v>11001</v>
      </c>
      <c r="ODZ1" s="9" t="s">
        <v>11002</v>
      </c>
      <c r="OEA1" s="9" t="s">
        <v>11003</v>
      </c>
      <c r="OEB1" s="9" t="s">
        <v>11004</v>
      </c>
      <c r="OEC1" s="9" t="s">
        <v>11005</v>
      </c>
      <c r="OED1" s="9" t="s">
        <v>11006</v>
      </c>
      <c r="OEE1" s="9" t="s">
        <v>11007</v>
      </c>
      <c r="OEF1" s="9" t="s">
        <v>11008</v>
      </c>
      <c r="OEG1" s="9" t="s">
        <v>11009</v>
      </c>
      <c r="OEH1" s="9" t="s">
        <v>11010</v>
      </c>
      <c r="OEI1" s="9" t="s">
        <v>11011</v>
      </c>
      <c r="OEJ1" s="9" t="s">
        <v>11012</v>
      </c>
      <c r="OEK1" s="9" t="s">
        <v>11013</v>
      </c>
      <c r="OEL1" s="9" t="s">
        <v>11014</v>
      </c>
      <c r="OEM1" s="9" t="s">
        <v>11015</v>
      </c>
      <c r="OEN1" s="9" t="s">
        <v>11016</v>
      </c>
      <c r="OEO1" s="9" t="s">
        <v>11017</v>
      </c>
      <c r="OEP1" s="9" t="s">
        <v>11018</v>
      </c>
      <c r="OEQ1" s="9" t="s">
        <v>11019</v>
      </c>
      <c r="OER1" s="9" t="s">
        <v>11020</v>
      </c>
      <c r="OES1" s="9" t="s">
        <v>11021</v>
      </c>
      <c r="OET1" s="9" t="s">
        <v>11022</v>
      </c>
      <c r="OEU1" s="9" t="s">
        <v>11023</v>
      </c>
      <c r="OEV1" s="9" t="s">
        <v>11024</v>
      </c>
      <c r="OEW1" s="9" t="s">
        <v>11025</v>
      </c>
      <c r="OEX1" s="9" t="s">
        <v>11026</v>
      </c>
      <c r="OEY1" s="9" t="s">
        <v>11027</v>
      </c>
      <c r="OEZ1" s="9" t="s">
        <v>11028</v>
      </c>
      <c r="OFA1" s="9" t="s">
        <v>11029</v>
      </c>
      <c r="OFB1" s="9" t="s">
        <v>11030</v>
      </c>
      <c r="OFC1" s="9" t="s">
        <v>11031</v>
      </c>
      <c r="OFD1" s="9" t="s">
        <v>11032</v>
      </c>
      <c r="OFE1" s="9" t="s">
        <v>11033</v>
      </c>
      <c r="OFF1" s="9" t="s">
        <v>11034</v>
      </c>
      <c r="OFG1" s="9" t="s">
        <v>11035</v>
      </c>
      <c r="OFH1" s="9" t="s">
        <v>11036</v>
      </c>
      <c r="OFI1" s="9" t="s">
        <v>11037</v>
      </c>
      <c r="OFJ1" s="9" t="s">
        <v>11038</v>
      </c>
      <c r="OFK1" s="9" t="s">
        <v>11039</v>
      </c>
      <c r="OFL1" s="9" t="s">
        <v>11040</v>
      </c>
      <c r="OFM1" s="9" t="s">
        <v>11041</v>
      </c>
      <c r="OFN1" s="9" t="s">
        <v>11042</v>
      </c>
      <c r="OFO1" s="9" t="s">
        <v>11043</v>
      </c>
      <c r="OFP1" s="9" t="s">
        <v>11044</v>
      </c>
      <c r="OFQ1" s="9" t="s">
        <v>11045</v>
      </c>
      <c r="OFR1" s="9" t="s">
        <v>11046</v>
      </c>
      <c r="OFS1" s="9" t="s">
        <v>11047</v>
      </c>
      <c r="OFT1" s="9" t="s">
        <v>11048</v>
      </c>
      <c r="OFU1" s="9" t="s">
        <v>11049</v>
      </c>
      <c r="OFV1" s="9" t="s">
        <v>11050</v>
      </c>
      <c r="OFW1" s="9" t="s">
        <v>11051</v>
      </c>
      <c r="OFX1" s="9" t="s">
        <v>11052</v>
      </c>
      <c r="OFY1" s="9" t="s">
        <v>11053</v>
      </c>
      <c r="OFZ1" s="9" t="s">
        <v>11054</v>
      </c>
      <c r="OGA1" s="9" t="s">
        <v>11055</v>
      </c>
      <c r="OGB1" s="9" t="s">
        <v>11056</v>
      </c>
      <c r="OGC1" s="9" t="s">
        <v>11057</v>
      </c>
      <c r="OGD1" s="9" t="s">
        <v>11058</v>
      </c>
      <c r="OGE1" s="9" t="s">
        <v>11059</v>
      </c>
      <c r="OGF1" s="9" t="s">
        <v>11060</v>
      </c>
      <c r="OGG1" s="9" t="s">
        <v>11061</v>
      </c>
      <c r="OGH1" s="9" t="s">
        <v>11062</v>
      </c>
      <c r="OGI1" s="9" t="s">
        <v>11063</v>
      </c>
      <c r="OGJ1" s="9" t="s">
        <v>11064</v>
      </c>
      <c r="OGK1" s="9" t="s">
        <v>11065</v>
      </c>
      <c r="OGL1" s="9" t="s">
        <v>11066</v>
      </c>
      <c r="OGM1" s="9" t="s">
        <v>11067</v>
      </c>
      <c r="OGN1" s="9" t="s">
        <v>11068</v>
      </c>
      <c r="OGO1" s="9" t="s">
        <v>11069</v>
      </c>
      <c r="OGP1" s="9" t="s">
        <v>11070</v>
      </c>
      <c r="OGQ1" s="9" t="s">
        <v>11071</v>
      </c>
      <c r="OGR1" s="9" t="s">
        <v>11072</v>
      </c>
      <c r="OGS1" s="9" t="s">
        <v>11073</v>
      </c>
      <c r="OGT1" s="9" t="s">
        <v>11074</v>
      </c>
      <c r="OGU1" s="9" t="s">
        <v>11075</v>
      </c>
      <c r="OGV1" s="9" t="s">
        <v>11076</v>
      </c>
      <c r="OGW1" s="9" t="s">
        <v>11077</v>
      </c>
      <c r="OGX1" s="9" t="s">
        <v>11078</v>
      </c>
      <c r="OGY1" s="9" t="s">
        <v>11079</v>
      </c>
      <c r="OGZ1" s="9" t="s">
        <v>11080</v>
      </c>
      <c r="OHA1" s="9" t="s">
        <v>11081</v>
      </c>
      <c r="OHB1" s="9" t="s">
        <v>11082</v>
      </c>
      <c r="OHC1" s="9" t="s">
        <v>11083</v>
      </c>
      <c r="OHD1" s="9" t="s">
        <v>11084</v>
      </c>
      <c r="OHE1" s="9" t="s">
        <v>11085</v>
      </c>
      <c r="OHF1" s="9" t="s">
        <v>11086</v>
      </c>
      <c r="OHG1" s="9" t="s">
        <v>11087</v>
      </c>
      <c r="OHH1" s="9" t="s">
        <v>11088</v>
      </c>
      <c r="OHI1" s="9" t="s">
        <v>11089</v>
      </c>
      <c r="OHJ1" s="9" t="s">
        <v>11090</v>
      </c>
      <c r="OHK1" s="9" t="s">
        <v>11091</v>
      </c>
      <c r="OHL1" s="9" t="s">
        <v>11092</v>
      </c>
      <c r="OHM1" s="9" t="s">
        <v>11093</v>
      </c>
      <c r="OHN1" s="9" t="s">
        <v>11094</v>
      </c>
      <c r="OHO1" s="9" t="s">
        <v>11095</v>
      </c>
      <c r="OHP1" s="9" t="s">
        <v>11096</v>
      </c>
      <c r="OHQ1" s="9" t="s">
        <v>11097</v>
      </c>
      <c r="OHR1" s="9" t="s">
        <v>11098</v>
      </c>
      <c r="OHS1" s="9" t="s">
        <v>11099</v>
      </c>
      <c r="OHT1" s="9" t="s">
        <v>11100</v>
      </c>
      <c r="OHU1" s="9" t="s">
        <v>11101</v>
      </c>
      <c r="OHV1" s="9" t="s">
        <v>11102</v>
      </c>
      <c r="OHW1" s="9" t="s">
        <v>11103</v>
      </c>
      <c r="OHX1" s="9" t="s">
        <v>11104</v>
      </c>
      <c r="OHY1" s="9" t="s">
        <v>11105</v>
      </c>
      <c r="OHZ1" s="9" t="s">
        <v>11106</v>
      </c>
      <c r="OIA1" s="9" t="s">
        <v>11107</v>
      </c>
      <c r="OIB1" s="9" t="s">
        <v>11108</v>
      </c>
      <c r="OIC1" s="9" t="s">
        <v>11109</v>
      </c>
      <c r="OID1" s="9" t="s">
        <v>11110</v>
      </c>
      <c r="OIE1" s="9" t="s">
        <v>11111</v>
      </c>
      <c r="OIF1" s="9" t="s">
        <v>11112</v>
      </c>
      <c r="OIG1" s="9" t="s">
        <v>11113</v>
      </c>
      <c r="OIH1" s="9" t="s">
        <v>11114</v>
      </c>
      <c r="OII1" s="9" t="s">
        <v>11115</v>
      </c>
      <c r="OIJ1" s="9" t="s">
        <v>11116</v>
      </c>
      <c r="OIK1" s="9" t="s">
        <v>11117</v>
      </c>
      <c r="OIL1" s="9" t="s">
        <v>11118</v>
      </c>
      <c r="OIM1" s="9" t="s">
        <v>11119</v>
      </c>
      <c r="OIN1" s="9" t="s">
        <v>11120</v>
      </c>
      <c r="OIO1" s="9" t="s">
        <v>11121</v>
      </c>
      <c r="OIP1" s="9" t="s">
        <v>11122</v>
      </c>
      <c r="OIQ1" s="9" t="s">
        <v>11123</v>
      </c>
      <c r="OIR1" s="9" t="s">
        <v>11124</v>
      </c>
      <c r="OIS1" s="9" t="s">
        <v>11125</v>
      </c>
      <c r="OIT1" s="9" t="s">
        <v>11126</v>
      </c>
      <c r="OIU1" s="9" t="s">
        <v>11127</v>
      </c>
      <c r="OIV1" s="9" t="s">
        <v>11128</v>
      </c>
      <c r="OIW1" s="9" t="s">
        <v>11129</v>
      </c>
      <c r="OIX1" s="9" t="s">
        <v>11130</v>
      </c>
      <c r="OIY1" s="9" t="s">
        <v>11131</v>
      </c>
      <c r="OIZ1" s="9" t="s">
        <v>11132</v>
      </c>
      <c r="OJA1" s="9" t="s">
        <v>11133</v>
      </c>
      <c r="OJB1" s="9" t="s">
        <v>11134</v>
      </c>
      <c r="OJC1" s="9" t="s">
        <v>11135</v>
      </c>
      <c r="OJD1" s="9" t="s">
        <v>11136</v>
      </c>
      <c r="OJE1" s="9" t="s">
        <v>11137</v>
      </c>
      <c r="OJF1" s="9" t="s">
        <v>11138</v>
      </c>
      <c r="OJG1" s="9" t="s">
        <v>11139</v>
      </c>
      <c r="OJH1" s="9" t="s">
        <v>11140</v>
      </c>
      <c r="OJI1" s="9" t="s">
        <v>11141</v>
      </c>
      <c r="OJJ1" s="9" t="s">
        <v>11142</v>
      </c>
      <c r="OJK1" s="9" t="s">
        <v>11143</v>
      </c>
      <c r="OJL1" s="9" t="s">
        <v>11144</v>
      </c>
      <c r="OJM1" s="9" t="s">
        <v>11145</v>
      </c>
      <c r="OJN1" s="9" t="s">
        <v>11146</v>
      </c>
      <c r="OJO1" s="9" t="s">
        <v>11147</v>
      </c>
      <c r="OJP1" s="9" t="s">
        <v>11148</v>
      </c>
      <c r="OJQ1" s="9" t="s">
        <v>11149</v>
      </c>
      <c r="OJR1" s="9" t="s">
        <v>11150</v>
      </c>
      <c r="OJS1" s="9" t="s">
        <v>11151</v>
      </c>
      <c r="OJT1" s="9" t="s">
        <v>11152</v>
      </c>
      <c r="OJU1" s="9" t="s">
        <v>11153</v>
      </c>
      <c r="OJV1" s="9" t="s">
        <v>11154</v>
      </c>
      <c r="OJW1" s="9" t="s">
        <v>11155</v>
      </c>
      <c r="OJX1" s="9" t="s">
        <v>11156</v>
      </c>
      <c r="OJY1" s="9" t="s">
        <v>11157</v>
      </c>
      <c r="OJZ1" s="9" t="s">
        <v>11158</v>
      </c>
      <c r="OKA1" s="9" t="s">
        <v>11159</v>
      </c>
      <c r="OKB1" s="9" t="s">
        <v>11160</v>
      </c>
      <c r="OKC1" s="9" t="s">
        <v>11161</v>
      </c>
      <c r="OKD1" s="9" t="s">
        <v>11162</v>
      </c>
      <c r="OKE1" s="9" t="s">
        <v>11163</v>
      </c>
      <c r="OKF1" s="9" t="s">
        <v>11164</v>
      </c>
      <c r="OKG1" s="9" t="s">
        <v>11165</v>
      </c>
      <c r="OKH1" s="9" t="s">
        <v>11166</v>
      </c>
      <c r="OKI1" s="9" t="s">
        <v>11167</v>
      </c>
      <c r="OKJ1" s="9" t="s">
        <v>11168</v>
      </c>
      <c r="OKK1" s="9" t="s">
        <v>11169</v>
      </c>
      <c r="OKL1" s="9" t="s">
        <v>11170</v>
      </c>
      <c r="OKM1" s="9" t="s">
        <v>11171</v>
      </c>
      <c r="OKN1" s="9" t="s">
        <v>11172</v>
      </c>
      <c r="OKO1" s="9" t="s">
        <v>11173</v>
      </c>
      <c r="OKP1" s="9" t="s">
        <v>11174</v>
      </c>
      <c r="OKQ1" s="9" t="s">
        <v>11175</v>
      </c>
      <c r="OKR1" s="9" t="s">
        <v>11176</v>
      </c>
      <c r="OKS1" s="9" t="s">
        <v>11177</v>
      </c>
      <c r="OKT1" s="9" t="s">
        <v>11178</v>
      </c>
      <c r="OKU1" s="9" t="s">
        <v>11179</v>
      </c>
      <c r="OKV1" s="9" t="s">
        <v>11180</v>
      </c>
      <c r="OKW1" s="9" t="s">
        <v>11181</v>
      </c>
      <c r="OKX1" s="9" t="s">
        <v>11182</v>
      </c>
      <c r="OKY1" s="9" t="s">
        <v>11183</v>
      </c>
      <c r="OKZ1" s="9" t="s">
        <v>11184</v>
      </c>
      <c r="OLA1" s="9" t="s">
        <v>11185</v>
      </c>
      <c r="OLB1" s="9" t="s">
        <v>11186</v>
      </c>
      <c r="OLC1" s="9" t="s">
        <v>11187</v>
      </c>
      <c r="OLD1" s="9" t="s">
        <v>11188</v>
      </c>
      <c r="OLE1" s="9" t="s">
        <v>11189</v>
      </c>
      <c r="OLF1" s="9" t="s">
        <v>11190</v>
      </c>
      <c r="OLG1" s="9" t="s">
        <v>11191</v>
      </c>
      <c r="OLH1" s="9" t="s">
        <v>11192</v>
      </c>
      <c r="OLI1" s="9" t="s">
        <v>11193</v>
      </c>
      <c r="OLJ1" s="9" t="s">
        <v>11194</v>
      </c>
      <c r="OLK1" s="9" t="s">
        <v>11195</v>
      </c>
      <c r="OLL1" s="9" t="s">
        <v>11196</v>
      </c>
      <c r="OLM1" s="9" t="s">
        <v>11197</v>
      </c>
      <c r="OLN1" s="9" t="s">
        <v>11198</v>
      </c>
      <c r="OLO1" s="9" t="s">
        <v>11199</v>
      </c>
      <c r="OLP1" s="9" t="s">
        <v>11200</v>
      </c>
      <c r="OLQ1" s="9" t="s">
        <v>11201</v>
      </c>
      <c r="OLR1" s="9" t="s">
        <v>11202</v>
      </c>
      <c r="OLS1" s="9" t="s">
        <v>11203</v>
      </c>
      <c r="OLT1" s="9" t="s">
        <v>11204</v>
      </c>
      <c r="OLU1" s="9" t="s">
        <v>11205</v>
      </c>
      <c r="OLV1" s="9" t="s">
        <v>11206</v>
      </c>
      <c r="OLW1" s="9" t="s">
        <v>11207</v>
      </c>
      <c r="OLX1" s="9" t="s">
        <v>11208</v>
      </c>
      <c r="OLY1" s="9" t="s">
        <v>11209</v>
      </c>
      <c r="OLZ1" s="9" t="s">
        <v>11210</v>
      </c>
      <c r="OMA1" s="9" t="s">
        <v>11211</v>
      </c>
      <c r="OMB1" s="9" t="s">
        <v>11212</v>
      </c>
      <c r="OMC1" s="9" t="s">
        <v>11213</v>
      </c>
      <c r="OMD1" s="9" t="s">
        <v>11214</v>
      </c>
      <c r="OME1" s="9" t="s">
        <v>11215</v>
      </c>
      <c r="OMF1" s="9" t="s">
        <v>11216</v>
      </c>
      <c r="OMG1" s="9" t="s">
        <v>11217</v>
      </c>
      <c r="OMH1" s="9" t="s">
        <v>11218</v>
      </c>
      <c r="OMI1" s="9" t="s">
        <v>11219</v>
      </c>
      <c r="OMJ1" s="9" t="s">
        <v>11220</v>
      </c>
      <c r="OMK1" s="9" t="s">
        <v>11221</v>
      </c>
      <c r="OML1" s="9" t="s">
        <v>11222</v>
      </c>
      <c r="OMM1" s="9" t="s">
        <v>11223</v>
      </c>
      <c r="OMN1" s="9" t="s">
        <v>11224</v>
      </c>
      <c r="OMO1" s="9" t="s">
        <v>11225</v>
      </c>
      <c r="OMP1" s="9" t="s">
        <v>11226</v>
      </c>
      <c r="OMQ1" s="9" t="s">
        <v>11227</v>
      </c>
      <c r="OMR1" s="9" t="s">
        <v>11228</v>
      </c>
      <c r="OMS1" s="9" t="s">
        <v>11229</v>
      </c>
      <c r="OMT1" s="9" t="s">
        <v>11230</v>
      </c>
      <c r="OMU1" s="9" t="s">
        <v>11231</v>
      </c>
      <c r="OMV1" s="9" t="s">
        <v>11232</v>
      </c>
      <c r="OMW1" s="9" t="s">
        <v>11233</v>
      </c>
      <c r="OMX1" s="9" t="s">
        <v>11234</v>
      </c>
      <c r="OMY1" s="9" t="s">
        <v>11235</v>
      </c>
      <c r="OMZ1" s="9" t="s">
        <v>11236</v>
      </c>
      <c r="ONA1" s="9" t="s">
        <v>11237</v>
      </c>
      <c r="ONB1" s="9" t="s">
        <v>11238</v>
      </c>
      <c r="ONC1" s="9" t="s">
        <v>11239</v>
      </c>
      <c r="OND1" s="9" t="s">
        <v>11240</v>
      </c>
      <c r="ONE1" s="9" t="s">
        <v>11241</v>
      </c>
      <c r="ONF1" s="9" t="s">
        <v>11242</v>
      </c>
      <c r="ONG1" s="9" t="s">
        <v>11243</v>
      </c>
      <c r="ONH1" s="9" t="s">
        <v>11244</v>
      </c>
      <c r="ONI1" s="9" t="s">
        <v>11245</v>
      </c>
      <c r="ONJ1" s="9" t="s">
        <v>11246</v>
      </c>
      <c r="ONK1" s="9" t="s">
        <v>11247</v>
      </c>
      <c r="ONL1" s="9" t="s">
        <v>11248</v>
      </c>
      <c r="ONM1" s="9" t="s">
        <v>11249</v>
      </c>
      <c r="ONN1" s="9" t="s">
        <v>11250</v>
      </c>
      <c r="ONO1" s="9" t="s">
        <v>11251</v>
      </c>
      <c r="ONP1" s="9" t="s">
        <v>11252</v>
      </c>
      <c r="ONQ1" s="9" t="s">
        <v>11253</v>
      </c>
      <c r="ONR1" s="9" t="s">
        <v>11254</v>
      </c>
      <c r="ONS1" s="9" t="s">
        <v>11255</v>
      </c>
      <c r="ONT1" s="9" t="s">
        <v>11256</v>
      </c>
      <c r="ONU1" s="9" t="s">
        <v>11257</v>
      </c>
      <c r="ONV1" s="9" t="s">
        <v>11258</v>
      </c>
      <c r="ONW1" s="9" t="s">
        <v>11259</v>
      </c>
      <c r="ONX1" s="9" t="s">
        <v>11260</v>
      </c>
      <c r="ONY1" s="9" t="s">
        <v>11261</v>
      </c>
      <c r="ONZ1" s="9" t="s">
        <v>11262</v>
      </c>
      <c r="OOA1" s="9" t="s">
        <v>11263</v>
      </c>
      <c r="OOB1" s="9" t="s">
        <v>11264</v>
      </c>
      <c r="OOC1" s="9" t="s">
        <v>11265</v>
      </c>
      <c r="OOD1" s="9" t="s">
        <v>11266</v>
      </c>
      <c r="OOE1" s="9" t="s">
        <v>11267</v>
      </c>
      <c r="OOF1" s="9" t="s">
        <v>11268</v>
      </c>
      <c r="OOG1" s="9" t="s">
        <v>11269</v>
      </c>
      <c r="OOH1" s="9" t="s">
        <v>11270</v>
      </c>
      <c r="OOI1" s="9" t="s">
        <v>11271</v>
      </c>
      <c r="OOJ1" s="9" t="s">
        <v>11272</v>
      </c>
      <c r="OOK1" s="9" t="s">
        <v>11273</v>
      </c>
      <c r="OOL1" s="9" t="s">
        <v>11274</v>
      </c>
      <c r="OOM1" s="9" t="s">
        <v>11275</v>
      </c>
      <c r="OON1" s="9" t="s">
        <v>11276</v>
      </c>
      <c r="OOO1" s="9" t="s">
        <v>11277</v>
      </c>
      <c r="OOP1" s="9" t="s">
        <v>11278</v>
      </c>
      <c r="OOQ1" s="9" t="s">
        <v>11279</v>
      </c>
      <c r="OOR1" s="9" t="s">
        <v>11280</v>
      </c>
      <c r="OOS1" s="9" t="s">
        <v>11281</v>
      </c>
      <c r="OOT1" s="9" t="s">
        <v>11282</v>
      </c>
      <c r="OOU1" s="9" t="s">
        <v>11283</v>
      </c>
      <c r="OOV1" s="9" t="s">
        <v>11284</v>
      </c>
      <c r="OOW1" s="9" t="s">
        <v>11285</v>
      </c>
      <c r="OOX1" s="9" t="s">
        <v>11286</v>
      </c>
      <c r="OOY1" s="9" t="s">
        <v>11287</v>
      </c>
      <c r="OOZ1" s="9" t="s">
        <v>11288</v>
      </c>
      <c r="OPA1" s="9" t="s">
        <v>11289</v>
      </c>
      <c r="OPB1" s="9" t="s">
        <v>11290</v>
      </c>
      <c r="OPC1" s="9" t="s">
        <v>11291</v>
      </c>
      <c r="OPD1" s="9" t="s">
        <v>11292</v>
      </c>
      <c r="OPE1" s="9" t="s">
        <v>11293</v>
      </c>
      <c r="OPF1" s="9" t="s">
        <v>11294</v>
      </c>
      <c r="OPG1" s="9" t="s">
        <v>11295</v>
      </c>
      <c r="OPH1" s="9" t="s">
        <v>11296</v>
      </c>
      <c r="OPI1" s="9" t="s">
        <v>11297</v>
      </c>
      <c r="OPJ1" s="9" t="s">
        <v>11298</v>
      </c>
      <c r="OPK1" s="9" t="s">
        <v>11299</v>
      </c>
      <c r="OPL1" s="9" t="s">
        <v>11300</v>
      </c>
      <c r="OPM1" s="9" t="s">
        <v>11301</v>
      </c>
      <c r="OPN1" s="9" t="s">
        <v>11302</v>
      </c>
      <c r="OPO1" s="9" t="s">
        <v>11303</v>
      </c>
      <c r="OPP1" s="9" t="s">
        <v>11304</v>
      </c>
      <c r="OPQ1" s="9" t="s">
        <v>11305</v>
      </c>
      <c r="OPR1" s="9" t="s">
        <v>11306</v>
      </c>
      <c r="OPS1" s="9" t="s">
        <v>11307</v>
      </c>
      <c r="OPT1" s="9" t="s">
        <v>11308</v>
      </c>
      <c r="OPU1" s="9" t="s">
        <v>11309</v>
      </c>
      <c r="OPV1" s="9" t="s">
        <v>11310</v>
      </c>
      <c r="OPW1" s="9" t="s">
        <v>11311</v>
      </c>
      <c r="OPX1" s="9" t="s">
        <v>11312</v>
      </c>
      <c r="OPY1" s="9" t="s">
        <v>11313</v>
      </c>
      <c r="OPZ1" s="9" t="s">
        <v>11314</v>
      </c>
      <c r="OQA1" s="9" t="s">
        <v>11315</v>
      </c>
      <c r="OQB1" s="9" t="s">
        <v>11316</v>
      </c>
      <c r="OQC1" s="9" t="s">
        <v>11317</v>
      </c>
      <c r="OQD1" s="9" t="s">
        <v>11318</v>
      </c>
      <c r="OQE1" s="9" t="s">
        <v>11319</v>
      </c>
      <c r="OQF1" s="9" t="s">
        <v>11320</v>
      </c>
      <c r="OQG1" s="9" t="s">
        <v>11321</v>
      </c>
      <c r="OQH1" s="9" t="s">
        <v>11322</v>
      </c>
      <c r="OQI1" s="9" t="s">
        <v>11323</v>
      </c>
      <c r="OQJ1" s="9" t="s">
        <v>11324</v>
      </c>
      <c r="OQK1" s="9" t="s">
        <v>11325</v>
      </c>
      <c r="OQL1" s="9" t="s">
        <v>11326</v>
      </c>
      <c r="OQM1" s="9" t="s">
        <v>11327</v>
      </c>
      <c r="OQN1" s="9" t="s">
        <v>11328</v>
      </c>
      <c r="OQO1" s="9" t="s">
        <v>11329</v>
      </c>
      <c r="OQP1" s="9" t="s">
        <v>11330</v>
      </c>
      <c r="OQQ1" s="9" t="s">
        <v>11331</v>
      </c>
      <c r="OQR1" s="9" t="s">
        <v>11332</v>
      </c>
      <c r="OQS1" s="9" t="s">
        <v>11333</v>
      </c>
      <c r="OQT1" s="9" t="s">
        <v>11334</v>
      </c>
      <c r="OQU1" s="9" t="s">
        <v>11335</v>
      </c>
      <c r="OQV1" s="9" t="s">
        <v>11336</v>
      </c>
      <c r="OQW1" s="9" t="s">
        <v>11337</v>
      </c>
      <c r="OQX1" s="9" t="s">
        <v>11338</v>
      </c>
      <c r="OQY1" s="9" t="s">
        <v>11339</v>
      </c>
      <c r="OQZ1" s="9" t="s">
        <v>11340</v>
      </c>
      <c r="ORA1" s="9" t="s">
        <v>11341</v>
      </c>
      <c r="ORB1" s="9" t="s">
        <v>11342</v>
      </c>
      <c r="ORC1" s="9" t="s">
        <v>11343</v>
      </c>
      <c r="ORD1" s="9" t="s">
        <v>11344</v>
      </c>
      <c r="ORE1" s="9" t="s">
        <v>11345</v>
      </c>
      <c r="ORF1" s="9" t="s">
        <v>11346</v>
      </c>
      <c r="ORG1" s="9" t="s">
        <v>11347</v>
      </c>
      <c r="ORH1" s="9" t="s">
        <v>11348</v>
      </c>
      <c r="ORI1" s="9" t="s">
        <v>11349</v>
      </c>
      <c r="ORJ1" s="9" t="s">
        <v>11350</v>
      </c>
      <c r="ORK1" s="9" t="s">
        <v>11351</v>
      </c>
      <c r="ORL1" s="9" t="s">
        <v>11352</v>
      </c>
      <c r="ORM1" s="9" t="s">
        <v>11353</v>
      </c>
      <c r="ORN1" s="9" t="s">
        <v>11354</v>
      </c>
      <c r="ORO1" s="9" t="s">
        <v>11355</v>
      </c>
      <c r="ORP1" s="9" t="s">
        <v>11356</v>
      </c>
      <c r="ORQ1" s="9" t="s">
        <v>11357</v>
      </c>
      <c r="ORR1" s="9" t="s">
        <v>11358</v>
      </c>
      <c r="ORS1" s="9" t="s">
        <v>11359</v>
      </c>
      <c r="ORT1" s="9" t="s">
        <v>11360</v>
      </c>
      <c r="ORU1" s="9" t="s">
        <v>11361</v>
      </c>
      <c r="ORV1" s="9" t="s">
        <v>11362</v>
      </c>
      <c r="ORW1" s="9" t="s">
        <v>11363</v>
      </c>
      <c r="ORX1" s="9" t="s">
        <v>11364</v>
      </c>
      <c r="ORY1" s="9" t="s">
        <v>11365</v>
      </c>
      <c r="ORZ1" s="9" t="s">
        <v>11366</v>
      </c>
      <c r="OSA1" s="9" t="s">
        <v>11367</v>
      </c>
      <c r="OSB1" s="9" t="s">
        <v>11368</v>
      </c>
      <c r="OSC1" s="9" t="s">
        <v>11369</v>
      </c>
      <c r="OSD1" s="9" t="s">
        <v>11370</v>
      </c>
      <c r="OSE1" s="9" t="s">
        <v>11371</v>
      </c>
      <c r="OSF1" s="9" t="s">
        <v>11372</v>
      </c>
      <c r="OSG1" s="9" t="s">
        <v>11373</v>
      </c>
      <c r="OSH1" s="9" t="s">
        <v>11374</v>
      </c>
      <c r="OSI1" s="9" t="s">
        <v>11375</v>
      </c>
      <c r="OSJ1" s="9" t="s">
        <v>11376</v>
      </c>
      <c r="OSK1" s="9" t="s">
        <v>11377</v>
      </c>
      <c r="OSL1" s="9" t="s">
        <v>11378</v>
      </c>
      <c r="OSM1" s="9" t="s">
        <v>11379</v>
      </c>
      <c r="OSN1" s="9" t="s">
        <v>11380</v>
      </c>
      <c r="OSO1" s="9" t="s">
        <v>11381</v>
      </c>
      <c r="OSP1" s="9" t="s">
        <v>11382</v>
      </c>
      <c r="OSQ1" s="9" t="s">
        <v>11383</v>
      </c>
      <c r="OSR1" s="9" t="s">
        <v>11384</v>
      </c>
      <c r="OSS1" s="9" t="s">
        <v>11385</v>
      </c>
      <c r="OST1" s="9" t="s">
        <v>11386</v>
      </c>
      <c r="OSU1" s="9" t="s">
        <v>11387</v>
      </c>
      <c r="OSV1" s="9" t="s">
        <v>11388</v>
      </c>
      <c r="OSW1" s="9" t="s">
        <v>11389</v>
      </c>
      <c r="OSX1" s="9" t="s">
        <v>11390</v>
      </c>
      <c r="OSY1" s="9" t="s">
        <v>11391</v>
      </c>
      <c r="OSZ1" s="9" t="s">
        <v>11392</v>
      </c>
      <c r="OTA1" s="9" t="s">
        <v>11393</v>
      </c>
      <c r="OTB1" s="9" t="s">
        <v>11394</v>
      </c>
      <c r="OTC1" s="9" t="s">
        <v>11395</v>
      </c>
      <c r="OTD1" s="9" t="s">
        <v>11396</v>
      </c>
      <c r="OTE1" s="9" t="s">
        <v>11397</v>
      </c>
      <c r="OTF1" s="9" t="s">
        <v>11398</v>
      </c>
      <c r="OTG1" s="9" t="s">
        <v>11399</v>
      </c>
      <c r="OTH1" s="9" t="s">
        <v>11400</v>
      </c>
      <c r="OTI1" s="9" t="s">
        <v>11401</v>
      </c>
      <c r="OTJ1" s="9" t="s">
        <v>11402</v>
      </c>
      <c r="OTK1" s="9" t="s">
        <v>11403</v>
      </c>
      <c r="OTL1" s="9" t="s">
        <v>11404</v>
      </c>
      <c r="OTM1" s="9" t="s">
        <v>11405</v>
      </c>
      <c r="OTN1" s="9" t="s">
        <v>11406</v>
      </c>
      <c r="OTO1" s="9" t="s">
        <v>11407</v>
      </c>
      <c r="OTP1" s="9" t="s">
        <v>11408</v>
      </c>
      <c r="OTQ1" s="9" t="s">
        <v>11409</v>
      </c>
      <c r="OTR1" s="9" t="s">
        <v>11410</v>
      </c>
      <c r="OTS1" s="9" t="s">
        <v>11411</v>
      </c>
      <c r="OTT1" s="9" t="s">
        <v>11412</v>
      </c>
      <c r="OTU1" s="9" t="s">
        <v>11413</v>
      </c>
      <c r="OTV1" s="9" t="s">
        <v>11414</v>
      </c>
      <c r="OTW1" s="9" t="s">
        <v>11415</v>
      </c>
      <c r="OTX1" s="9" t="s">
        <v>11416</v>
      </c>
      <c r="OTY1" s="9" t="s">
        <v>11417</v>
      </c>
      <c r="OTZ1" s="9" t="s">
        <v>11418</v>
      </c>
      <c r="OUA1" s="9" t="s">
        <v>11419</v>
      </c>
      <c r="OUB1" s="9" t="s">
        <v>11420</v>
      </c>
      <c r="OUC1" s="9" t="s">
        <v>11421</v>
      </c>
      <c r="OUD1" s="9" t="s">
        <v>11422</v>
      </c>
      <c r="OUE1" s="9" t="s">
        <v>11423</v>
      </c>
      <c r="OUF1" s="9" t="s">
        <v>11424</v>
      </c>
      <c r="OUG1" s="9" t="s">
        <v>11425</v>
      </c>
      <c r="OUH1" s="9" t="s">
        <v>11426</v>
      </c>
      <c r="OUI1" s="9" t="s">
        <v>11427</v>
      </c>
      <c r="OUJ1" s="9" t="s">
        <v>11428</v>
      </c>
      <c r="OUK1" s="9" t="s">
        <v>11429</v>
      </c>
      <c r="OUL1" s="9" t="s">
        <v>11430</v>
      </c>
      <c r="OUM1" s="9" t="s">
        <v>11431</v>
      </c>
      <c r="OUN1" s="9" t="s">
        <v>11432</v>
      </c>
      <c r="OUO1" s="9" t="s">
        <v>11433</v>
      </c>
      <c r="OUP1" s="9" t="s">
        <v>11434</v>
      </c>
      <c r="OUQ1" s="9" t="s">
        <v>11435</v>
      </c>
      <c r="OUR1" s="9" t="s">
        <v>11436</v>
      </c>
      <c r="OUS1" s="9" t="s">
        <v>11437</v>
      </c>
      <c r="OUT1" s="9" t="s">
        <v>11438</v>
      </c>
      <c r="OUU1" s="9" t="s">
        <v>11439</v>
      </c>
      <c r="OUV1" s="9" t="s">
        <v>11440</v>
      </c>
      <c r="OUW1" s="9" t="s">
        <v>11441</v>
      </c>
      <c r="OUX1" s="9" t="s">
        <v>11442</v>
      </c>
      <c r="OUY1" s="9" t="s">
        <v>11443</v>
      </c>
      <c r="OUZ1" s="9" t="s">
        <v>11444</v>
      </c>
      <c r="OVA1" s="9" t="s">
        <v>11445</v>
      </c>
      <c r="OVB1" s="9" t="s">
        <v>11446</v>
      </c>
      <c r="OVC1" s="9" t="s">
        <v>11447</v>
      </c>
      <c r="OVD1" s="9" t="s">
        <v>11448</v>
      </c>
      <c r="OVE1" s="9" t="s">
        <v>11449</v>
      </c>
      <c r="OVF1" s="9" t="s">
        <v>11450</v>
      </c>
      <c r="OVG1" s="9" t="s">
        <v>11451</v>
      </c>
      <c r="OVH1" s="9" t="s">
        <v>11452</v>
      </c>
      <c r="OVI1" s="9" t="s">
        <v>11453</v>
      </c>
      <c r="OVJ1" s="9" t="s">
        <v>11454</v>
      </c>
      <c r="OVK1" s="9" t="s">
        <v>11455</v>
      </c>
      <c r="OVL1" s="9" t="s">
        <v>11456</v>
      </c>
      <c r="OVM1" s="9" t="s">
        <v>11457</v>
      </c>
      <c r="OVN1" s="9" t="s">
        <v>11458</v>
      </c>
      <c r="OVO1" s="9" t="s">
        <v>11459</v>
      </c>
      <c r="OVP1" s="9" t="s">
        <v>11460</v>
      </c>
      <c r="OVQ1" s="9" t="s">
        <v>11461</v>
      </c>
      <c r="OVR1" s="9" t="s">
        <v>11462</v>
      </c>
      <c r="OVS1" s="9" t="s">
        <v>11463</v>
      </c>
      <c r="OVT1" s="9" t="s">
        <v>11464</v>
      </c>
      <c r="OVU1" s="9" t="s">
        <v>11465</v>
      </c>
      <c r="OVV1" s="9" t="s">
        <v>11466</v>
      </c>
      <c r="OVW1" s="9" t="s">
        <v>11467</v>
      </c>
      <c r="OVX1" s="9" t="s">
        <v>11468</v>
      </c>
      <c r="OVY1" s="9" t="s">
        <v>11469</v>
      </c>
      <c r="OVZ1" s="9" t="s">
        <v>11470</v>
      </c>
      <c r="OWA1" s="9" t="s">
        <v>11471</v>
      </c>
      <c r="OWB1" s="9" t="s">
        <v>11472</v>
      </c>
      <c r="OWC1" s="9" t="s">
        <v>11473</v>
      </c>
      <c r="OWD1" s="9" t="s">
        <v>11474</v>
      </c>
      <c r="OWE1" s="9" t="s">
        <v>11475</v>
      </c>
      <c r="OWF1" s="9" t="s">
        <v>11476</v>
      </c>
      <c r="OWG1" s="9" t="s">
        <v>11477</v>
      </c>
      <c r="OWH1" s="9" t="s">
        <v>11478</v>
      </c>
      <c r="OWI1" s="9" t="s">
        <v>11479</v>
      </c>
      <c r="OWJ1" s="9" t="s">
        <v>11480</v>
      </c>
      <c r="OWK1" s="9" t="s">
        <v>11481</v>
      </c>
      <c r="OWL1" s="9" t="s">
        <v>11482</v>
      </c>
      <c r="OWM1" s="9" t="s">
        <v>11483</v>
      </c>
      <c r="OWN1" s="9" t="s">
        <v>11484</v>
      </c>
      <c r="OWO1" s="9" t="s">
        <v>11485</v>
      </c>
      <c r="OWP1" s="9" t="s">
        <v>11486</v>
      </c>
      <c r="OWQ1" s="9" t="s">
        <v>11487</v>
      </c>
      <c r="OWR1" s="9" t="s">
        <v>11488</v>
      </c>
      <c r="OWS1" s="9" t="s">
        <v>11489</v>
      </c>
      <c r="OWT1" s="9" t="s">
        <v>11490</v>
      </c>
      <c r="OWU1" s="9" t="s">
        <v>11491</v>
      </c>
      <c r="OWV1" s="9" t="s">
        <v>11492</v>
      </c>
      <c r="OWW1" s="9" t="s">
        <v>11493</v>
      </c>
      <c r="OWX1" s="9" t="s">
        <v>11494</v>
      </c>
      <c r="OWY1" s="9" t="s">
        <v>11495</v>
      </c>
      <c r="OWZ1" s="9" t="s">
        <v>11496</v>
      </c>
      <c r="OXA1" s="9" t="s">
        <v>11497</v>
      </c>
      <c r="OXB1" s="9" t="s">
        <v>11498</v>
      </c>
      <c r="OXC1" s="9" t="s">
        <v>11499</v>
      </c>
      <c r="OXD1" s="9" t="s">
        <v>11500</v>
      </c>
      <c r="OXE1" s="9" t="s">
        <v>11501</v>
      </c>
      <c r="OXF1" s="9" t="s">
        <v>11502</v>
      </c>
      <c r="OXG1" s="9" t="s">
        <v>11503</v>
      </c>
      <c r="OXH1" s="9" t="s">
        <v>11504</v>
      </c>
      <c r="OXI1" s="9" t="s">
        <v>11505</v>
      </c>
      <c r="OXJ1" s="9" t="s">
        <v>11506</v>
      </c>
      <c r="OXK1" s="9" t="s">
        <v>11507</v>
      </c>
      <c r="OXL1" s="9" t="s">
        <v>11508</v>
      </c>
      <c r="OXM1" s="9" t="s">
        <v>11509</v>
      </c>
      <c r="OXN1" s="9" t="s">
        <v>11510</v>
      </c>
      <c r="OXO1" s="9" t="s">
        <v>11511</v>
      </c>
      <c r="OXP1" s="9" t="s">
        <v>11512</v>
      </c>
      <c r="OXQ1" s="9" t="s">
        <v>11513</v>
      </c>
      <c r="OXR1" s="9" t="s">
        <v>11514</v>
      </c>
      <c r="OXS1" s="9" t="s">
        <v>11515</v>
      </c>
      <c r="OXT1" s="9" t="s">
        <v>11516</v>
      </c>
      <c r="OXU1" s="9" t="s">
        <v>11517</v>
      </c>
      <c r="OXV1" s="9" t="s">
        <v>11518</v>
      </c>
      <c r="OXW1" s="9" t="s">
        <v>11519</v>
      </c>
      <c r="OXX1" s="9" t="s">
        <v>11520</v>
      </c>
      <c r="OXY1" s="9" t="s">
        <v>11521</v>
      </c>
      <c r="OXZ1" s="9" t="s">
        <v>11522</v>
      </c>
      <c r="OYA1" s="9" t="s">
        <v>11523</v>
      </c>
      <c r="OYB1" s="9" t="s">
        <v>11524</v>
      </c>
      <c r="OYC1" s="9" t="s">
        <v>11525</v>
      </c>
      <c r="OYD1" s="9" t="s">
        <v>11526</v>
      </c>
      <c r="OYE1" s="9" t="s">
        <v>11527</v>
      </c>
      <c r="OYF1" s="9" t="s">
        <v>11528</v>
      </c>
      <c r="OYG1" s="9" t="s">
        <v>11529</v>
      </c>
      <c r="OYH1" s="9" t="s">
        <v>11530</v>
      </c>
      <c r="OYI1" s="9" t="s">
        <v>11531</v>
      </c>
      <c r="OYJ1" s="9" t="s">
        <v>11532</v>
      </c>
      <c r="OYK1" s="9" t="s">
        <v>11533</v>
      </c>
      <c r="OYL1" s="9" t="s">
        <v>11534</v>
      </c>
      <c r="OYM1" s="9" t="s">
        <v>11535</v>
      </c>
      <c r="OYN1" s="9" t="s">
        <v>11536</v>
      </c>
      <c r="OYO1" s="9" t="s">
        <v>11537</v>
      </c>
      <c r="OYP1" s="9" t="s">
        <v>11538</v>
      </c>
      <c r="OYQ1" s="9" t="s">
        <v>11539</v>
      </c>
      <c r="OYR1" s="9" t="s">
        <v>11540</v>
      </c>
      <c r="OYS1" s="9" t="s">
        <v>11541</v>
      </c>
      <c r="OYT1" s="9" t="s">
        <v>11542</v>
      </c>
      <c r="OYU1" s="9" t="s">
        <v>11543</v>
      </c>
      <c r="OYV1" s="9" t="s">
        <v>11544</v>
      </c>
      <c r="OYW1" s="9" t="s">
        <v>11545</v>
      </c>
      <c r="OYX1" s="9" t="s">
        <v>11546</v>
      </c>
      <c r="OYY1" s="9" t="s">
        <v>11547</v>
      </c>
      <c r="OYZ1" s="9" t="s">
        <v>11548</v>
      </c>
      <c r="OZA1" s="9" t="s">
        <v>11549</v>
      </c>
      <c r="OZB1" s="9" t="s">
        <v>11550</v>
      </c>
      <c r="OZC1" s="9" t="s">
        <v>11551</v>
      </c>
      <c r="OZD1" s="9" t="s">
        <v>11552</v>
      </c>
      <c r="OZE1" s="9" t="s">
        <v>11553</v>
      </c>
      <c r="OZF1" s="9" t="s">
        <v>11554</v>
      </c>
      <c r="OZG1" s="9" t="s">
        <v>11555</v>
      </c>
      <c r="OZH1" s="9" t="s">
        <v>11556</v>
      </c>
      <c r="OZI1" s="9" t="s">
        <v>11557</v>
      </c>
      <c r="OZJ1" s="9" t="s">
        <v>11558</v>
      </c>
      <c r="OZK1" s="9" t="s">
        <v>11559</v>
      </c>
      <c r="OZL1" s="9" t="s">
        <v>11560</v>
      </c>
      <c r="OZM1" s="9" t="s">
        <v>11561</v>
      </c>
      <c r="OZN1" s="9" t="s">
        <v>11562</v>
      </c>
      <c r="OZO1" s="9" t="s">
        <v>11563</v>
      </c>
      <c r="OZP1" s="9" t="s">
        <v>11564</v>
      </c>
      <c r="OZQ1" s="9" t="s">
        <v>11565</v>
      </c>
      <c r="OZR1" s="9" t="s">
        <v>11566</v>
      </c>
      <c r="OZS1" s="9" t="s">
        <v>11567</v>
      </c>
      <c r="OZT1" s="9" t="s">
        <v>11568</v>
      </c>
      <c r="OZU1" s="9" t="s">
        <v>11569</v>
      </c>
      <c r="OZV1" s="9" t="s">
        <v>11570</v>
      </c>
      <c r="OZW1" s="9" t="s">
        <v>11571</v>
      </c>
      <c r="OZX1" s="9" t="s">
        <v>11572</v>
      </c>
      <c r="OZY1" s="9" t="s">
        <v>11573</v>
      </c>
      <c r="OZZ1" s="9" t="s">
        <v>11574</v>
      </c>
      <c r="PAA1" s="9" t="s">
        <v>11575</v>
      </c>
      <c r="PAB1" s="9" t="s">
        <v>11576</v>
      </c>
      <c r="PAC1" s="9" t="s">
        <v>11577</v>
      </c>
      <c r="PAD1" s="9" t="s">
        <v>11578</v>
      </c>
      <c r="PAE1" s="9" t="s">
        <v>11579</v>
      </c>
      <c r="PAF1" s="9" t="s">
        <v>11580</v>
      </c>
      <c r="PAG1" s="9" t="s">
        <v>11581</v>
      </c>
      <c r="PAH1" s="9" t="s">
        <v>11582</v>
      </c>
      <c r="PAI1" s="9" t="s">
        <v>11583</v>
      </c>
      <c r="PAJ1" s="9" t="s">
        <v>11584</v>
      </c>
      <c r="PAK1" s="9" t="s">
        <v>11585</v>
      </c>
      <c r="PAL1" s="9" t="s">
        <v>11586</v>
      </c>
      <c r="PAM1" s="9" t="s">
        <v>11587</v>
      </c>
      <c r="PAN1" s="9" t="s">
        <v>11588</v>
      </c>
      <c r="PAO1" s="9" t="s">
        <v>11589</v>
      </c>
      <c r="PAP1" s="9" t="s">
        <v>11590</v>
      </c>
      <c r="PAQ1" s="9" t="s">
        <v>11591</v>
      </c>
      <c r="PAR1" s="9" t="s">
        <v>11592</v>
      </c>
      <c r="PAS1" s="9" t="s">
        <v>11593</v>
      </c>
      <c r="PAT1" s="9" t="s">
        <v>11594</v>
      </c>
      <c r="PAU1" s="9" t="s">
        <v>11595</v>
      </c>
      <c r="PAV1" s="9" t="s">
        <v>11596</v>
      </c>
      <c r="PAW1" s="9" t="s">
        <v>11597</v>
      </c>
      <c r="PAX1" s="9" t="s">
        <v>11598</v>
      </c>
      <c r="PAY1" s="9" t="s">
        <v>11599</v>
      </c>
      <c r="PAZ1" s="9" t="s">
        <v>11600</v>
      </c>
      <c r="PBA1" s="9" t="s">
        <v>11601</v>
      </c>
      <c r="PBB1" s="9" t="s">
        <v>11602</v>
      </c>
      <c r="PBC1" s="9" t="s">
        <v>11603</v>
      </c>
      <c r="PBD1" s="9" t="s">
        <v>11604</v>
      </c>
      <c r="PBE1" s="9" t="s">
        <v>11605</v>
      </c>
      <c r="PBF1" s="9" t="s">
        <v>11606</v>
      </c>
      <c r="PBG1" s="9" t="s">
        <v>11607</v>
      </c>
      <c r="PBH1" s="9" t="s">
        <v>11608</v>
      </c>
      <c r="PBI1" s="9" t="s">
        <v>11609</v>
      </c>
      <c r="PBJ1" s="9" t="s">
        <v>11610</v>
      </c>
      <c r="PBK1" s="9" t="s">
        <v>11611</v>
      </c>
      <c r="PBL1" s="9" t="s">
        <v>11612</v>
      </c>
      <c r="PBM1" s="9" t="s">
        <v>11613</v>
      </c>
      <c r="PBN1" s="9" t="s">
        <v>11614</v>
      </c>
      <c r="PBO1" s="9" t="s">
        <v>11615</v>
      </c>
      <c r="PBP1" s="9" t="s">
        <v>11616</v>
      </c>
      <c r="PBQ1" s="9" t="s">
        <v>11617</v>
      </c>
      <c r="PBR1" s="9" t="s">
        <v>11618</v>
      </c>
      <c r="PBS1" s="9" t="s">
        <v>11619</v>
      </c>
      <c r="PBT1" s="9" t="s">
        <v>11620</v>
      </c>
      <c r="PBU1" s="9" t="s">
        <v>11621</v>
      </c>
      <c r="PBV1" s="9" t="s">
        <v>11622</v>
      </c>
      <c r="PBW1" s="9" t="s">
        <v>11623</v>
      </c>
      <c r="PBX1" s="9" t="s">
        <v>11624</v>
      </c>
      <c r="PBY1" s="9" t="s">
        <v>11625</v>
      </c>
      <c r="PBZ1" s="9" t="s">
        <v>11626</v>
      </c>
      <c r="PCA1" s="9" t="s">
        <v>11627</v>
      </c>
      <c r="PCB1" s="9" t="s">
        <v>11628</v>
      </c>
      <c r="PCC1" s="9" t="s">
        <v>11629</v>
      </c>
      <c r="PCD1" s="9" t="s">
        <v>11630</v>
      </c>
      <c r="PCE1" s="9" t="s">
        <v>11631</v>
      </c>
      <c r="PCF1" s="9" t="s">
        <v>11632</v>
      </c>
      <c r="PCG1" s="9" t="s">
        <v>11633</v>
      </c>
      <c r="PCH1" s="9" t="s">
        <v>11634</v>
      </c>
      <c r="PCI1" s="9" t="s">
        <v>11635</v>
      </c>
      <c r="PCJ1" s="9" t="s">
        <v>11636</v>
      </c>
      <c r="PCK1" s="9" t="s">
        <v>11637</v>
      </c>
      <c r="PCL1" s="9" t="s">
        <v>11638</v>
      </c>
      <c r="PCM1" s="9" t="s">
        <v>11639</v>
      </c>
      <c r="PCN1" s="9" t="s">
        <v>11640</v>
      </c>
      <c r="PCO1" s="9" t="s">
        <v>11641</v>
      </c>
      <c r="PCP1" s="9" t="s">
        <v>11642</v>
      </c>
      <c r="PCQ1" s="9" t="s">
        <v>11643</v>
      </c>
      <c r="PCR1" s="9" t="s">
        <v>11644</v>
      </c>
      <c r="PCS1" s="9" t="s">
        <v>11645</v>
      </c>
      <c r="PCT1" s="9" t="s">
        <v>11646</v>
      </c>
      <c r="PCU1" s="9" t="s">
        <v>11647</v>
      </c>
      <c r="PCV1" s="9" t="s">
        <v>11648</v>
      </c>
      <c r="PCW1" s="9" t="s">
        <v>11649</v>
      </c>
      <c r="PCX1" s="9" t="s">
        <v>11650</v>
      </c>
      <c r="PCY1" s="9" t="s">
        <v>11651</v>
      </c>
      <c r="PCZ1" s="9" t="s">
        <v>11652</v>
      </c>
      <c r="PDA1" s="9" t="s">
        <v>11653</v>
      </c>
      <c r="PDB1" s="9" t="s">
        <v>11654</v>
      </c>
      <c r="PDC1" s="9" t="s">
        <v>11655</v>
      </c>
      <c r="PDD1" s="9" t="s">
        <v>11656</v>
      </c>
      <c r="PDE1" s="9" t="s">
        <v>11657</v>
      </c>
      <c r="PDF1" s="9" t="s">
        <v>11658</v>
      </c>
      <c r="PDG1" s="9" t="s">
        <v>11659</v>
      </c>
      <c r="PDH1" s="9" t="s">
        <v>11660</v>
      </c>
      <c r="PDI1" s="9" t="s">
        <v>11661</v>
      </c>
      <c r="PDJ1" s="9" t="s">
        <v>11662</v>
      </c>
      <c r="PDK1" s="9" t="s">
        <v>11663</v>
      </c>
      <c r="PDL1" s="9" t="s">
        <v>11664</v>
      </c>
      <c r="PDM1" s="9" t="s">
        <v>11665</v>
      </c>
      <c r="PDN1" s="9" t="s">
        <v>11666</v>
      </c>
      <c r="PDO1" s="9" t="s">
        <v>11667</v>
      </c>
      <c r="PDP1" s="9" t="s">
        <v>11668</v>
      </c>
      <c r="PDQ1" s="9" t="s">
        <v>11669</v>
      </c>
      <c r="PDR1" s="9" t="s">
        <v>11670</v>
      </c>
      <c r="PDS1" s="9" t="s">
        <v>11671</v>
      </c>
      <c r="PDT1" s="9" t="s">
        <v>11672</v>
      </c>
      <c r="PDU1" s="9" t="s">
        <v>11673</v>
      </c>
      <c r="PDV1" s="9" t="s">
        <v>11674</v>
      </c>
      <c r="PDW1" s="9" t="s">
        <v>11675</v>
      </c>
      <c r="PDX1" s="9" t="s">
        <v>11676</v>
      </c>
      <c r="PDY1" s="9" t="s">
        <v>11677</v>
      </c>
      <c r="PDZ1" s="9" t="s">
        <v>11678</v>
      </c>
      <c r="PEA1" s="9" t="s">
        <v>11679</v>
      </c>
      <c r="PEB1" s="9" t="s">
        <v>11680</v>
      </c>
      <c r="PEC1" s="9" t="s">
        <v>11681</v>
      </c>
      <c r="PED1" s="9" t="s">
        <v>11682</v>
      </c>
      <c r="PEE1" s="9" t="s">
        <v>11683</v>
      </c>
      <c r="PEF1" s="9" t="s">
        <v>11684</v>
      </c>
      <c r="PEG1" s="9" t="s">
        <v>11685</v>
      </c>
      <c r="PEH1" s="9" t="s">
        <v>11686</v>
      </c>
      <c r="PEI1" s="9" t="s">
        <v>11687</v>
      </c>
      <c r="PEJ1" s="9" t="s">
        <v>11688</v>
      </c>
      <c r="PEK1" s="9" t="s">
        <v>11689</v>
      </c>
      <c r="PEL1" s="9" t="s">
        <v>11690</v>
      </c>
      <c r="PEM1" s="9" t="s">
        <v>11691</v>
      </c>
      <c r="PEN1" s="9" t="s">
        <v>11692</v>
      </c>
      <c r="PEO1" s="9" t="s">
        <v>11693</v>
      </c>
      <c r="PEP1" s="9" t="s">
        <v>11694</v>
      </c>
      <c r="PEQ1" s="9" t="s">
        <v>11695</v>
      </c>
      <c r="PER1" s="9" t="s">
        <v>11696</v>
      </c>
      <c r="PES1" s="9" t="s">
        <v>11697</v>
      </c>
      <c r="PET1" s="9" t="s">
        <v>11698</v>
      </c>
      <c r="PEU1" s="9" t="s">
        <v>11699</v>
      </c>
      <c r="PEV1" s="9" t="s">
        <v>11700</v>
      </c>
      <c r="PEW1" s="9" t="s">
        <v>11701</v>
      </c>
      <c r="PEX1" s="9" t="s">
        <v>11702</v>
      </c>
      <c r="PEY1" s="9" t="s">
        <v>11703</v>
      </c>
      <c r="PEZ1" s="9" t="s">
        <v>11704</v>
      </c>
      <c r="PFA1" s="9" t="s">
        <v>11705</v>
      </c>
      <c r="PFB1" s="9" t="s">
        <v>11706</v>
      </c>
      <c r="PFC1" s="9" t="s">
        <v>11707</v>
      </c>
      <c r="PFD1" s="9" t="s">
        <v>11708</v>
      </c>
      <c r="PFE1" s="9" t="s">
        <v>11709</v>
      </c>
      <c r="PFF1" s="9" t="s">
        <v>11710</v>
      </c>
      <c r="PFG1" s="9" t="s">
        <v>11711</v>
      </c>
      <c r="PFH1" s="9" t="s">
        <v>11712</v>
      </c>
      <c r="PFI1" s="9" t="s">
        <v>11713</v>
      </c>
      <c r="PFJ1" s="9" t="s">
        <v>11714</v>
      </c>
      <c r="PFK1" s="9" t="s">
        <v>11715</v>
      </c>
      <c r="PFL1" s="9" t="s">
        <v>11716</v>
      </c>
      <c r="PFM1" s="9" t="s">
        <v>11717</v>
      </c>
      <c r="PFN1" s="9" t="s">
        <v>11718</v>
      </c>
      <c r="PFO1" s="9" t="s">
        <v>11719</v>
      </c>
      <c r="PFP1" s="9" t="s">
        <v>11720</v>
      </c>
      <c r="PFQ1" s="9" t="s">
        <v>11721</v>
      </c>
      <c r="PFR1" s="9" t="s">
        <v>11722</v>
      </c>
      <c r="PFS1" s="9" t="s">
        <v>11723</v>
      </c>
      <c r="PFT1" s="9" t="s">
        <v>11724</v>
      </c>
      <c r="PFU1" s="9" t="s">
        <v>11725</v>
      </c>
      <c r="PFV1" s="9" t="s">
        <v>11726</v>
      </c>
      <c r="PFW1" s="9" t="s">
        <v>11727</v>
      </c>
      <c r="PFX1" s="9" t="s">
        <v>11728</v>
      </c>
      <c r="PFY1" s="9" t="s">
        <v>11729</v>
      </c>
      <c r="PFZ1" s="9" t="s">
        <v>11730</v>
      </c>
      <c r="PGA1" s="9" t="s">
        <v>11731</v>
      </c>
      <c r="PGB1" s="9" t="s">
        <v>11732</v>
      </c>
      <c r="PGC1" s="9" t="s">
        <v>11733</v>
      </c>
      <c r="PGD1" s="9" t="s">
        <v>11734</v>
      </c>
      <c r="PGE1" s="9" t="s">
        <v>11735</v>
      </c>
      <c r="PGF1" s="9" t="s">
        <v>11736</v>
      </c>
      <c r="PGG1" s="9" t="s">
        <v>11737</v>
      </c>
      <c r="PGH1" s="9" t="s">
        <v>11738</v>
      </c>
      <c r="PGI1" s="9" t="s">
        <v>11739</v>
      </c>
      <c r="PGJ1" s="9" t="s">
        <v>11740</v>
      </c>
      <c r="PGK1" s="9" t="s">
        <v>11741</v>
      </c>
      <c r="PGL1" s="9" t="s">
        <v>11742</v>
      </c>
      <c r="PGM1" s="9" t="s">
        <v>11743</v>
      </c>
      <c r="PGN1" s="9" t="s">
        <v>11744</v>
      </c>
      <c r="PGO1" s="9" t="s">
        <v>11745</v>
      </c>
      <c r="PGP1" s="9" t="s">
        <v>11746</v>
      </c>
      <c r="PGQ1" s="9" t="s">
        <v>11747</v>
      </c>
      <c r="PGR1" s="9" t="s">
        <v>11748</v>
      </c>
      <c r="PGS1" s="9" t="s">
        <v>11749</v>
      </c>
      <c r="PGT1" s="9" t="s">
        <v>11750</v>
      </c>
      <c r="PGU1" s="9" t="s">
        <v>11751</v>
      </c>
      <c r="PGV1" s="9" t="s">
        <v>11752</v>
      </c>
      <c r="PGW1" s="9" t="s">
        <v>11753</v>
      </c>
      <c r="PGX1" s="9" t="s">
        <v>11754</v>
      </c>
      <c r="PGY1" s="9" t="s">
        <v>11755</v>
      </c>
      <c r="PGZ1" s="9" t="s">
        <v>11756</v>
      </c>
      <c r="PHA1" s="9" t="s">
        <v>11757</v>
      </c>
      <c r="PHB1" s="9" t="s">
        <v>11758</v>
      </c>
      <c r="PHC1" s="9" t="s">
        <v>11759</v>
      </c>
      <c r="PHD1" s="9" t="s">
        <v>11760</v>
      </c>
      <c r="PHE1" s="9" t="s">
        <v>11761</v>
      </c>
      <c r="PHF1" s="9" t="s">
        <v>11762</v>
      </c>
      <c r="PHG1" s="9" t="s">
        <v>11763</v>
      </c>
      <c r="PHH1" s="9" t="s">
        <v>11764</v>
      </c>
      <c r="PHI1" s="9" t="s">
        <v>11765</v>
      </c>
      <c r="PHJ1" s="9" t="s">
        <v>11766</v>
      </c>
      <c r="PHK1" s="9" t="s">
        <v>11767</v>
      </c>
      <c r="PHL1" s="9" t="s">
        <v>11768</v>
      </c>
      <c r="PHM1" s="9" t="s">
        <v>11769</v>
      </c>
      <c r="PHN1" s="9" t="s">
        <v>11770</v>
      </c>
      <c r="PHO1" s="9" t="s">
        <v>11771</v>
      </c>
      <c r="PHP1" s="9" t="s">
        <v>11772</v>
      </c>
      <c r="PHQ1" s="9" t="s">
        <v>11773</v>
      </c>
      <c r="PHR1" s="9" t="s">
        <v>11774</v>
      </c>
      <c r="PHS1" s="9" t="s">
        <v>11775</v>
      </c>
      <c r="PHT1" s="9" t="s">
        <v>11776</v>
      </c>
      <c r="PHU1" s="9" t="s">
        <v>11777</v>
      </c>
      <c r="PHV1" s="9" t="s">
        <v>11778</v>
      </c>
      <c r="PHW1" s="9" t="s">
        <v>11779</v>
      </c>
      <c r="PHX1" s="9" t="s">
        <v>11780</v>
      </c>
      <c r="PHY1" s="9" t="s">
        <v>11781</v>
      </c>
      <c r="PHZ1" s="9" t="s">
        <v>11782</v>
      </c>
      <c r="PIA1" s="9" t="s">
        <v>11783</v>
      </c>
      <c r="PIB1" s="9" t="s">
        <v>11784</v>
      </c>
      <c r="PIC1" s="9" t="s">
        <v>11785</v>
      </c>
      <c r="PID1" s="9" t="s">
        <v>11786</v>
      </c>
      <c r="PIE1" s="9" t="s">
        <v>11787</v>
      </c>
      <c r="PIF1" s="9" t="s">
        <v>11788</v>
      </c>
      <c r="PIG1" s="9" t="s">
        <v>11789</v>
      </c>
      <c r="PIH1" s="9" t="s">
        <v>11790</v>
      </c>
      <c r="PII1" s="9" t="s">
        <v>11791</v>
      </c>
      <c r="PIJ1" s="9" t="s">
        <v>11792</v>
      </c>
      <c r="PIK1" s="9" t="s">
        <v>11793</v>
      </c>
      <c r="PIL1" s="9" t="s">
        <v>11794</v>
      </c>
      <c r="PIM1" s="9" t="s">
        <v>11795</v>
      </c>
      <c r="PIN1" s="9" t="s">
        <v>11796</v>
      </c>
      <c r="PIO1" s="9" t="s">
        <v>11797</v>
      </c>
      <c r="PIP1" s="9" t="s">
        <v>11798</v>
      </c>
      <c r="PIQ1" s="9" t="s">
        <v>11799</v>
      </c>
      <c r="PIR1" s="9" t="s">
        <v>11800</v>
      </c>
      <c r="PIS1" s="9" t="s">
        <v>11801</v>
      </c>
      <c r="PIT1" s="9" t="s">
        <v>11802</v>
      </c>
      <c r="PIU1" s="9" t="s">
        <v>11803</v>
      </c>
      <c r="PIV1" s="9" t="s">
        <v>11804</v>
      </c>
      <c r="PIW1" s="9" t="s">
        <v>11805</v>
      </c>
      <c r="PIX1" s="9" t="s">
        <v>11806</v>
      </c>
      <c r="PIY1" s="9" t="s">
        <v>11807</v>
      </c>
      <c r="PIZ1" s="9" t="s">
        <v>11808</v>
      </c>
      <c r="PJA1" s="9" t="s">
        <v>11809</v>
      </c>
      <c r="PJB1" s="9" t="s">
        <v>11810</v>
      </c>
      <c r="PJC1" s="9" t="s">
        <v>11811</v>
      </c>
      <c r="PJD1" s="9" t="s">
        <v>11812</v>
      </c>
      <c r="PJE1" s="9" t="s">
        <v>11813</v>
      </c>
      <c r="PJF1" s="9" t="s">
        <v>11814</v>
      </c>
      <c r="PJG1" s="9" t="s">
        <v>11815</v>
      </c>
      <c r="PJH1" s="9" t="s">
        <v>11816</v>
      </c>
      <c r="PJI1" s="9" t="s">
        <v>11817</v>
      </c>
      <c r="PJJ1" s="9" t="s">
        <v>11818</v>
      </c>
      <c r="PJK1" s="9" t="s">
        <v>11819</v>
      </c>
      <c r="PJL1" s="9" t="s">
        <v>11820</v>
      </c>
      <c r="PJM1" s="9" t="s">
        <v>11821</v>
      </c>
      <c r="PJN1" s="9" t="s">
        <v>11822</v>
      </c>
      <c r="PJO1" s="9" t="s">
        <v>11823</v>
      </c>
      <c r="PJP1" s="9" t="s">
        <v>11824</v>
      </c>
      <c r="PJQ1" s="9" t="s">
        <v>11825</v>
      </c>
      <c r="PJR1" s="9" t="s">
        <v>11826</v>
      </c>
      <c r="PJS1" s="9" t="s">
        <v>11827</v>
      </c>
      <c r="PJT1" s="9" t="s">
        <v>11828</v>
      </c>
      <c r="PJU1" s="9" t="s">
        <v>11829</v>
      </c>
      <c r="PJV1" s="9" t="s">
        <v>11830</v>
      </c>
      <c r="PJW1" s="9" t="s">
        <v>11831</v>
      </c>
      <c r="PJX1" s="9" t="s">
        <v>11832</v>
      </c>
      <c r="PJY1" s="9" t="s">
        <v>11833</v>
      </c>
      <c r="PJZ1" s="9" t="s">
        <v>11834</v>
      </c>
      <c r="PKA1" s="9" t="s">
        <v>11835</v>
      </c>
      <c r="PKB1" s="9" t="s">
        <v>11836</v>
      </c>
      <c r="PKC1" s="9" t="s">
        <v>11837</v>
      </c>
      <c r="PKD1" s="9" t="s">
        <v>11838</v>
      </c>
      <c r="PKE1" s="9" t="s">
        <v>11839</v>
      </c>
      <c r="PKF1" s="9" t="s">
        <v>11840</v>
      </c>
      <c r="PKG1" s="9" t="s">
        <v>11841</v>
      </c>
      <c r="PKH1" s="9" t="s">
        <v>11842</v>
      </c>
      <c r="PKI1" s="9" t="s">
        <v>11843</v>
      </c>
      <c r="PKJ1" s="9" t="s">
        <v>11844</v>
      </c>
      <c r="PKK1" s="9" t="s">
        <v>11845</v>
      </c>
      <c r="PKL1" s="9" t="s">
        <v>11846</v>
      </c>
      <c r="PKM1" s="9" t="s">
        <v>11847</v>
      </c>
      <c r="PKN1" s="9" t="s">
        <v>11848</v>
      </c>
      <c r="PKO1" s="9" t="s">
        <v>11849</v>
      </c>
      <c r="PKP1" s="9" t="s">
        <v>11850</v>
      </c>
      <c r="PKQ1" s="9" t="s">
        <v>11851</v>
      </c>
      <c r="PKR1" s="9" t="s">
        <v>11852</v>
      </c>
      <c r="PKS1" s="9" t="s">
        <v>11853</v>
      </c>
      <c r="PKT1" s="9" t="s">
        <v>11854</v>
      </c>
      <c r="PKU1" s="9" t="s">
        <v>11855</v>
      </c>
      <c r="PKV1" s="9" t="s">
        <v>11856</v>
      </c>
      <c r="PKW1" s="9" t="s">
        <v>11857</v>
      </c>
      <c r="PKX1" s="9" t="s">
        <v>11858</v>
      </c>
      <c r="PKY1" s="9" t="s">
        <v>11859</v>
      </c>
      <c r="PKZ1" s="9" t="s">
        <v>11860</v>
      </c>
      <c r="PLA1" s="9" t="s">
        <v>11861</v>
      </c>
      <c r="PLB1" s="9" t="s">
        <v>11862</v>
      </c>
      <c r="PLC1" s="9" t="s">
        <v>11863</v>
      </c>
      <c r="PLD1" s="9" t="s">
        <v>11864</v>
      </c>
      <c r="PLE1" s="9" t="s">
        <v>11865</v>
      </c>
      <c r="PLF1" s="9" t="s">
        <v>11866</v>
      </c>
      <c r="PLG1" s="9" t="s">
        <v>11867</v>
      </c>
      <c r="PLH1" s="9" t="s">
        <v>11868</v>
      </c>
      <c r="PLI1" s="9" t="s">
        <v>11869</v>
      </c>
      <c r="PLJ1" s="9" t="s">
        <v>11870</v>
      </c>
      <c r="PLK1" s="9" t="s">
        <v>11871</v>
      </c>
      <c r="PLL1" s="9" t="s">
        <v>11872</v>
      </c>
      <c r="PLM1" s="9" t="s">
        <v>11873</v>
      </c>
      <c r="PLN1" s="9" t="s">
        <v>11874</v>
      </c>
      <c r="PLO1" s="9" t="s">
        <v>11875</v>
      </c>
      <c r="PLP1" s="9" t="s">
        <v>11876</v>
      </c>
      <c r="PLQ1" s="9" t="s">
        <v>11877</v>
      </c>
      <c r="PLR1" s="9" t="s">
        <v>11878</v>
      </c>
      <c r="PLS1" s="9" t="s">
        <v>11879</v>
      </c>
      <c r="PLT1" s="9" t="s">
        <v>11880</v>
      </c>
      <c r="PLU1" s="9" t="s">
        <v>11881</v>
      </c>
      <c r="PLV1" s="9" t="s">
        <v>11882</v>
      </c>
      <c r="PLW1" s="9" t="s">
        <v>11883</v>
      </c>
      <c r="PLX1" s="9" t="s">
        <v>11884</v>
      </c>
      <c r="PLY1" s="9" t="s">
        <v>11885</v>
      </c>
      <c r="PLZ1" s="9" t="s">
        <v>11886</v>
      </c>
      <c r="PMA1" s="9" t="s">
        <v>11887</v>
      </c>
      <c r="PMB1" s="9" t="s">
        <v>11888</v>
      </c>
      <c r="PMC1" s="9" t="s">
        <v>11889</v>
      </c>
      <c r="PMD1" s="9" t="s">
        <v>11890</v>
      </c>
      <c r="PME1" s="9" t="s">
        <v>11891</v>
      </c>
      <c r="PMF1" s="9" t="s">
        <v>11892</v>
      </c>
      <c r="PMG1" s="9" t="s">
        <v>11893</v>
      </c>
      <c r="PMH1" s="9" t="s">
        <v>11894</v>
      </c>
      <c r="PMI1" s="9" t="s">
        <v>11895</v>
      </c>
      <c r="PMJ1" s="9" t="s">
        <v>11896</v>
      </c>
      <c r="PMK1" s="9" t="s">
        <v>11897</v>
      </c>
      <c r="PML1" s="9" t="s">
        <v>11898</v>
      </c>
      <c r="PMM1" s="9" t="s">
        <v>11899</v>
      </c>
      <c r="PMN1" s="9" t="s">
        <v>11900</v>
      </c>
      <c r="PMO1" s="9" t="s">
        <v>11901</v>
      </c>
      <c r="PMP1" s="9" t="s">
        <v>11902</v>
      </c>
      <c r="PMQ1" s="9" t="s">
        <v>11903</v>
      </c>
      <c r="PMR1" s="9" t="s">
        <v>11904</v>
      </c>
      <c r="PMS1" s="9" t="s">
        <v>11905</v>
      </c>
      <c r="PMT1" s="9" t="s">
        <v>11906</v>
      </c>
      <c r="PMU1" s="9" t="s">
        <v>11907</v>
      </c>
      <c r="PMV1" s="9" t="s">
        <v>11908</v>
      </c>
      <c r="PMW1" s="9" t="s">
        <v>11909</v>
      </c>
      <c r="PMX1" s="9" t="s">
        <v>11910</v>
      </c>
      <c r="PMY1" s="9" t="s">
        <v>11911</v>
      </c>
      <c r="PMZ1" s="9" t="s">
        <v>11912</v>
      </c>
      <c r="PNA1" s="9" t="s">
        <v>11913</v>
      </c>
      <c r="PNB1" s="9" t="s">
        <v>11914</v>
      </c>
      <c r="PNC1" s="9" t="s">
        <v>11915</v>
      </c>
      <c r="PND1" s="9" t="s">
        <v>11916</v>
      </c>
      <c r="PNE1" s="9" t="s">
        <v>11917</v>
      </c>
      <c r="PNF1" s="9" t="s">
        <v>11918</v>
      </c>
      <c r="PNG1" s="9" t="s">
        <v>11919</v>
      </c>
      <c r="PNH1" s="9" t="s">
        <v>11920</v>
      </c>
      <c r="PNI1" s="9" t="s">
        <v>11921</v>
      </c>
      <c r="PNJ1" s="9" t="s">
        <v>11922</v>
      </c>
      <c r="PNK1" s="9" t="s">
        <v>11923</v>
      </c>
      <c r="PNL1" s="9" t="s">
        <v>11924</v>
      </c>
      <c r="PNM1" s="9" t="s">
        <v>11925</v>
      </c>
      <c r="PNN1" s="9" t="s">
        <v>11926</v>
      </c>
      <c r="PNO1" s="9" t="s">
        <v>11927</v>
      </c>
      <c r="PNP1" s="9" t="s">
        <v>11928</v>
      </c>
      <c r="PNQ1" s="9" t="s">
        <v>11929</v>
      </c>
      <c r="PNR1" s="9" t="s">
        <v>11930</v>
      </c>
      <c r="PNS1" s="9" t="s">
        <v>11931</v>
      </c>
      <c r="PNT1" s="9" t="s">
        <v>11932</v>
      </c>
      <c r="PNU1" s="9" t="s">
        <v>11933</v>
      </c>
      <c r="PNV1" s="9" t="s">
        <v>11934</v>
      </c>
      <c r="PNW1" s="9" t="s">
        <v>11935</v>
      </c>
      <c r="PNX1" s="9" t="s">
        <v>11936</v>
      </c>
      <c r="PNY1" s="9" t="s">
        <v>11937</v>
      </c>
      <c r="PNZ1" s="9" t="s">
        <v>11938</v>
      </c>
      <c r="POA1" s="9" t="s">
        <v>11939</v>
      </c>
      <c r="POB1" s="9" t="s">
        <v>11940</v>
      </c>
      <c r="POC1" s="9" t="s">
        <v>11941</v>
      </c>
      <c r="POD1" s="9" t="s">
        <v>11942</v>
      </c>
      <c r="POE1" s="9" t="s">
        <v>11943</v>
      </c>
      <c r="POF1" s="9" t="s">
        <v>11944</v>
      </c>
      <c r="POG1" s="9" t="s">
        <v>11945</v>
      </c>
      <c r="POH1" s="9" t="s">
        <v>11946</v>
      </c>
      <c r="POI1" s="9" t="s">
        <v>11947</v>
      </c>
      <c r="POJ1" s="9" t="s">
        <v>11948</v>
      </c>
      <c r="POK1" s="9" t="s">
        <v>11949</v>
      </c>
      <c r="POL1" s="9" t="s">
        <v>11950</v>
      </c>
      <c r="POM1" s="9" t="s">
        <v>11951</v>
      </c>
      <c r="PON1" s="9" t="s">
        <v>11952</v>
      </c>
      <c r="POO1" s="9" t="s">
        <v>11953</v>
      </c>
      <c r="POP1" s="9" t="s">
        <v>11954</v>
      </c>
      <c r="POQ1" s="9" t="s">
        <v>11955</v>
      </c>
      <c r="POR1" s="9" t="s">
        <v>11956</v>
      </c>
      <c r="POS1" s="9" t="s">
        <v>11957</v>
      </c>
      <c r="POT1" s="9" t="s">
        <v>11958</v>
      </c>
      <c r="POU1" s="9" t="s">
        <v>11959</v>
      </c>
      <c r="POV1" s="9" t="s">
        <v>11960</v>
      </c>
      <c r="POW1" s="9" t="s">
        <v>11961</v>
      </c>
      <c r="POX1" s="9" t="s">
        <v>11962</v>
      </c>
      <c r="POY1" s="9" t="s">
        <v>11963</v>
      </c>
      <c r="POZ1" s="9" t="s">
        <v>11964</v>
      </c>
      <c r="PPA1" s="9" t="s">
        <v>11965</v>
      </c>
      <c r="PPB1" s="9" t="s">
        <v>11966</v>
      </c>
      <c r="PPC1" s="9" t="s">
        <v>11967</v>
      </c>
      <c r="PPD1" s="9" t="s">
        <v>11968</v>
      </c>
      <c r="PPE1" s="9" t="s">
        <v>11969</v>
      </c>
      <c r="PPF1" s="9" t="s">
        <v>11970</v>
      </c>
      <c r="PPG1" s="9" t="s">
        <v>11971</v>
      </c>
      <c r="PPH1" s="9" t="s">
        <v>11972</v>
      </c>
      <c r="PPI1" s="9" t="s">
        <v>11973</v>
      </c>
      <c r="PPJ1" s="9" t="s">
        <v>11974</v>
      </c>
      <c r="PPK1" s="9" t="s">
        <v>11975</v>
      </c>
      <c r="PPL1" s="9" t="s">
        <v>11976</v>
      </c>
      <c r="PPM1" s="9" t="s">
        <v>11977</v>
      </c>
      <c r="PPN1" s="9" t="s">
        <v>11978</v>
      </c>
      <c r="PPO1" s="9" t="s">
        <v>11979</v>
      </c>
      <c r="PPP1" s="9" t="s">
        <v>11980</v>
      </c>
      <c r="PPQ1" s="9" t="s">
        <v>11981</v>
      </c>
      <c r="PPR1" s="9" t="s">
        <v>11982</v>
      </c>
      <c r="PPS1" s="9" t="s">
        <v>11983</v>
      </c>
      <c r="PPT1" s="9" t="s">
        <v>11984</v>
      </c>
      <c r="PPU1" s="9" t="s">
        <v>11985</v>
      </c>
      <c r="PPV1" s="9" t="s">
        <v>11986</v>
      </c>
      <c r="PPW1" s="9" t="s">
        <v>11987</v>
      </c>
      <c r="PPX1" s="9" t="s">
        <v>11988</v>
      </c>
      <c r="PPY1" s="9" t="s">
        <v>11989</v>
      </c>
      <c r="PPZ1" s="9" t="s">
        <v>11990</v>
      </c>
      <c r="PQA1" s="9" t="s">
        <v>11991</v>
      </c>
      <c r="PQB1" s="9" t="s">
        <v>11992</v>
      </c>
      <c r="PQC1" s="9" t="s">
        <v>11993</v>
      </c>
      <c r="PQD1" s="9" t="s">
        <v>11994</v>
      </c>
      <c r="PQE1" s="9" t="s">
        <v>11995</v>
      </c>
      <c r="PQF1" s="9" t="s">
        <v>11996</v>
      </c>
      <c r="PQG1" s="9" t="s">
        <v>11997</v>
      </c>
      <c r="PQH1" s="9" t="s">
        <v>11998</v>
      </c>
      <c r="PQI1" s="9" t="s">
        <v>11999</v>
      </c>
      <c r="PQJ1" s="9" t="s">
        <v>12000</v>
      </c>
      <c r="PQK1" s="9" t="s">
        <v>12001</v>
      </c>
      <c r="PQL1" s="9" t="s">
        <v>12002</v>
      </c>
      <c r="PQM1" s="9" t="s">
        <v>12003</v>
      </c>
      <c r="PQN1" s="9" t="s">
        <v>12004</v>
      </c>
      <c r="PQO1" s="9" t="s">
        <v>12005</v>
      </c>
      <c r="PQP1" s="9" t="s">
        <v>12006</v>
      </c>
      <c r="PQQ1" s="9" t="s">
        <v>12007</v>
      </c>
      <c r="PQR1" s="9" t="s">
        <v>12008</v>
      </c>
      <c r="PQS1" s="9" t="s">
        <v>12009</v>
      </c>
      <c r="PQT1" s="9" t="s">
        <v>12010</v>
      </c>
      <c r="PQU1" s="9" t="s">
        <v>12011</v>
      </c>
      <c r="PQV1" s="9" t="s">
        <v>12012</v>
      </c>
      <c r="PQW1" s="9" t="s">
        <v>12013</v>
      </c>
      <c r="PQX1" s="9" t="s">
        <v>12014</v>
      </c>
      <c r="PQY1" s="9" t="s">
        <v>12015</v>
      </c>
      <c r="PQZ1" s="9" t="s">
        <v>12016</v>
      </c>
      <c r="PRA1" s="9" t="s">
        <v>12017</v>
      </c>
      <c r="PRB1" s="9" t="s">
        <v>12018</v>
      </c>
      <c r="PRC1" s="9" t="s">
        <v>12019</v>
      </c>
      <c r="PRD1" s="9" t="s">
        <v>12020</v>
      </c>
      <c r="PRE1" s="9" t="s">
        <v>12021</v>
      </c>
      <c r="PRF1" s="9" t="s">
        <v>12022</v>
      </c>
      <c r="PRG1" s="9" t="s">
        <v>12023</v>
      </c>
      <c r="PRH1" s="9" t="s">
        <v>12024</v>
      </c>
      <c r="PRI1" s="9" t="s">
        <v>12025</v>
      </c>
      <c r="PRJ1" s="9" t="s">
        <v>12026</v>
      </c>
      <c r="PRK1" s="9" t="s">
        <v>12027</v>
      </c>
      <c r="PRL1" s="9" t="s">
        <v>12028</v>
      </c>
      <c r="PRM1" s="9" t="s">
        <v>12029</v>
      </c>
      <c r="PRN1" s="9" t="s">
        <v>12030</v>
      </c>
      <c r="PRO1" s="9" t="s">
        <v>12031</v>
      </c>
      <c r="PRP1" s="9" t="s">
        <v>12032</v>
      </c>
      <c r="PRQ1" s="9" t="s">
        <v>12033</v>
      </c>
      <c r="PRR1" s="9" t="s">
        <v>12034</v>
      </c>
      <c r="PRS1" s="9" t="s">
        <v>12035</v>
      </c>
      <c r="PRT1" s="9" t="s">
        <v>12036</v>
      </c>
      <c r="PRU1" s="9" t="s">
        <v>12037</v>
      </c>
      <c r="PRV1" s="9" t="s">
        <v>12038</v>
      </c>
      <c r="PRW1" s="9" t="s">
        <v>12039</v>
      </c>
      <c r="PRX1" s="9" t="s">
        <v>12040</v>
      </c>
      <c r="PRY1" s="9" t="s">
        <v>12041</v>
      </c>
      <c r="PRZ1" s="9" t="s">
        <v>12042</v>
      </c>
      <c r="PSA1" s="9" t="s">
        <v>12043</v>
      </c>
      <c r="PSB1" s="9" t="s">
        <v>12044</v>
      </c>
      <c r="PSC1" s="9" t="s">
        <v>12045</v>
      </c>
      <c r="PSD1" s="9" t="s">
        <v>12046</v>
      </c>
      <c r="PSE1" s="9" t="s">
        <v>12047</v>
      </c>
      <c r="PSF1" s="9" t="s">
        <v>12048</v>
      </c>
      <c r="PSG1" s="9" t="s">
        <v>12049</v>
      </c>
      <c r="PSH1" s="9" t="s">
        <v>12050</v>
      </c>
      <c r="PSI1" s="9" t="s">
        <v>12051</v>
      </c>
      <c r="PSJ1" s="9" t="s">
        <v>12052</v>
      </c>
      <c r="PSK1" s="9" t="s">
        <v>12053</v>
      </c>
      <c r="PSL1" s="9" t="s">
        <v>12054</v>
      </c>
      <c r="PSM1" s="9" t="s">
        <v>12055</v>
      </c>
      <c r="PSN1" s="9" t="s">
        <v>12056</v>
      </c>
      <c r="PSO1" s="9" t="s">
        <v>12057</v>
      </c>
      <c r="PSP1" s="9" t="s">
        <v>12058</v>
      </c>
      <c r="PSQ1" s="9" t="s">
        <v>12059</v>
      </c>
      <c r="PSR1" s="9" t="s">
        <v>12060</v>
      </c>
      <c r="PSS1" s="9" t="s">
        <v>12061</v>
      </c>
      <c r="PST1" s="9" t="s">
        <v>12062</v>
      </c>
      <c r="PSU1" s="9" t="s">
        <v>12063</v>
      </c>
      <c r="PSV1" s="9" t="s">
        <v>12064</v>
      </c>
      <c r="PSW1" s="9" t="s">
        <v>12065</v>
      </c>
      <c r="PSX1" s="9" t="s">
        <v>12066</v>
      </c>
      <c r="PSY1" s="9" t="s">
        <v>12067</v>
      </c>
      <c r="PSZ1" s="9" t="s">
        <v>12068</v>
      </c>
      <c r="PTA1" s="9" t="s">
        <v>12069</v>
      </c>
      <c r="PTB1" s="9" t="s">
        <v>12070</v>
      </c>
      <c r="PTC1" s="9" t="s">
        <v>12071</v>
      </c>
      <c r="PTD1" s="9" t="s">
        <v>12072</v>
      </c>
      <c r="PTE1" s="9" t="s">
        <v>12073</v>
      </c>
      <c r="PTF1" s="9" t="s">
        <v>12074</v>
      </c>
      <c r="PTG1" s="9" t="s">
        <v>12075</v>
      </c>
      <c r="PTH1" s="9" t="s">
        <v>12076</v>
      </c>
      <c r="PTI1" s="9" t="s">
        <v>12077</v>
      </c>
      <c r="PTJ1" s="9" t="s">
        <v>12078</v>
      </c>
      <c r="PTK1" s="9" t="s">
        <v>12079</v>
      </c>
      <c r="PTL1" s="9" t="s">
        <v>12080</v>
      </c>
      <c r="PTM1" s="9" t="s">
        <v>12081</v>
      </c>
      <c r="PTN1" s="9" t="s">
        <v>12082</v>
      </c>
      <c r="PTO1" s="9" t="s">
        <v>12083</v>
      </c>
      <c r="PTP1" s="9" t="s">
        <v>12084</v>
      </c>
      <c r="PTQ1" s="9" t="s">
        <v>12085</v>
      </c>
      <c r="PTR1" s="9" t="s">
        <v>12086</v>
      </c>
      <c r="PTS1" s="9" t="s">
        <v>12087</v>
      </c>
      <c r="PTT1" s="9" t="s">
        <v>12088</v>
      </c>
      <c r="PTU1" s="9" t="s">
        <v>12089</v>
      </c>
      <c r="PTV1" s="9" t="s">
        <v>12090</v>
      </c>
      <c r="PTW1" s="9" t="s">
        <v>12091</v>
      </c>
      <c r="PTX1" s="9" t="s">
        <v>12092</v>
      </c>
      <c r="PTY1" s="9" t="s">
        <v>12093</v>
      </c>
      <c r="PTZ1" s="9" t="s">
        <v>12094</v>
      </c>
      <c r="PUA1" s="9" t="s">
        <v>12095</v>
      </c>
      <c r="PUB1" s="9" t="s">
        <v>12096</v>
      </c>
      <c r="PUC1" s="9" t="s">
        <v>12097</v>
      </c>
      <c r="PUD1" s="9" t="s">
        <v>12098</v>
      </c>
      <c r="PUE1" s="9" t="s">
        <v>12099</v>
      </c>
      <c r="PUF1" s="9" t="s">
        <v>12100</v>
      </c>
      <c r="PUG1" s="9" t="s">
        <v>12101</v>
      </c>
      <c r="PUH1" s="9" t="s">
        <v>12102</v>
      </c>
      <c r="PUI1" s="9" t="s">
        <v>12103</v>
      </c>
      <c r="PUJ1" s="9" t="s">
        <v>12104</v>
      </c>
      <c r="PUK1" s="9" t="s">
        <v>12105</v>
      </c>
      <c r="PUL1" s="9" t="s">
        <v>12106</v>
      </c>
      <c r="PUM1" s="9" t="s">
        <v>12107</v>
      </c>
      <c r="PUN1" s="9" t="s">
        <v>12108</v>
      </c>
      <c r="PUO1" s="9" t="s">
        <v>12109</v>
      </c>
      <c r="PUP1" s="9" t="s">
        <v>12110</v>
      </c>
      <c r="PUQ1" s="9" t="s">
        <v>12111</v>
      </c>
      <c r="PUR1" s="9" t="s">
        <v>12112</v>
      </c>
      <c r="PUS1" s="9" t="s">
        <v>12113</v>
      </c>
      <c r="PUT1" s="9" t="s">
        <v>12114</v>
      </c>
      <c r="PUU1" s="9" t="s">
        <v>12115</v>
      </c>
      <c r="PUV1" s="9" t="s">
        <v>12116</v>
      </c>
      <c r="PUW1" s="9" t="s">
        <v>12117</v>
      </c>
      <c r="PUX1" s="9" t="s">
        <v>12118</v>
      </c>
      <c r="PUY1" s="9" t="s">
        <v>12119</v>
      </c>
      <c r="PUZ1" s="9" t="s">
        <v>12120</v>
      </c>
      <c r="PVA1" s="9" t="s">
        <v>12121</v>
      </c>
      <c r="PVB1" s="9" t="s">
        <v>12122</v>
      </c>
      <c r="PVC1" s="9" t="s">
        <v>12123</v>
      </c>
      <c r="PVD1" s="9" t="s">
        <v>12124</v>
      </c>
      <c r="PVE1" s="9" t="s">
        <v>12125</v>
      </c>
      <c r="PVF1" s="9" t="s">
        <v>12126</v>
      </c>
      <c r="PVG1" s="9" t="s">
        <v>12127</v>
      </c>
      <c r="PVH1" s="9" t="s">
        <v>12128</v>
      </c>
      <c r="PVI1" s="9" t="s">
        <v>12129</v>
      </c>
      <c r="PVJ1" s="9" t="s">
        <v>12130</v>
      </c>
      <c r="PVK1" s="9" t="s">
        <v>12131</v>
      </c>
      <c r="PVL1" s="9" t="s">
        <v>12132</v>
      </c>
      <c r="PVM1" s="9" t="s">
        <v>12133</v>
      </c>
      <c r="PVN1" s="9" t="s">
        <v>12134</v>
      </c>
      <c r="PVO1" s="9" t="s">
        <v>12135</v>
      </c>
      <c r="PVP1" s="9" t="s">
        <v>12136</v>
      </c>
      <c r="PVQ1" s="9" t="s">
        <v>12137</v>
      </c>
      <c r="PVR1" s="9" t="s">
        <v>12138</v>
      </c>
      <c r="PVS1" s="9" t="s">
        <v>12139</v>
      </c>
      <c r="PVT1" s="9" t="s">
        <v>12140</v>
      </c>
      <c r="PVU1" s="9" t="s">
        <v>12141</v>
      </c>
      <c r="PVV1" s="9" t="s">
        <v>12142</v>
      </c>
      <c r="PVW1" s="9" t="s">
        <v>12143</v>
      </c>
      <c r="PVX1" s="9" t="s">
        <v>12144</v>
      </c>
      <c r="PVY1" s="9" t="s">
        <v>12145</v>
      </c>
      <c r="PVZ1" s="9" t="s">
        <v>12146</v>
      </c>
      <c r="PWA1" s="9" t="s">
        <v>12147</v>
      </c>
      <c r="PWB1" s="9" t="s">
        <v>12148</v>
      </c>
      <c r="PWC1" s="9" t="s">
        <v>12149</v>
      </c>
      <c r="PWD1" s="9" t="s">
        <v>12150</v>
      </c>
      <c r="PWE1" s="9" t="s">
        <v>12151</v>
      </c>
      <c r="PWF1" s="9" t="s">
        <v>12152</v>
      </c>
      <c r="PWG1" s="9" t="s">
        <v>12153</v>
      </c>
      <c r="PWH1" s="9" t="s">
        <v>12154</v>
      </c>
      <c r="PWI1" s="9" t="s">
        <v>12155</v>
      </c>
      <c r="PWJ1" s="9" t="s">
        <v>12156</v>
      </c>
      <c r="PWK1" s="9" t="s">
        <v>12157</v>
      </c>
      <c r="PWL1" s="9" t="s">
        <v>12158</v>
      </c>
      <c r="PWM1" s="9" t="s">
        <v>12159</v>
      </c>
      <c r="PWN1" s="9" t="s">
        <v>12160</v>
      </c>
      <c r="PWO1" s="9" t="s">
        <v>12161</v>
      </c>
      <c r="PWP1" s="9" t="s">
        <v>12162</v>
      </c>
      <c r="PWQ1" s="9" t="s">
        <v>12163</v>
      </c>
      <c r="PWR1" s="9" t="s">
        <v>12164</v>
      </c>
      <c r="PWS1" s="9" t="s">
        <v>12165</v>
      </c>
      <c r="PWT1" s="9" t="s">
        <v>12166</v>
      </c>
      <c r="PWU1" s="9" t="s">
        <v>12167</v>
      </c>
      <c r="PWV1" s="9" t="s">
        <v>12168</v>
      </c>
      <c r="PWW1" s="9" t="s">
        <v>12169</v>
      </c>
      <c r="PWX1" s="9" t="s">
        <v>12170</v>
      </c>
      <c r="PWY1" s="9" t="s">
        <v>12171</v>
      </c>
      <c r="PWZ1" s="9" t="s">
        <v>12172</v>
      </c>
      <c r="PXA1" s="9" t="s">
        <v>12173</v>
      </c>
      <c r="PXB1" s="9" t="s">
        <v>12174</v>
      </c>
      <c r="PXC1" s="9" t="s">
        <v>12175</v>
      </c>
      <c r="PXD1" s="9" t="s">
        <v>12176</v>
      </c>
      <c r="PXE1" s="9" t="s">
        <v>12177</v>
      </c>
      <c r="PXF1" s="9" t="s">
        <v>12178</v>
      </c>
      <c r="PXG1" s="9" t="s">
        <v>12179</v>
      </c>
      <c r="PXH1" s="9" t="s">
        <v>12180</v>
      </c>
      <c r="PXI1" s="9" t="s">
        <v>12181</v>
      </c>
      <c r="PXJ1" s="9" t="s">
        <v>12182</v>
      </c>
      <c r="PXK1" s="9" t="s">
        <v>12183</v>
      </c>
      <c r="PXL1" s="9" t="s">
        <v>12184</v>
      </c>
      <c r="PXM1" s="9" t="s">
        <v>12185</v>
      </c>
      <c r="PXN1" s="9" t="s">
        <v>12186</v>
      </c>
      <c r="PXO1" s="9" t="s">
        <v>12187</v>
      </c>
      <c r="PXP1" s="9" t="s">
        <v>12188</v>
      </c>
      <c r="PXQ1" s="9" t="s">
        <v>12189</v>
      </c>
      <c r="PXR1" s="9" t="s">
        <v>12190</v>
      </c>
      <c r="PXS1" s="9" t="s">
        <v>12191</v>
      </c>
      <c r="PXT1" s="9" t="s">
        <v>12192</v>
      </c>
      <c r="PXU1" s="9" t="s">
        <v>12193</v>
      </c>
      <c r="PXV1" s="9" t="s">
        <v>12194</v>
      </c>
      <c r="PXW1" s="9" t="s">
        <v>12195</v>
      </c>
      <c r="PXX1" s="9" t="s">
        <v>12196</v>
      </c>
      <c r="PXY1" s="9" t="s">
        <v>12197</v>
      </c>
      <c r="PXZ1" s="9" t="s">
        <v>12198</v>
      </c>
      <c r="PYA1" s="9" t="s">
        <v>12199</v>
      </c>
      <c r="PYB1" s="9" t="s">
        <v>12200</v>
      </c>
      <c r="PYC1" s="9" t="s">
        <v>12201</v>
      </c>
      <c r="PYD1" s="9" t="s">
        <v>12202</v>
      </c>
      <c r="PYE1" s="9" t="s">
        <v>12203</v>
      </c>
      <c r="PYF1" s="9" t="s">
        <v>12204</v>
      </c>
      <c r="PYG1" s="9" t="s">
        <v>12205</v>
      </c>
      <c r="PYH1" s="9" t="s">
        <v>12206</v>
      </c>
      <c r="PYI1" s="9" t="s">
        <v>12207</v>
      </c>
      <c r="PYJ1" s="9" t="s">
        <v>12208</v>
      </c>
      <c r="PYK1" s="9" t="s">
        <v>12209</v>
      </c>
      <c r="PYL1" s="9" t="s">
        <v>12210</v>
      </c>
      <c r="PYM1" s="9" t="s">
        <v>12211</v>
      </c>
      <c r="PYN1" s="9" t="s">
        <v>12212</v>
      </c>
      <c r="PYO1" s="9" t="s">
        <v>12213</v>
      </c>
      <c r="PYP1" s="9" t="s">
        <v>12214</v>
      </c>
      <c r="PYQ1" s="9" t="s">
        <v>12215</v>
      </c>
      <c r="PYR1" s="9" t="s">
        <v>12216</v>
      </c>
      <c r="PYS1" s="9" t="s">
        <v>12217</v>
      </c>
      <c r="PYT1" s="9" t="s">
        <v>12218</v>
      </c>
      <c r="PYU1" s="9" t="s">
        <v>12219</v>
      </c>
      <c r="PYV1" s="9" t="s">
        <v>12220</v>
      </c>
      <c r="PYW1" s="9" t="s">
        <v>12221</v>
      </c>
      <c r="PYX1" s="9" t="s">
        <v>12222</v>
      </c>
      <c r="PYY1" s="9" t="s">
        <v>12223</v>
      </c>
      <c r="PYZ1" s="9" t="s">
        <v>12224</v>
      </c>
      <c r="PZA1" s="9" t="s">
        <v>12225</v>
      </c>
      <c r="PZB1" s="9" t="s">
        <v>12226</v>
      </c>
      <c r="PZC1" s="9" t="s">
        <v>12227</v>
      </c>
      <c r="PZD1" s="9" t="s">
        <v>12228</v>
      </c>
      <c r="PZE1" s="9" t="s">
        <v>12229</v>
      </c>
      <c r="PZF1" s="9" t="s">
        <v>12230</v>
      </c>
      <c r="PZG1" s="9" t="s">
        <v>12231</v>
      </c>
      <c r="PZH1" s="9" t="s">
        <v>12232</v>
      </c>
      <c r="PZI1" s="9" t="s">
        <v>12233</v>
      </c>
      <c r="PZJ1" s="9" t="s">
        <v>12234</v>
      </c>
      <c r="PZK1" s="9" t="s">
        <v>12235</v>
      </c>
      <c r="PZL1" s="9" t="s">
        <v>12236</v>
      </c>
      <c r="PZM1" s="9" t="s">
        <v>12237</v>
      </c>
      <c r="PZN1" s="9" t="s">
        <v>12238</v>
      </c>
      <c r="PZO1" s="9" t="s">
        <v>12239</v>
      </c>
      <c r="PZP1" s="9" t="s">
        <v>12240</v>
      </c>
      <c r="PZQ1" s="9" t="s">
        <v>12241</v>
      </c>
      <c r="PZR1" s="9" t="s">
        <v>12242</v>
      </c>
      <c r="PZS1" s="9" t="s">
        <v>12243</v>
      </c>
      <c r="PZT1" s="9" t="s">
        <v>12244</v>
      </c>
      <c r="PZU1" s="9" t="s">
        <v>12245</v>
      </c>
      <c r="PZV1" s="9" t="s">
        <v>12246</v>
      </c>
      <c r="PZW1" s="9" t="s">
        <v>12247</v>
      </c>
      <c r="PZX1" s="9" t="s">
        <v>12248</v>
      </c>
      <c r="PZY1" s="9" t="s">
        <v>12249</v>
      </c>
      <c r="PZZ1" s="9" t="s">
        <v>12250</v>
      </c>
      <c r="QAA1" s="9" t="s">
        <v>12251</v>
      </c>
      <c r="QAB1" s="9" t="s">
        <v>12252</v>
      </c>
      <c r="QAC1" s="9" t="s">
        <v>12253</v>
      </c>
      <c r="QAD1" s="9" t="s">
        <v>12254</v>
      </c>
      <c r="QAE1" s="9" t="s">
        <v>12255</v>
      </c>
      <c r="QAF1" s="9" t="s">
        <v>12256</v>
      </c>
      <c r="QAG1" s="9" t="s">
        <v>12257</v>
      </c>
      <c r="QAH1" s="9" t="s">
        <v>12258</v>
      </c>
      <c r="QAI1" s="9" t="s">
        <v>12259</v>
      </c>
      <c r="QAJ1" s="9" t="s">
        <v>12260</v>
      </c>
      <c r="QAK1" s="9" t="s">
        <v>12261</v>
      </c>
      <c r="QAL1" s="9" t="s">
        <v>12262</v>
      </c>
      <c r="QAM1" s="9" t="s">
        <v>12263</v>
      </c>
      <c r="QAN1" s="9" t="s">
        <v>12264</v>
      </c>
      <c r="QAO1" s="9" t="s">
        <v>12265</v>
      </c>
      <c r="QAP1" s="9" t="s">
        <v>12266</v>
      </c>
      <c r="QAQ1" s="9" t="s">
        <v>12267</v>
      </c>
      <c r="QAR1" s="9" t="s">
        <v>12268</v>
      </c>
      <c r="QAS1" s="9" t="s">
        <v>12269</v>
      </c>
      <c r="QAT1" s="9" t="s">
        <v>12270</v>
      </c>
      <c r="QAU1" s="9" t="s">
        <v>12271</v>
      </c>
      <c r="QAV1" s="9" t="s">
        <v>12272</v>
      </c>
      <c r="QAW1" s="9" t="s">
        <v>12273</v>
      </c>
      <c r="QAX1" s="9" t="s">
        <v>12274</v>
      </c>
      <c r="QAY1" s="9" t="s">
        <v>12275</v>
      </c>
      <c r="QAZ1" s="9" t="s">
        <v>12276</v>
      </c>
      <c r="QBA1" s="9" t="s">
        <v>12277</v>
      </c>
      <c r="QBB1" s="9" t="s">
        <v>12278</v>
      </c>
      <c r="QBC1" s="9" t="s">
        <v>12279</v>
      </c>
      <c r="QBD1" s="9" t="s">
        <v>12280</v>
      </c>
      <c r="QBE1" s="9" t="s">
        <v>12281</v>
      </c>
      <c r="QBF1" s="9" t="s">
        <v>12282</v>
      </c>
      <c r="QBG1" s="9" t="s">
        <v>12283</v>
      </c>
      <c r="QBH1" s="9" t="s">
        <v>12284</v>
      </c>
      <c r="QBI1" s="9" t="s">
        <v>12285</v>
      </c>
      <c r="QBJ1" s="9" t="s">
        <v>12286</v>
      </c>
      <c r="QBK1" s="9" t="s">
        <v>12287</v>
      </c>
      <c r="QBL1" s="9" t="s">
        <v>12288</v>
      </c>
      <c r="QBM1" s="9" t="s">
        <v>12289</v>
      </c>
      <c r="QBN1" s="9" t="s">
        <v>12290</v>
      </c>
      <c r="QBO1" s="9" t="s">
        <v>12291</v>
      </c>
      <c r="QBP1" s="9" t="s">
        <v>12292</v>
      </c>
      <c r="QBQ1" s="9" t="s">
        <v>12293</v>
      </c>
      <c r="QBR1" s="9" t="s">
        <v>12294</v>
      </c>
      <c r="QBS1" s="9" t="s">
        <v>12295</v>
      </c>
      <c r="QBT1" s="9" t="s">
        <v>12296</v>
      </c>
      <c r="QBU1" s="9" t="s">
        <v>12297</v>
      </c>
      <c r="QBV1" s="9" t="s">
        <v>12298</v>
      </c>
      <c r="QBW1" s="9" t="s">
        <v>12299</v>
      </c>
      <c r="QBX1" s="9" t="s">
        <v>12300</v>
      </c>
      <c r="QBY1" s="9" t="s">
        <v>12301</v>
      </c>
      <c r="QBZ1" s="9" t="s">
        <v>12302</v>
      </c>
      <c r="QCA1" s="9" t="s">
        <v>12303</v>
      </c>
      <c r="QCB1" s="9" t="s">
        <v>12304</v>
      </c>
      <c r="QCC1" s="9" t="s">
        <v>12305</v>
      </c>
      <c r="QCD1" s="9" t="s">
        <v>12306</v>
      </c>
      <c r="QCE1" s="9" t="s">
        <v>12307</v>
      </c>
      <c r="QCF1" s="9" t="s">
        <v>12308</v>
      </c>
      <c r="QCG1" s="9" t="s">
        <v>12309</v>
      </c>
      <c r="QCH1" s="9" t="s">
        <v>12310</v>
      </c>
      <c r="QCI1" s="9" t="s">
        <v>12311</v>
      </c>
      <c r="QCJ1" s="9" t="s">
        <v>12312</v>
      </c>
      <c r="QCK1" s="9" t="s">
        <v>12313</v>
      </c>
      <c r="QCL1" s="9" t="s">
        <v>12314</v>
      </c>
      <c r="QCM1" s="9" t="s">
        <v>12315</v>
      </c>
      <c r="QCN1" s="9" t="s">
        <v>12316</v>
      </c>
      <c r="QCO1" s="9" t="s">
        <v>12317</v>
      </c>
      <c r="QCP1" s="9" t="s">
        <v>12318</v>
      </c>
      <c r="QCQ1" s="9" t="s">
        <v>12319</v>
      </c>
      <c r="QCR1" s="9" t="s">
        <v>12320</v>
      </c>
      <c r="QCS1" s="9" t="s">
        <v>12321</v>
      </c>
      <c r="QCT1" s="9" t="s">
        <v>12322</v>
      </c>
      <c r="QCU1" s="9" t="s">
        <v>12323</v>
      </c>
      <c r="QCV1" s="9" t="s">
        <v>12324</v>
      </c>
      <c r="QCW1" s="9" t="s">
        <v>12325</v>
      </c>
      <c r="QCX1" s="9" t="s">
        <v>12326</v>
      </c>
      <c r="QCY1" s="9" t="s">
        <v>12327</v>
      </c>
      <c r="QCZ1" s="9" t="s">
        <v>12328</v>
      </c>
      <c r="QDA1" s="9" t="s">
        <v>12329</v>
      </c>
      <c r="QDB1" s="9" t="s">
        <v>12330</v>
      </c>
      <c r="QDC1" s="9" t="s">
        <v>12331</v>
      </c>
      <c r="QDD1" s="9" t="s">
        <v>12332</v>
      </c>
      <c r="QDE1" s="9" t="s">
        <v>12333</v>
      </c>
      <c r="QDF1" s="9" t="s">
        <v>12334</v>
      </c>
      <c r="QDG1" s="9" t="s">
        <v>12335</v>
      </c>
      <c r="QDH1" s="9" t="s">
        <v>12336</v>
      </c>
      <c r="QDI1" s="9" t="s">
        <v>12337</v>
      </c>
      <c r="QDJ1" s="9" t="s">
        <v>12338</v>
      </c>
      <c r="QDK1" s="9" t="s">
        <v>12339</v>
      </c>
      <c r="QDL1" s="9" t="s">
        <v>12340</v>
      </c>
      <c r="QDM1" s="9" t="s">
        <v>12341</v>
      </c>
      <c r="QDN1" s="9" t="s">
        <v>12342</v>
      </c>
      <c r="QDO1" s="9" t="s">
        <v>12343</v>
      </c>
      <c r="QDP1" s="9" t="s">
        <v>12344</v>
      </c>
      <c r="QDQ1" s="9" t="s">
        <v>12345</v>
      </c>
      <c r="QDR1" s="9" t="s">
        <v>12346</v>
      </c>
      <c r="QDS1" s="9" t="s">
        <v>12347</v>
      </c>
      <c r="QDT1" s="9" t="s">
        <v>12348</v>
      </c>
      <c r="QDU1" s="9" t="s">
        <v>12349</v>
      </c>
      <c r="QDV1" s="9" t="s">
        <v>12350</v>
      </c>
      <c r="QDW1" s="9" t="s">
        <v>12351</v>
      </c>
      <c r="QDX1" s="9" t="s">
        <v>12352</v>
      </c>
      <c r="QDY1" s="9" t="s">
        <v>12353</v>
      </c>
      <c r="QDZ1" s="9" t="s">
        <v>12354</v>
      </c>
      <c r="QEA1" s="9" t="s">
        <v>12355</v>
      </c>
      <c r="QEB1" s="9" t="s">
        <v>12356</v>
      </c>
      <c r="QEC1" s="9" t="s">
        <v>12357</v>
      </c>
      <c r="QED1" s="9" t="s">
        <v>12358</v>
      </c>
      <c r="QEE1" s="9" t="s">
        <v>12359</v>
      </c>
      <c r="QEF1" s="9" t="s">
        <v>12360</v>
      </c>
      <c r="QEG1" s="9" t="s">
        <v>12361</v>
      </c>
      <c r="QEH1" s="9" t="s">
        <v>12362</v>
      </c>
      <c r="QEI1" s="9" t="s">
        <v>12363</v>
      </c>
      <c r="QEJ1" s="9" t="s">
        <v>12364</v>
      </c>
      <c r="QEK1" s="9" t="s">
        <v>12365</v>
      </c>
      <c r="QEL1" s="9" t="s">
        <v>12366</v>
      </c>
      <c r="QEM1" s="9" t="s">
        <v>12367</v>
      </c>
      <c r="QEN1" s="9" t="s">
        <v>12368</v>
      </c>
      <c r="QEO1" s="9" t="s">
        <v>12369</v>
      </c>
      <c r="QEP1" s="9" t="s">
        <v>12370</v>
      </c>
      <c r="QEQ1" s="9" t="s">
        <v>12371</v>
      </c>
      <c r="QER1" s="9" t="s">
        <v>12372</v>
      </c>
      <c r="QES1" s="9" t="s">
        <v>12373</v>
      </c>
      <c r="QET1" s="9" t="s">
        <v>12374</v>
      </c>
      <c r="QEU1" s="9" t="s">
        <v>12375</v>
      </c>
      <c r="QEV1" s="9" t="s">
        <v>12376</v>
      </c>
      <c r="QEW1" s="9" t="s">
        <v>12377</v>
      </c>
      <c r="QEX1" s="9" t="s">
        <v>12378</v>
      </c>
      <c r="QEY1" s="9" t="s">
        <v>12379</v>
      </c>
      <c r="QEZ1" s="9" t="s">
        <v>12380</v>
      </c>
      <c r="QFA1" s="9" t="s">
        <v>12381</v>
      </c>
      <c r="QFB1" s="9" t="s">
        <v>12382</v>
      </c>
      <c r="QFC1" s="9" t="s">
        <v>12383</v>
      </c>
      <c r="QFD1" s="9" t="s">
        <v>12384</v>
      </c>
      <c r="QFE1" s="9" t="s">
        <v>12385</v>
      </c>
      <c r="QFF1" s="9" t="s">
        <v>12386</v>
      </c>
      <c r="QFG1" s="9" t="s">
        <v>12387</v>
      </c>
      <c r="QFH1" s="9" t="s">
        <v>12388</v>
      </c>
      <c r="QFI1" s="9" t="s">
        <v>12389</v>
      </c>
      <c r="QFJ1" s="9" t="s">
        <v>12390</v>
      </c>
      <c r="QFK1" s="9" t="s">
        <v>12391</v>
      </c>
      <c r="QFL1" s="9" t="s">
        <v>12392</v>
      </c>
      <c r="QFM1" s="9" t="s">
        <v>12393</v>
      </c>
      <c r="QFN1" s="9" t="s">
        <v>12394</v>
      </c>
      <c r="QFO1" s="9" t="s">
        <v>12395</v>
      </c>
      <c r="QFP1" s="9" t="s">
        <v>12396</v>
      </c>
      <c r="QFQ1" s="9" t="s">
        <v>12397</v>
      </c>
      <c r="QFR1" s="9" t="s">
        <v>12398</v>
      </c>
      <c r="QFS1" s="9" t="s">
        <v>12399</v>
      </c>
      <c r="QFT1" s="9" t="s">
        <v>12400</v>
      </c>
      <c r="QFU1" s="9" t="s">
        <v>12401</v>
      </c>
      <c r="QFV1" s="9" t="s">
        <v>12402</v>
      </c>
      <c r="QFW1" s="9" t="s">
        <v>12403</v>
      </c>
      <c r="QFX1" s="9" t="s">
        <v>12404</v>
      </c>
      <c r="QFY1" s="9" t="s">
        <v>12405</v>
      </c>
      <c r="QFZ1" s="9" t="s">
        <v>12406</v>
      </c>
      <c r="QGA1" s="9" t="s">
        <v>12407</v>
      </c>
      <c r="QGB1" s="9" t="s">
        <v>12408</v>
      </c>
      <c r="QGC1" s="9" t="s">
        <v>12409</v>
      </c>
      <c r="QGD1" s="9" t="s">
        <v>12410</v>
      </c>
      <c r="QGE1" s="9" t="s">
        <v>12411</v>
      </c>
      <c r="QGF1" s="9" t="s">
        <v>12412</v>
      </c>
      <c r="QGG1" s="9" t="s">
        <v>12413</v>
      </c>
      <c r="QGH1" s="9" t="s">
        <v>12414</v>
      </c>
      <c r="QGI1" s="9" t="s">
        <v>12415</v>
      </c>
      <c r="QGJ1" s="9" t="s">
        <v>12416</v>
      </c>
      <c r="QGK1" s="9" t="s">
        <v>12417</v>
      </c>
      <c r="QGL1" s="9" t="s">
        <v>12418</v>
      </c>
      <c r="QGM1" s="9" t="s">
        <v>12419</v>
      </c>
      <c r="QGN1" s="9" t="s">
        <v>12420</v>
      </c>
      <c r="QGO1" s="9" t="s">
        <v>12421</v>
      </c>
      <c r="QGP1" s="9" t="s">
        <v>12422</v>
      </c>
      <c r="QGQ1" s="9" t="s">
        <v>12423</v>
      </c>
      <c r="QGR1" s="9" t="s">
        <v>12424</v>
      </c>
      <c r="QGS1" s="9" t="s">
        <v>12425</v>
      </c>
      <c r="QGT1" s="9" t="s">
        <v>12426</v>
      </c>
      <c r="QGU1" s="9" t="s">
        <v>12427</v>
      </c>
      <c r="QGV1" s="9" t="s">
        <v>12428</v>
      </c>
      <c r="QGW1" s="9" t="s">
        <v>12429</v>
      </c>
      <c r="QGX1" s="9" t="s">
        <v>12430</v>
      </c>
      <c r="QGY1" s="9" t="s">
        <v>12431</v>
      </c>
      <c r="QGZ1" s="9" t="s">
        <v>12432</v>
      </c>
      <c r="QHA1" s="9" t="s">
        <v>12433</v>
      </c>
      <c r="QHB1" s="9" t="s">
        <v>12434</v>
      </c>
      <c r="QHC1" s="9" t="s">
        <v>12435</v>
      </c>
      <c r="QHD1" s="9" t="s">
        <v>12436</v>
      </c>
      <c r="QHE1" s="9" t="s">
        <v>12437</v>
      </c>
      <c r="QHF1" s="9" t="s">
        <v>12438</v>
      </c>
      <c r="QHG1" s="9" t="s">
        <v>12439</v>
      </c>
      <c r="QHH1" s="9" t="s">
        <v>12440</v>
      </c>
      <c r="QHI1" s="9" t="s">
        <v>12441</v>
      </c>
      <c r="QHJ1" s="9" t="s">
        <v>12442</v>
      </c>
      <c r="QHK1" s="9" t="s">
        <v>12443</v>
      </c>
      <c r="QHL1" s="9" t="s">
        <v>12444</v>
      </c>
      <c r="QHM1" s="9" t="s">
        <v>12445</v>
      </c>
      <c r="QHN1" s="9" t="s">
        <v>12446</v>
      </c>
      <c r="QHO1" s="9" t="s">
        <v>12447</v>
      </c>
      <c r="QHP1" s="9" t="s">
        <v>12448</v>
      </c>
      <c r="QHQ1" s="9" t="s">
        <v>12449</v>
      </c>
      <c r="QHR1" s="9" t="s">
        <v>12450</v>
      </c>
      <c r="QHS1" s="9" t="s">
        <v>12451</v>
      </c>
      <c r="QHT1" s="9" t="s">
        <v>12452</v>
      </c>
      <c r="QHU1" s="9" t="s">
        <v>12453</v>
      </c>
      <c r="QHV1" s="9" t="s">
        <v>12454</v>
      </c>
      <c r="QHW1" s="9" t="s">
        <v>12455</v>
      </c>
      <c r="QHX1" s="9" t="s">
        <v>12456</v>
      </c>
      <c r="QHY1" s="9" t="s">
        <v>12457</v>
      </c>
      <c r="QHZ1" s="9" t="s">
        <v>12458</v>
      </c>
      <c r="QIA1" s="9" t="s">
        <v>12459</v>
      </c>
      <c r="QIB1" s="9" t="s">
        <v>12460</v>
      </c>
      <c r="QIC1" s="9" t="s">
        <v>12461</v>
      </c>
      <c r="QID1" s="9" t="s">
        <v>12462</v>
      </c>
      <c r="QIE1" s="9" t="s">
        <v>12463</v>
      </c>
      <c r="QIF1" s="9" t="s">
        <v>12464</v>
      </c>
      <c r="QIG1" s="9" t="s">
        <v>12465</v>
      </c>
      <c r="QIH1" s="9" t="s">
        <v>12466</v>
      </c>
      <c r="QII1" s="9" t="s">
        <v>12467</v>
      </c>
      <c r="QIJ1" s="9" t="s">
        <v>12468</v>
      </c>
      <c r="QIK1" s="9" t="s">
        <v>12469</v>
      </c>
      <c r="QIL1" s="9" t="s">
        <v>12470</v>
      </c>
      <c r="QIM1" s="9" t="s">
        <v>12471</v>
      </c>
      <c r="QIN1" s="9" t="s">
        <v>12472</v>
      </c>
      <c r="QIO1" s="9" t="s">
        <v>12473</v>
      </c>
      <c r="QIP1" s="9" t="s">
        <v>12474</v>
      </c>
      <c r="QIQ1" s="9" t="s">
        <v>12475</v>
      </c>
      <c r="QIR1" s="9" t="s">
        <v>12476</v>
      </c>
      <c r="QIS1" s="9" t="s">
        <v>12477</v>
      </c>
      <c r="QIT1" s="9" t="s">
        <v>12478</v>
      </c>
      <c r="QIU1" s="9" t="s">
        <v>12479</v>
      </c>
      <c r="QIV1" s="9" t="s">
        <v>12480</v>
      </c>
      <c r="QIW1" s="9" t="s">
        <v>12481</v>
      </c>
      <c r="QIX1" s="9" t="s">
        <v>12482</v>
      </c>
      <c r="QIY1" s="9" t="s">
        <v>12483</v>
      </c>
      <c r="QIZ1" s="9" t="s">
        <v>12484</v>
      </c>
      <c r="QJA1" s="9" t="s">
        <v>12485</v>
      </c>
      <c r="QJB1" s="9" t="s">
        <v>12486</v>
      </c>
      <c r="QJC1" s="9" t="s">
        <v>12487</v>
      </c>
      <c r="QJD1" s="9" t="s">
        <v>12488</v>
      </c>
      <c r="QJE1" s="9" t="s">
        <v>12489</v>
      </c>
      <c r="QJF1" s="9" t="s">
        <v>12490</v>
      </c>
      <c r="QJG1" s="9" t="s">
        <v>12491</v>
      </c>
      <c r="QJH1" s="9" t="s">
        <v>12492</v>
      </c>
      <c r="QJI1" s="9" t="s">
        <v>12493</v>
      </c>
      <c r="QJJ1" s="9" t="s">
        <v>12494</v>
      </c>
      <c r="QJK1" s="9" t="s">
        <v>12495</v>
      </c>
      <c r="QJL1" s="9" t="s">
        <v>12496</v>
      </c>
      <c r="QJM1" s="9" t="s">
        <v>12497</v>
      </c>
      <c r="QJN1" s="9" t="s">
        <v>12498</v>
      </c>
      <c r="QJO1" s="9" t="s">
        <v>12499</v>
      </c>
      <c r="QJP1" s="9" t="s">
        <v>12500</v>
      </c>
      <c r="QJQ1" s="9" t="s">
        <v>12501</v>
      </c>
      <c r="QJR1" s="9" t="s">
        <v>12502</v>
      </c>
      <c r="QJS1" s="9" t="s">
        <v>12503</v>
      </c>
      <c r="QJT1" s="9" t="s">
        <v>12504</v>
      </c>
      <c r="QJU1" s="9" t="s">
        <v>12505</v>
      </c>
      <c r="QJV1" s="9" t="s">
        <v>12506</v>
      </c>
      <c r="QJW1" s="9" t="s">
        <v>12507</v>
      </c>
      <c r="QJX1" s="9" t="s">
        <v>12508</v>
      </c>
      <c r="QJY1" s="9" t="s">
        <v>12509</v>
      </c>
      <c r="QJZ1" s="9" t="s">
        <v>12510</v>
      </c>
      <c r="QKA1" s="9" t="s">
        <v>12511</v>
      </c>
      <c r="QKB1" s="9" t="s">
        <v>12512</v>
      </c>
      <c r="QKC1" s="9" t="s">
        <v>12513</v>
      </c>
      <c r="QKD1" s="9" t="s">
        <v>12514</v>
      </c>
      <c r="QKE1" s="9" t="s">
        <v>12515</v>
      </c>
      <c r="QKF1" s="9" t="s">
        <v>12516</v>
      </c>
      <c r="QKG1" s="9" t="s">
        <v>12517</v>
      </c>
      <c r="QKH1" s="9" t="s">
        <v>12518</v>
      </c>
      <c r="QKI1" s="9" t="s">
        <v>12519</v>
      </c>
      <c r="QKJ1" s="9" t="s">
        <v>12520</v>
      </c>
      <c r="QKK1" s="9" t="s">
        <v>12521</v>
      </c>
      <c r="QKL1" s="9" t="s">
        <v>12522</v>
      </c>
      <c r="QKM1" s="9" t="s">
        <v>12523</v>
      </c>
      <c r="QKN1" s="9" t="s">
        <v>12524</v>
      </c>
      <c r="QKO1" s="9" t="s">
        <v>12525</v>
      </c>
      <c r="QKP1" s="9" t="s">
        <v>12526</v>
      </c>
      <c r="QKQ1" s="9" t="s">
        <v>12527</v>
      </c>
      <c r="QKR1" s="9" t="s">
        <v>12528</v>
      </c>
      <c r="QKS1" s="9" t="s">
        <v>12529</v>
      </c>
      <c r="QKT1" s="9" t="s">
        <v>12530</v>
      </c>
      <c r="QKU1" s="9" t="s">
        <v>12531</v>
      </c>
      <c r="QKV1" s="9" t="s">
        <v>12532</v>
      </c>
      <c r="QKW1" s="9" t="s">
        <v>12533</v>
      </c>
      <c r="QKX1" s="9" t="s">
        <v>12534</v>
      </c>
      <c r="QKY1" s="9" t="s">
        <v>12535</v>
      </c>
      <c r="QKZ1" s="9" t="s">
        <v>12536</v>
      </c>
      <c r="QLA1" s="9" t="s">
        <v>12537</v>
      </c>
      <c r="QLB1" s="9" t="s">
        <v>12538</v>
      </c>
      <c r="QLC1" s="9" t="s">
        <v>12539</v>
      </c>
      <c r="QLD1" s="9" t="s">
        <v>12540</v>
      </c>
      <c r="QLE1" s="9" t="s">
        <v>12541</v>
      </c>
      <c r="QLF1" s="9" t="s">
        <v>12542</v>
      </c>
      <c r="QLG1" s="9" t="s">
        <v>12543</v>
      </c>
      <c r="QLH1" s="9" t="s">
        <v>12544</v>
      </c>
      <c r="QLI1" s="9" t="s">
        <v>12545</v>
      </c>
      <c r="QLJ1" s="9" t="s">
        <v>12546</v>
      </c>
      <c r="QLK1" s="9" t="s">
        <v>12547</v>
      </c>
      <c r="QLL1" s="9" t="s">
        <v>12548</v>
      </c>
      <c r="QLM1" s="9" t="s">
        <v>12549</v>
      </c>
      <c r="QLN1" s="9" t="s">
        <v>12550</v>
      </c>
      <c r="QLO1" s="9" t="s">
        <v>12551</v>
      </c>
      <c r="QLP1" s="9" t="s">
        <v>12552</v>
      </c>
      <c r="QLQ1" s="9" t="s">
        <v>12553</v>
      </c>
      <c r="QLR1" s="9" t="s">
        <v>12554</v>
      </c>
      <c r="QLS1" s="9" t="s">
        <v>12555</v>
      </c>
      <c r="QLT1" s="9" t="s">
        <v>12556</v>
      </c>
      <c r="QLU1" s="9" t="s">
        <v>12557</v>
      </c>
      <c r="QLV1" s="9" t="s">
        <v>12558</v>
      </c>
      <c r="QLW1" s="9" t="s">
        <v>12559</v>
      </c>
      <c r="QLX1" s="9" t="s">
        <v>12560</v>
      </c>
      <c r="QLY1" s="9" t="s">
        <v>12561</v>
      </c>
      <c r="QLZ1" s="9" t="s">
        <v>12562</v>
      </c>
      <c r="QMA1" s="9" t="s">
        <v>12563</v>
      </c>
      <c r="QMB1" s="9" t="s">
        <v>12564</v>
      </c>
      <c r="QMC1" s="9" t="s">
        <v>12565</v>
      </c>
      <c r="QMD1" s="9" t="s">
        <v>12566</v>
      </c>
      <c r="QME1" s="9" t="s">
        <v>12567</v>
      </c>
      <c r="QMF1" s="9" t="s">
        <v>12568</v>
      </c>
      <c r="QMG1" s="9" t="s">
        <v>12569</v>
      </c>
      <c r="QMH1" s="9" t="s">
        <v>12570</v>
      </c>
      <c r="QMI1" s="9" t="s">
        <v>12571</v>
      </c>
      <c r="QMJ1" s="9" t="s">
        <v>12572</v>
      </c>
      <c r="QMK1" s="9" t="s">
        <v>12573</v>
      </c>
      <c r="QML1" s="9" t="s">
        <v>12574</v>
      </c>
      <c r="QMM1" s="9" t="s">
        <v>12575</v>
      </c>
      <c r="QMN1" s="9" t="s">
        <v>12576</v>
      </c>
      <c r="QMO1" s="9" t="s">
        <v>12577</v>
      </c>
      <c r="QMP1" s="9" t="s">
        <v>12578</v>
      </c>
      <c r="QMQ1" s="9" t="s">
        <v>12579</v>
      </c>
      <c r="QMR1" s="9" t="s">
        <v>12580</v>
      </c>
      <c r="QMS1" s="9" t="s">
        <v>12581</v>
      </c>
      <c r="QMT1" s="9" t="s">
        <v>12582</v>
      </c>
      <c r="QMU1" s="9" t="s">
        <v>12583</v>
      </c>
      <c r="QMV1" s="9" t="s">
        <v>12584</v>
      </c>
      <c r="QMW1" s="9" t="s">
        <v>12585</v>
      </c>
      <c r="QMX1" s="9" t="s">
        <v>12586</v>
      </c>
      <c r="QMY1" s="9" t="s">
        <v>12587</v>
      </c>
      <c r="QMZ1" s="9" t="s">
        <v>12588</v>
      </c>
      <c r="QNA1" s="9" t="s">
        <v>12589</v>
      </c>
      <c r="QNB1" s="9" t="s">
        <v>12590</v>
      </c>
      <c r="QNC1" s="9" t="s">
        <v>12591</v>
      </c>
      <c r="QND1" s="9" t="s">
        <v>12592</v>
      </c>
      <c r="QNE1" s="9" t="s">
        <v>12593</v>
      </c>
      <c r="QNF1" s="9" t="s">
        <v>12594</v>
      </c>
      <c r="QNG1" s="9" t="s">
        <v>12595</v>
      </c>
      <c r="QNH1" s="9" t="s">
        <v>12596</v>
      </c>
      <c r="QNI1" s="9" t="s">
        <v>12597</v>
      </c>
      <c r="QNJ1" s="9" t="s">
        <v>12598</v>
      </c>
      <c r="QNK1" s="9" t="s">
        <v>12599</v>
      </c>
      <c r="QNL1" s="9" t="s">
        <v>12600</v>
      </c>
      <c r="QNM1" s="9" t="s">
        <v>12601</v>
      </c>
      <c r="QNN1" s="9" t="s">
        <v>12602</v>
      </c>
      <c r="QNO1" s="9" t="s">
        <v>12603</v>
      </c>
      <c r="QNP1" s="9" t="s">
        <v>12604</v>
      </c>
      <c r="QNQ1" s="9" t="s">
        <v>12605</v>
      </c>
      <c r="QNR1" s="9" t="s">
        <v>12606</v>
      </c>
      <c r="QNS1" s="9" t="s">
        <v>12607</v>
      </c>
      <c r="QNT1" s="9" t="s">
        <v>12608</v>
      </c>
      <c r="QNU1" s="9" t="s">
        <v>12609</v>
      </c>
      <c r="QNV1" s="9" t="s">
        <v>12610</v>
      </c>
      <c r="QNW1" s="9" t="s">
        <v>12611</v>
      </c>
      <c r="QNX1" s="9" t="s">
        <v>12612</v>
      </c>
      <c r="QNY1" s="9" t="s">
        <v>12613</v>
      </c>
      <c r="QNZ1" s="9" t="s">
        <v>12614</v>
      </c>
      <c r="QOA1" s="9" t="s">
        <v>12615</v>
      </c>
      <c r="QOB1" s="9" t="s">
        <v>12616</v>
      </c>
      <c r="QOC1" s="9" t="s">
        <v>12617</v>
      </c>
      <c r="QOD1" s="9" t="s">
        <v>12618</v>
      </c>
      <c r="QOE1" s="9" t="s">
        <v>12619</v>
      </c>
      <c r="QOF1" s="9" t="s">
        <v>12620</v>
      </c>
      <c r="QOG1" s="9" t="s">
        <v>12621</v>
      </c>
      <c r="QOH1" s="9" t="s">
        <v>12622</v>
      </c>
      <c r="QOI1" s="9" t="s">
        <v>12623</v>
      </c>
      <c r="QOJ1" s="9" t="s">
        <v>12624</v>
      </c>
      <c r="QOK1" s="9" t="s">
        <v>12625</v>
      </c>
      <c r="QOL1" s="9" t="s">
        <v>12626</v>
      </c>
      <c r="QOM1" s="9" t="s">
        <v>12627</v>
      </c>
      <c r="QON1" s="9" t="s">
        <v>12628</v>
      </c>
      <c r="QOO1" s="9" t="s">
        <v>12629</v>
      </c>
      <c r="QOP1" s="9" t="s">
        <v>12630</v>
      </c>
      <c r="QOQ1" s="9" t="s">
        <v>12631</v>
      </c>
      <c r="QOR1" s="9" t="s">
        <v>12632</v>
      </c>
      <c r="QOS1" s="9" t="s">
        <v>12633</v>
      </c>
      <c r="QOT1" s="9" t="s">
        <v>12634</v>
      </c>
      <c r="QOU1" s="9" t="s">
        <v>12635</v>
      </c>
      <c r="QOV1" s="9" t="s">
        <v>12636</v>
      </c>
      <c r="QOW1" s="9" t="s">
        <v>12637</v>
      </c>
      <c r="QOX1" s="9" t="s">
        <v>12638</v>
      </c>
      <c r="QOY1" s="9" t="s">
        <v>12639</v>
      </c>
      <c r="QOZ1" s="9" t="s">
        <v>12640</v>
      </c>
      <c r="QPA1" s="9" t="s">
        <v>12641</v>
      </c>
      <c r="QPB1" s="9" t="s">
        <v>12642</v>
      </c>
      <c r="QPC1" s="9" t="s">
        <v>12643</v>
      </c>
      <c r="QPD1" s="9" t="s">
        <v>12644</v>
      </c>
      <c r="QPE1" s="9" t="s">
        <v>12645</v>
      </c>
      <c r="QPF1" s="9" t="s">
        <v>12646</v>
      </c>
      <c r="QPG1" s="9" t="s">
        <v>12647</v>
      </c>
      <c r="QPH1" s="9" t="s">
        <v>12648</v>
      </c>
      <c r="QPI1" s="9" t="s">
        <v>12649</v>
      </c>
      <c r="QPJ1" s="9" t="s">
        <v>12650</v>
      </c>
      <c r="QPK1" s="9" t="s">
        <v>12651</v>
      </c>
      <c r="QPL1" s="9" t="s">
        <v>12652</v>
      </c>
      <c r="QPM1" s="9" t="s">
        <v>12653</v>
      </c>
      <c r="QPN1" s="9" t="s">
        <v>12654</v>
      </c>
      <c r="QPO1" s="9" t="s">
        <v>12655</v>
      </c>
      <c r="QPP1" s="9" t="s">
        <v>12656</v>
      </c>
      <c r="QPQ1" s="9" t="s">
        <v>12657</v>
      </c>
      <c r="QPR1" s="9" t="s">
        <v>12658</v>
      </c>
      <c r="QPS1" s="9" t="s">
        <v>12659</v>
      </c>
      <c r="QPT1" s="9" t="s">
        <v>12660</v>
      </c>
      <c r="QPU1" s="9" t="s">
        <v>12661</v>
      </c>
      <c r="QPV1" s="9" t="s">
        <v>12662</v>
      </c>
      <c r="QPW1" s="9" t="s">
        <v>12663</v>
      </c>
      <c r="QPX1" s="9" t="s">
        <v>12664</v>
      </c>
      <c r="QPY1" s="9" t="s">
        <v>12665</v>
      </c>
      <c r="QPZ1" s="9" t="s">
        <v>12666</v>
      </c>
      <c r="QQA1" s="9" t="s">
        <v>12667</v>
      </c>
      <c r="QQB1" s="9" t="s">
        <v>12668</v>
      </c>
      <c r="QQC1" s="9" t="s">
        <v>12669</v>
      </c>
      <c r="QQD1" s="9" t="s">
        <v>12670</v>
      </c>
      <c r="QQE1" s="9" t="s">
        <v>12671</v>
      </c>
      <c r="QQF1" s="9" t="s">
        <v>12672</v>
      </c>
      <c r="QQG1" s="9" t="s">
        <v>12673</v>
      </c>
      <c r="QQH1" s="9" t="s">
        <v>12674</v>
      </c>
      <c r="QQI1" s="9" t="s">
        <v>12675</v>
      </c>
      <c r="QQJ1" s="9" t="s">
        <v>12676</v>
      </c>
      <c r="QQK1" s="9" t="s">
        <v>12677</v>
      </c>
      <c r="QQL1" s="9" t="s">
        <v>12678</v>
      </c>
      <c r="QQM1" s="9" t="s">
        <v>12679</v>
      </c>
      <c r="QQN1" s="9" t="s">
        <v>12680</v>
      </c>
      <c r="QQO1" s="9" t="s">
        <v>12681</v>
      </c>
      <c r="QQP1" s="9" t="s">
        <v>12682</v>
      </c>
      <c r="QQQ1" s="9" t="s">
        <v>12683</v>
      </c>
      <c r="QQR1" s="9" t="s">
        <v>12684</v>
      </c>
      <c r="QQS1" s="9" t="s">
        <v>12685</v>
      </c>
      <c r="QQT1" s="9" t="s">
        <v>12686</v>
      </c>
      <c r="QQU1" s="9" t="s">
        <v>12687</v>
      </c>
      <c r="QQV1" s="9" t="s">
        <v>12688</v>
      </c>
      <c r="QQW1" s="9" t="s">
        <v>12689</v>
      </c>
      <c r="QQX1" s="9" t="s">
        <v>12690</v>
      </c>
      <c r="QQY1" s="9" t="s">
        <v>12691</v>
      </c>
      <c r="QQZ1" s="9" t="s">
        <v>12692</v>
      </c>
      <c r="QRA1" s="9" t="s">
        <v>12693</v>
      </c>
      <c r="QRB1" s="9" t="s">
        <v>12694</v>
      </c>
      <c r="QRC1" s="9" t="s">
        <v>12695</v>
      </c>
      <c r="QRD1" s="9" t="s">
        <v>12696</v>
      </c>
      <c r="QRE1" s="9" t="s">
        <v>12697</v>
      </c>
      <c r="QRF1" s="9" t="s">
        <v>12698</v>
      </c>
      <c r="QRG1" s="9" t="s">
        <v>12699</v>
      </c>
      <c r="QRH1" s="9" t="s">
        <v>12700</v>
      </c>
      <c r="QRI1" s="9" t="s">
        <v>12701</v>
      </c>
      <c r="QRJ1" s="9" t="s">
        <v>12702</v>
      </c>
      <c r="QRK1" s="9" t="s">
        <v>12703</v>
      </c>
      <c r="QRL1" s="9" t="s">
        <v>12704</v>
      </c>
      <c r="QRM1" s="9" t="s">
        <v>12705</v>
      </c>
      <c r="QRN1" s="9" t="s">
        <v>12706</v>
      </c>
      <c r="QRO1" s="9" t="s">
        <v>12707</v>
      </c>
      <c r="QRP1" s="9" t="s">
        <v>12708</v>
      </c>
      <c r="QRQ1" s="9" t="s">
        <v>12709</v>
      </c>
      <c r="QRR1" s="9" t="s">
        <v>12710</v>
      </c>
      <c r="QRS1" s="9" t="s">
        <v>12711</v>
      </c>
      <c r="QRT1" s="9" t="s">
        <v>12712</v>
      </c>
      <c r="QRU1" s="9" t="s">
        <v>12713</v>
      </c>
      <c r="QRV1" s="9" t="s">
        <v>12714</v>
      </c>
      <c r="QRW1" s="9" t="s">
        <v>12715</v>
      </c>
      <c r="QRX1" s="9" t="s">
        <v>12716</v>
      </c>
      <c r="QRY1" s="9" t="s">
        <v>12717</v>
      </c>
      <c r="QRZ1" s="9" t="s">
        <v>12718</v>
      </c>
      <c r="QSA1" s="9" t="s">
        <v>12719</v>
      </c>
      <c r="QSB1" s="9" t="s">
        <v>12720</v>
      </c>
      <c r="QSC1" s="9" t="s">
        <v>12721</v>
      </c>
      <c r="QSD1" s="9" t="s">
        <v>12722</v>
      </c>
      <c r="QSE1" s="9" t="s">
        <v>12723</v>
      </c>
      <c r="QSF1" s="9" t="s">
        <v>12724</v>
      </c>
      <c r="QSG1" s="9" t="s">
        <v>12725</v>
      </c>
      <c r="QSH1" s="9" t="s">
        <v>12726</v>
      </c>
      <c r="QSI1" s="9" t="s">
        <v>12727</v>
      </c>
      <c r="QSJ1" s="9" t="s">
        <v>12728</v>
      </c>
      <c r="QSK1" s="9" t="s">
        <v>12729</v>
      </c>
      <c r="QSL1" s="9" t="s">
        <v>12730</v>
      </c>
      <c r="QSM1" s="9" t="s">
        <v>12731</v>
      </c>
      <c r="QSN1" s="9" t="s">
        <v>12732</v>
      </c>
      <c r="QSO1" s="9" t="s">
        <v>12733</v>
      </c>
      <c r="QSP1" s="9" t="s">
        <v>12734</v>
      </c>
      <c r="QSQ1" s="9" t="s">
        <v>12735</v>
      </c>
      <c r="QSR1" s="9" t="s">
        <v>12736</v>
      </c>
      <c r="QSS1" s="9" t="s">
        <v>12737</v>
      </c>
      <c r="QST1" s="9" t="s">
        <v>12738</v>
      </c>
      <c r="QSU1" s="9" t="s">
        <v>12739</v>
      </c>
      <c r="QSV1" s="9" t="s">
        <v>12740</v>
      </c>
      <c r="QSW1" s="9" t="s">
        <v>12741</v>
      </c>
      <c r="QSX1" s="9" t="s">
        <v>12742</v>
      </c>
      <c r="QSY1" s="9" t="s">
        <v>12743</v>
      </c>
      <c r="QSZ1" s="9" t="s">
        <v>12744</v>
      </c>
      <c r="QTA1" s="9" t="s">
        <v>12745</v>
      </c>
      <c r="QTB1" s="9" t="s">
        <v>12746</v>
      </c>
      <c r="QTC1" s="9" t="s">
        <v>12747</v>
      </c>
      <c r="QTD1" s="9" t="s">
        <v>12748</v>
      </c>
      <c r="QTE1" s="9" t="s">
        <v>12749</v>
      </c>
      <c r="QTF1" s="9" t="s">
        <v>12750</v>
      </c>
      <c r="QTG1" s="9" t="s">
        <v>12751</v>
      </c>
      <c r="QTH1" s="9" t="s">
        <v>12752</v>
      </c>
      <c r="QTI1" s="9" t="s">
        <v>12753</v>
      </c>
      <c r="QTJ1" s="9" t="s">
        <v>12754</v>
      </c>
      <c r="QTK1" s="9" t="s">
        <v>12755</v>
      </c>
      <c r="QTL1" s="9" t="s">
        <v>12756</v>
      </c>
      <c r="QTM1" s="9" t="s">
        <v>12757</v>
      </c>
      <c r="QTN1" s="9" t="s">
        <v>12758</v>
      </c>
      <c r="QTO1" s="9" t="s">
        <v>12759</v>
      </c>
      <c r="QTP1" s="9" t="s">
        <v>12760</v>
      </c>
      <c r="QTQ1" s="9" t="s">
        <v>12761</v>
      </c>
      <c r="QTR1" s="9" t="s">
        <v>12762</v>
      </c>
      <c r="QTS1" s="9" t="s">
        <v>12763</v>
      </c>
      <c r="QTT1" s="9" t="s">
        <v>12764</v>
      </c>
      <c r="QTU1" s="9" t="s">
        <v>12765</v>
      </c>
      <c r="QTV1" s="9" t="s">
        <v>12766</v>
      </c>
      <c r="QTW1" s="9" t="s">
        <v>12767</v>
      </c>
      <c r="QTX1" s="9" t="s">
        <v>12768</v>
      </c>
      <c r="QTY1" s="9" t="s">
        <v>12769</v>
      </c>
      <c r="QTZ1" s="9" t="s">
        <v>12770</v>
      </c>
      <c r="QUA1" s="9" t="s">
        <v>12771</v>
      </c>
      <c r="QUB1" s="9" t="s">
        <v>12772</v>
      </c>
      <c r="QUC1" s="9" t="s">
        <v>12773</v>
      </c>
      <c r="QUD1" s="9" t="s">
        <v>12774</v>
      </c>
      <c r="QUE1" s="9" t="s">
        <v>12775</v>
      </c>
      <c r="QUF1" s="9" t="s">
        <v>12776</v>
      </c>
      <c r="QUG1" s="9" t="s">
        <v>12777</v>
      </c>
      <c r="QUH1" s="9" t="s">
        <v>12778</v>
      </c>
      <c r="QUI1" s="9" t="s">
        <v>12779</v>
      </c>
      <c r="QUJ1" s="9" t="s">
        <v>12780</v>
      </c>
      <c r="QUK1" s="9" t="s">
        <v>12781</v>
      </c>
      <c r="QUL1" s="9" t="s">
        <v>12782</v>
      </c>
      <c r="QUM1" s="9" t="s">
        <v>12783</v>
      </c>
      <c r="QUN1" s="9" t="s">
        <v>12784</v>
      </c>
      <c r="QUO1" s="9" t="s">
        <v>12785</v>
      </c>
      <c r="QUP1" s="9" t="s">
        <v>12786</v>
      </c>
      <c r="QUQ1" s="9" t="s">
        <v>12787</v>
      </c>
      <c r="QUR1" s="9" t="s">
        <v>12788</v>
      </c>
      <c r="QUS1" s="9" t="s">
        <v>12789</v>
      </c>
      <c r="QUT1" s="9" t="s">
        <v>12790</v>
      </c>
      <c r="QUU1" s="9" t="s">
        <v>12791</v>
      </c>
      <c r="QUV1" s="9" t="s">
        <v>12792</v>
      </c>
      <c r="QUW1" s="9" t="s">
        <v>12793</v>
      </c>
      <c r="QUX1" s="9" t="s">
        <v>12794</v>
      </c>
      <c r="QUY1" s="9" t="s">
        <v>12795</v>
      </c>
      <c r="QUZ1" s="9" t="s">
        <v>12796</v>
      </c>
      <c r="QVA1" s="9" t="s">
        <v>12797</v>
      </c>
      <c r="QVB1" s="9" t="s">
        <v>12798</v>
      </c>
      <c r="QVC1" s="9" t="s">
        <v>12799</v>
      </c>
      <c r="QVD1" s="9" t="s">
        <v>12800</v>
      </c>
      <c r="QVE1" s="9" t="s">
        <v>12801</v>
      </c>
      <c r="QVF1" s="9" t="s">
        <v>12802</v>
      </c>
      <c r="QVG1" s="9" t="s">
        <v>12803</v>
      </c>
      <c r="QVH1" s="9" t="s">
        <v>12804</v>
      </c>
      <c r="QVI1" s="9" t="s">
        <v>12805</v>
      </c>
      <c r="QVJ1" s="9" t="s">
        <v>12806</v>
      </c>
      <c r="QVK1" s="9" t="s">
        <v>12807</v>
      </c>
      <c r="QVL1" s="9" t="s">
        <v>12808</v>
      </c>
      <c r="QVM1" s="9" t="s">
        <v>12809</v>
      </c>
      <c r="QVN1" s="9" t="s">
        <v>12810</v>
      </c>
      <c r="QVO1" s="9" t="s">
        <v>12811</v>
      </c>
      <c r="QVP1" s="9" t="s">
        <v>12812</v>
      </c>
      <c r="QVQ1" s="9" t="s">
        <v>12813</v>
      </c>
      <c r="QVR1" s="9" t="s">
        <v>12814</v>
      </c>
      <c r="QVS1" s="9" t="s">
        <v>12815</v>
      </c>
      <c r="QVT1" s="9" t="s">
        <v>12816</v>
      </c>
      <c r="QVU1" s="9" t="s">
        <v>12817</v>
      </c>
      <c r="QVV1" s="9" t="s">
        <v>12818</v>
      </c>
      <c r="QVW1" s="9" t="s">
        <v>12819</v>
      </c>
      <c r="QVX1" s="9" t="s">
        <v>12820</v>
      </c>
      <c r="QVY1" s="9" t="s">
        <v>12821</v>
      </c>
      <c r="QVZ1" s="9" t="s">
        <v>12822</v>
      </c>
      <c r="QWA1" s="9" t="s">
        <v>12823</v>
      </c>
      <c r="QWB1" s="9" t="s">
        <v>12824</v>
      </c>
      <c r="QWC1" s="9" t="s">
        <v>12825</v>
      </c>
      <c r="QWD1" s="9" t="s">
        <v>12826</v>
      </c>
      <c r="QWE1" s="9" t="s">
        <v>12827</v>
      </c>
      <c r="QWF1" s="9" t="s">
        <v>12828</v>
      </c>
      <c r="QWG1" s="9" t="s">
        <v>12829</v>
      </c>
      <c r="QWH1" s="9" t="s">
        <v>12830</v>
      </c>
      <c r="QWI1" s="9" t="s">
        <v>12831</v>
      </c>
      <c r="QWJ1" s="9" t="s">
        <v>12832</v>
      </c>
      <c r="QWK1" s="9" t="s">
        <v>12833</v>
      </c>
      <c r="QWL1" s="9" t="s">
        <v>12834</v>
      </c>
      <c r="QWM1" s="9" t="s">
        <v>12835</v>
      </c>
      <c r="QWN1" s="9" t="s">
        <v>12836</v>
      </c>
      <c r="QWO1" s="9" t="s">
        <v>12837</v>
      </c>
      <c r="QWP1" s="9" t="s">
        <v>12838</v>
      </c>
      <c r="QWQ1" s="9" t="s">
        <v>12839</v>
      </c>
      <c r="QWR1" s="9" t="s">
        <v>12840</v>
      </c>
      <c r="QWS1" s="9" t="s">
        <v>12841</v>
      </c>
      <c r="QWT1" s="9" t="s">
        <v>12842</v>
      </c>
      <c r="QWU1" s="9" t="s">
        <v>12843</v>
      </c>
      <c r="QWV1" s="9" t="s">
        <v>12844</v>
      </c>
      <c r="QWW1" s="9" t="s">
        <v>12845</v>
      </c>
      <c r="QWX1" s="9" t="s">
        <v>12846</v>
      </c>
      <c r="QWY1" s="9" t="s">
        <v>12847</v>
      </c>
      <c r="QWZ1" s="9" t="s">
        <v>12848</v>
      </c>
      <c r="QXA1" s="9" t="s">
        <v>12849</v>
      </c>
      <c r="QXB1" s="9" t="s">
        <v>12850</v>
      </c>
      <c r="QXC1" s="9" t="s">
        <v>12851</v>
      </c>
      <c r="QXD1" s="9" t="s">
        <v>12852</v>
      </c>
      <c r="QXE1" s="9" t="s">
        <v>12853</v>
      </c>
      <c r="QXF1" s="9" t="s">
        <v>12854</v>
      </c>
      <c r="QXG1" s="9" t="s">
        <v>12855</v>
      </c>
      <c r="QXH1" s="9" t="s">
        <v>12856</v>
      </c>
      <c r="QXI1" s="9" t="s">
        <v>12857</v>
      </c>
      <c r="QXJ1" s="9" t="s">
        <v>12858</v>
      </c>
      <c r="QXK1" s="9" t="s">
        <v>12859</v>
      </c>
      <c r="QXL1" s="9" t="s">
        <v>12860</v>
      </c>
      <c r="QXM1" s="9" t="s">
        <v>12861</v>
      </c>
      <c r="QXN1" s="9" t="s">
        <v>12862</v>
      </c>
      <c r="QXO1" s="9" t="s">
        <v>12863</v>
      </c>
      <c r="QXP1" s="9" t="s">
        <v>12864</v>
      </c>
      <c r="QXQ1" s="9" t="s">
        <v>12865</v>
      </c>
      <c r="QXR1" s="9" t="s">
        <v>12866</v>
      </c>
      <c r="QXS1" s="9" t="s">
        <v>12867</v>
      </c>
      <c r="QXT1" s="9" t="s">
        <v>12868</v>
      </c>
      <c r="QXU1" s="9" t="s">
        <v>12869</v>
      </c>
      <c r="QXV1" s="9" t="s">
        <v>12870</v>
      </c>
      <c r="QXW1" s="9" t="s">
        <v>12871</v>
      </c>
      <c r="QXX1" s="9" t="s">
        <v>12872</v>
      </c>
      <c r="QXY1" s="9" t="s">
        <v>12873</v>
      </c>
      <c r="QXZ1" s="9" t="s">
        <v>12874</v>
      </c>
      <c r="QYA1" s="9" t="s">
        <v>12875</v>
      </c>
      <c r="QYB1" s="9" t="s">
        <v>12876</v>
      </c>
      <c r="QYC1" s="9" t="s">
        <v>12877</v>
      </c>
      <c r="QYD1" s="9" t="s">
        <v>12878</v>
      </c>
      <c r="QYE1" s="9" t="s">
        <v>12879</v>
      </c>
      <c r="QYF1" s="9" t="s">
        <v>12880</v>
      </c>
      <c r="QYG1" s="9" t="s">
        <v>12881</v>
      </c>
      <c r="QYH1" s="9" t="s">
        <v>12882</v>
      </c>
      <c r="QYI1" s="9" t="s">
        <v>12883</v>
      </c>
      <c r="QYJ1" s="9" t="s">
        <v>12884</v>
      </c>
      <c r="QYK1" s="9" t="s">
        <v>12885</v>
      </c>
      <c r="QYL1" s="9" t="s">
        <v>12886</v>
      </c>
      <c r="QYM1" s="9" t="s">
        <v>12887</v>
      </c>
      <c r="QYN1" s="9" t="s">
        <v>12888</v>
      </c>
      <c r="QYO1" s="9" t="s">
        <v>12889</v>
      </c>
      <c r="QYP1" s="9" t="s">
        <v>12890</v>
      </c>
      <c r="QYQ1" s="9" t="s">
        <v>12891</v>
      </c>
      <c r="QYR1" s="9" t="s">
        <v>12892</v>
      </c>
      <c r="QYS1" s="9" t="s">
        <v>12893</v>
      </c>
      <c r="QYT1" s="9" t="s">
        <v>12894</v>
      </c>
      <c r="QYU1" s="9" t="s">
        <v>12895</v>
      </c>
      <c r="QYV1" s="9" t="s">
        <v>12896</v>
      </c>
      <c r="QYW1" s="9" t="s">
        <v>12897</v>
      </c>
      <c r="QYX1" s="9" t="s">
        <v>12898</v>
      </c>
      <c r="QYY1" s="9" t="s">
        <v>12899</v>
      </c>
      <c r="QYZ1" s="9" t="s">
        <v>12900</v>
      </c>
      <c r="QZA1" s="9" t="s">
        <v>12901</v>
      </c>
      <c r="QZB1" s="9" t="s">
        <v>12902</v>
      </c>
      <c r="QZC1" s="9" t="s">
        <v>12903</v>
      </c>
      <c r="QZD1" s="9" t="s">
        <v>12904</v>
      </c>
      <c r="QZE1" s="9" t="s">
        <v>12905</v>
      </c>
      <c r="QZF1" s="9" t="s">
        <v>12906</v>
      </c>
      <c r="QZG1" s="9" t="s">
        <v>12907</v>
      </c>
      <c r="QZH1" s="9" t="s">
        <v>12908</v>
      </c>
      <c r="QZI1" s="9" t="s">
        <v>12909</v>
      </c>
      <c r="QZJ1" s="9" t="s">
        <v>12910</v>
      </c>
      <c r="QZK1" s="9" t="s">
        <v>12911</v>
      </c>
      <c r="QZL1" s="9" t="s">
        <v>12912</v>
      </c>
      <c r="QZM1" s="9" t="s">
        <v>12913</v>
      </c>
      <c r="QZN1" s="9" t="s">
        <v>12914</v>
      </c>
      <c r="QZO1" s="9" t="s">
        <v>12915</v>
      </c>
      <c r="QZP1" s="9" t="s">
        <v>12916</v>
      </c>
      <c r="QZQ1" s="9" t="s">
        <v>12917</v>
      </c>
      <c r="QZR1" s="9" t="s">
        <v>12918</v>
      </c>
      <c r="QZS1" s="9" t="s">
        <v>12919</v>
      </c>
      <c r="QZT1" s="9" t="s">
        <v>12920</v>
      </c>
      <c r="QZU1" s="9" t="s">
        <v>12921</v>
      </c>
      <c r="QZV1" s="9" t="s">
        <v>12922</v>
      </c>
      <c r="QZW1" s="9" t="s">
        <v>12923</v>
      </c>
      <c r="QZX1" s="9" t="s">
        <v>12924</v>
      </c>
      <c r="QZY1" s="9" t="s">
        <v>12925</v>
      </c>
      <c r="QZZ1" s="9" t="s">
        <v>12926</v>
      </c>
      <c r="RAA1" s="9" t="s">
        <v>12927</v>
      </c>
      <c r="RAB1" s="9" t="s">
        <v>12928</v>
      </c>
      <c r="RAC1" s="9" t="s">
        <v>12929</v>
      </c>
      <c r="RAD1" s="9" t="s">
        <v>12930</v>
      </c>
      <c r="RAE1" s="9" t="s">
        <v>12931</v>
      </c>
      <c r="RAF1" s="9" t="s">
        <v>12932</v>
      </c>
      <c r="RAG1" s="9" t="s">
        <v>12933</v>
      </c>
      <c r="RAH1" s="9" t="s">
        <v>12934</v>
      </c>
      <c r="RAI1" s="9" t="s">
        <v>12935</v>
      </c>
      <c r="RAJ1" s="9" t="s">
        <v>12936</v>
      </c>
      <c r="RAK1" s="9" t="s">
        <v>12937</v>
      </c>
      <c r="RAL1" s="9" t="s">
        <v>12938</v>
      </c>
      <c r="RAM1" s="9" t="s">
        <v>12939</v>
      </c>
      <c r="RAN1" s="9" t="s">
        <v>12940</v>
      </c>
      <c r="RAO1" s="9" t="s">
        <v>12941</v>
      </c>
      <c r="RAP1" s="9" t="s">
        <v>12942</v>
      </c>
      <c r="RAQ1" s="9" t="s">
        <v>12943</v>
      </c>
      <c r="RAR1" s="9" t="s">
        <v>12944</v>
      </c>
      <c r="RAS1" s="9" t="s">
        <v>12945</v>
      </c>
      <c r="RAT1" s="9" t="s">
        <v>12946</v>
      </c>
      <c r="RAU1" s="9" t="s">
        <v>12947</v>
      </c>
      <c r="RAV1" s="9" t="s">
        <v>12948</v>
      </c>
      <c r="RAW1" s="9" t="s">
        <v>12949</v>
      </c>
      <c r="RAX1" s="9" t="s">
        <v>12950</v>
      </c>
      <c r="RAY1" s="9" t="s">
        <v>12951</v>
      </c>
      <c r="RAZ1" s="9" t="s">
        <v>12952</v>
      </c>
      <c r="RBA1" s="9" t="s">
        <v>12953</v>
      </c>
      <c r="RBB1" s="9" t="s">
        <v>12954</v>
      </c>
      <c r="RBC1" s="9" t="s">
        <v>12955</v>
      </c>
      <c r="RBD1" s="9" t="s">
        <v>12956</v>
      </c>
      <c r="RBE1" s="9" t="s">
        <v>12957</v>
      </c>
      <c r="RBF1" s="9" t="s">
        <v>12958</v>
      </c>
      <c r="RBG1" s="9" t="s">
        <v>12959</v>
      </c>
      <c r="RBH1" s="9" t="s">
        <v>12960</v>
      </c>
      <c r="RBI1" s="9" t="s">
        <v>12961</v>
      </c>
      <c r="RBJ1" s="9" t="s">
        <v>12962</v>
      </c>
      <c r="RBK1" s="9" t="s">
        <v>12963</v>
      </c>
      <c r="RBL1" s="9" t="s">
        <v>12964</v>
      </c>
      <c r="RBM1" s="9" t="s">
        <v>12965</v>
      </c>
      <c r="RBN1" s="9" t="s">
        <v>12966</v>
      </c>
      <c r="RBO1" s="9" t="s">
        <v>12967</v>
      </c>
      <c r="RBP1" s="9" t="s">
        <v>12968</v>
      </c>
      <c r="RBQ1" s="9" t="s">
        <v>12969</v>
      </c>
      <c r="RBR1" s="9" t="s">
        <v>12970</v>
      </c>
      <c r="RBS1" s="9" t="s">
        <v>12971</v>
      </c>
      <c r="RBT1" s="9" t="s">
        <v>12972</v>
      </c>
      <c r="RBU1" s="9" t="s">
        <v>12973</v>
      </c>
      <c r="RBV1" s="9" t="s">
        <v>12974</v>
      </c>
      <c r="RBW1" s="9" t="s">
        <v>12975</v>
      </c>
      <c r="RBX1" s="9" t="s">
        <v>12976</v>
      </c>
      <c r="RBY1" s="9" t="s">
        <v>12977</v>
      </c>
      <c r="RBZ1" s="9" t="s">
        <v>12978</v>
      </c>
      <c r="RCA1" s="9" t="s">
        <v>12979</v>
      </c>
      <c r="RCB1" s="9" t="s">
        <v>12980</v>
      </c>
      <c r="RCC1" s="9" t="s">
        <v>12981</v>
      </c>
      <c r="RCD1" s="9" t="s">
        <v>12982</v>
      </c>
      <c r="RCE1" s="9" t="s">
        <v>12983</v>
      </c>
      <c r="RCF1" s="9" t="s">
        <v>12984</v>
      </c>
      <c r="RCG1" s="9" t="s">
        <v>12985</v>
      </c>
      <c r="RCH1" s="9" t="s">
        <v>12986</v>
      </c>
      <c r="RCI1" s="9" t="s">
        <v>12987</v>
      </c>
      <c r="RCJ1" s="9" t="s">
        <v>12988</v>
      </c>
      <c r="RCK1" s="9" t="s">
        <v>12989</v>
      </c>
      <c r="RCL1" s="9" t="s">
        <v>12990</v>
      </c>
      <c r="RCM1" s="9" t="s">
        <v>12991</v>
      </c>
      <c r="RCN1" s="9" t="s">
        <v>12992</v>
      </c>
      <c r="RCO1" s="9" t="s">
        <v>12993</v>
      </c>
      <c r="RCP1" s="9" t="s">
        <v>12994</v>
      </c>
      <c r="RCQ1" s="9" t="s">
        <v>12995</v>
      </c>
      <c r="RCR1" s="9" t="s">
        <v>12996</v>
      </c>
      <c r="RCS1" s="9" t="s">
        <v>12997</v>
      </c>
      <c r="RCT1" s="9" t="s">
        <v>12998</v>
      </c>
      <c r="RCU1" s="9" t="s">
        <v>12999</v>
      </c>
      <c r="RCV1" s="9" t="s">
        <v>13000</v>
      </c>
      <c r="RCW1" s="9" t="s">
        <v>13001</v>
      </c>
      <c r="RCX1" s="9" t="s">
        <v>13002</v>
      </c>
      <c r="RCY1" s="9" t="s">
        <v>13003</v>
      </c>
      <c r="RCZ1" s="9" t="s">
        <v>13004</v>
      </c>
      <c r="RDA1" s="9" t="s">
        <v>13005</v>
      </c>
      <c r="RDB1" s="9" t="s">
        <v>13006</v>
      </c>
      <c r="RDC1" s="9" t="s">
        <v>13007</v>
      </c>
      <c r="RDD1" s="9" t="s">
        <v>13008</v>
      </c>
      <c r="RDE1" s="9" t="s">
        <v>13009</v>
      </c>
      <c r="RDF1" s="9" t="s">
        <v>13010</v>
      </c>
      <c r="RDG1" s="9" t="s">
        <v>13011</v>
      </c>
      <c r="RDH1" s="9" t="s">
        <v>13012</v>
      </c>
      <c r="RDI1" s="9" t="s">
        <v>13013</v>
      </c>
      <c r="RDJ1" s="9" t="s">
        <v>13014</v>
      </c>
      <c r="RDK1" s="9" t="s">
        <v>13015</v>
      </c>
      <c r="RDL1" s="9" t="s">
        <v>13016</v>
      </c>
      <c r="RDM1" s="9" t="s">
        <v>13017</v>
      </c>
      <c r="RDN1" s="9" t="s">
        <v>13018</v>
      </c>
      <c r="RDO1" s="9" t="s">
        <v>13019</v>
      </c>
      <c r="RDP1" s="9" t="s">
        <v>13020</v>
      </c>
      <c r="RDQ1" s="9" t="s">
        <v>13021</v>
      </c>
      <c r="RDR1" s="9" t="s">
        <v>13022</v>
      </c>
      <c r="RDS1" s="9" t="s">
        <v>13023</v>
      </c>
      <c r="RDT1" s="9" t="s">
        <v>13024</v>
      </c>
      <c r="RDU1" s="9" t="s">
        <v>13025</v>
      </c>
      <c r="RDV1" s="9" t="s">
        <v>13026</v>
      </c>
      <c r="RDW1" s="9" t="s">
        <v>13027</v>
      </c>
      <c r="RDX1" s="9" t="s">
        <v>13028</v>
      </c>
      <c r="RDY1" s="9" t="s">
        <v>13029</v>
      </c>
      <c r="RDZ1" s="9" t="s">
        <v>13030</v>
      </c>
      <c r="REA1" s="9" t="s">
        <v>13031</v>
      </c>
      <c r="REB1" s="9" t="s">
        <v>13032</v>
      </c>
      <c r="REC1" s="9" t="s">
        <v>13033</v>
      </c>
      <c r="RED1" s="9" t="s">
        <v>13034</v>
      </c>
      <c r="REE1" s="9" t="s">
        <v>13035</v>
      </c>
      <c r="REF1" s="9" t="s">
        <v>13036</v>
      </c>
      <c r="REG1" s="9" t="s">
        <v>13037</v>
      </c>
      <c r="REH1" s="9" t="s">
        <v>13038</v>
      </c>
      <c r="REI1" s="9" t="s">
        <v>13039</v>
      </c>
      <c r="REJ1" s="9" t="s">
        <v>13040</v>
      </c>
      <c r="REK1" s="9" t="s">
        <v>13041</v>
      </c>
      <c r="REL1" s="9" t="s">
        <v>13042</v>
      </c>
      <c r="REM1" s="9" t="s">
        <v>13043</v>
      </c>
      <c r="REN1" s="9" t="s">
        <v>13044</v>
      </c>
      <c r="REO1" s="9" t="s">
        <v>13045</v>
      </c>
      <c r="REP1" s="9" t="s">
        <v>13046</v>
      </c>
      <c r="REQ1" s="9" t="s">
        <v>13047</v>
      </c>
      <c r="RER1" s="9" t="s">
        <v>13048</v>
      </c>
      <c r="RES1" s="9" t="s">
        <v>13049</v>
      </c>
      <c r="RET1" s="9" t="s">
        <v>13050</v>
      </c>
      <c r="REU1" s="9" t="s">
        <v>13051</v>
      </c>
      <c r="REV1" s="9" t="s">
        <v>13052</v>
      </c>
      <c r="REW1" s="9" t="s">
        <v>13053</v>
      </c>
      <c r="REX1" s="9" t="s">
        <v>13054</v>
      </c>
      <c r="REY1" s="9" t="s">
        <v>13055</v>
      </c>
      <c r="REZ1" s="9" t="s">
        <v>13056</v>
      </c>
      <c r="RFA1" s="9" t="s">
        <v>13057</v>
      </c>
      <c r="RFB1" s="9" t="s">
        <v>13058</v>
      </c>
      <c r="RFC1" s="9" t="s">
        <v>13059</v>
      </c>
      <c r="RFD1" s="9" t="s">
        <v>13060</v>
      </c>
      <c r="RFE1" s="9" t="s">
        <v>13061</v>
      </c>
      <c r="RFF1" s="9" t="s">
        <v>13062</v>
      </c>
      <c r="RFG1" s="9" t="s">
        <v>13063</v>
      </c>
      <c r="RFH1" s="9" t="s">
        <v>13064</v>
      </c>
      <c r="RFI1" s="9" t="s">
        <v>13065</v>
      </c>
      <c r="RFJ1" s="9" t="s">
        <v>13066</v>
      </c>
      <c r="RFK1" s="9" t="s">
        <v>13067</v>
      </c>
      <c r="RFL1" s="9" t="s">
        <v>13068</v>
      </c>
      <c r="RFM1" s="9" t="s">
        <v>13069</v>
      </c>
      <c r="RFN1" s="9" t="s">
        <v>13070</v>
      </c>
      <c r="RFO1" s="9" t="s">
        <v>13071</v>
      </c>
      <c r="RFP1" s="9" t="s">
        <v>13072</v>
      </c>
      <c r="RFQ1" s="9" t="s">
        <v>13073</v>
      </c>
      <c r="RFR1" s="9" t="s">
        <v>13074</v>
      </c>
      <c r="RFS1" s="9" t="s">
        <v>13075</v>
      </c>
      <c r="RFT1" s="9" t="s">
        <v>13076</v>
      </c>
      <c r="RFU1" s="9" t="s">
        <v>13077</v>
      </c>
      <c r="RFV1" s="9" t="s">
        <v>13078</v>
      </c>
      <c r="RFW1" s="9" t="s">
        <v>13079</v>
      </c>
      <c r="RFX1" s="9" t="s">
        <v>13080</v>
      </c>
      <c r="RFY1" s="9" t="s">
        <v>13081</v>
      </c>
      <c r="RFZ1" s="9" t="s">
        <v>13082</v>
      </c>
      <c r="RGA1" s="9" t="s">
        <v>13083</v>
      </c>
      <c r="RGB1" s="9" t="s">
        <v>13084</v>
      </c>
      <c r="RGC1" s="9" t="s">
        <v>13085</v>
      </c>
      <c r="RGD1" s="9" t="s">
        <v>13086</v>
      </c>
      <c r="RGE1" s="9" t="s">
        <v>13087</v>
      </c>
      <c r="RGF1" s="9" t="s">
        <v>13088</v>
      </c>
      <c r="RGG1" s="9" t="s">
        <v>13089</v>
      </c>
      <c r="RGH1" s="9" t="s">
        <v>13090</v>
      </c>
      <c r="RGI1" s="9" t="s">
        <v>13091</v>
      </c>
      <c r="RGJ1" s="9" t="s">
        <v>13092</v>
      </c>
      <c r="RGK1" s="9" t="s">
        <v>13093</v>
      </c>
      <c r="RGL1" s="9" t="s">
        <v>13094</v>
      </c>
      <c r="RGM1" s="9" t="s">
        <v>13095</v>
      </c>
      <c r="RGN1" s="9" t="s">
        <v>13096</v>
      </c>
      <c r="RGO1" s="9" t="s">
        <v>13097</v>
      </c>
      <c r="RGP1" s="9" t="s">
        <v>13098</v>
      </c>
      <c r="RGQ1" s="9" t="s">
        <v>13099</v>
      </c>
      <c r="RGR1" s="9" t="s">
        <v>13100</v>
      </c>
      <c r="RGS1" s="9" t="s">
        <v>13101</v>
      </c>
      <c r="RGT1" s="9" t="s">
        <v>13102</v>
      </c>
      <c r="RGU1" s="9" t="s">
        <v>13103</v>
      </c>
      <c r="RGV1" s="9" t="s">
        <v>13104</v>
      </c>
      <c r="RGW1" s="9" t="s">
        <v>13105</v>
      </c>
      <c r="RGX1" s="9" t="s">
        <v>13106</v>
      </c>
      <c r="RGY1" s="9" t="s">
        <v>13107</v>
      </c>
      <c r="RGZ1" s="9" t="s">
        <v>13108</v>
      </c>
      <c r="RHA1" s="9" t="s">
        <v>13109</v>
      </c>
      <c r="RHB1" s="9" t="s">
        <v>13110</v>
      </c>
      <c r="RHC1" s="9" t="s">
        <v>13111</v>
      </c>
      <c r="RHD1" s="9" t="s">
        <v>13112</v>
      </c>
      <c r="RHE1" s="9" t="s">
        <v>13113</v>
      </c>
      <c r="RHF1" s="9" t="s">
        <v>13114</v>
      </c>
      <c r="RHG1" s="9" t="s">
        <v>13115</v>
      </c>
      <c r="RHH1" s="9" t="s">
        <v>13116</v>
      </c>
      <c r="RHI1" s="9" t="s">
        <v>13117</v>
      </c>
      <c r="RHJ1" s="9" t="s">
        <v>13118</v>
      </c>
      <c r="RHK1" s="9" t="s">
        <v>13119</v>
      </c>
      <c r="RHL1" s="9" t="s">
        <v>13120</v>
      </c>
      <c r="RHM1" s="9" t="s">
        <v>13121</v>
      </c>
      <c r="RHN1" s="9" t="s">
        <v>13122</v>
      </c>
      <c r="RHO1" s="9" t="s">
        <v>13123</v>
      </c>
      <c r="RHP1" s="9" t="s">
        <v>13124</v>
      </c>
      <c r="RHQ1" s="9" t="s">
        <v>13125</v>
      </c>
      <c r="RHR1" s="9" t="s">
        <v>13126</v>
      </c>
      <c r="RHS1" s="9" t="s">
        <v>13127</v>
      </c>
      <c r="RHT1" s="9" t="s">
        <v>13128</v>
      </c>
      <c r="RHU1" s="9" t="s">
        <v>13129</v>
      </c>
      <c r="RHV1" s="9" t="s">
        <v>13130</v>
      </c>
      <c r="RHW1" s="9" t="s">
        <v>13131</v>
      </c>
      <c r="RHX1" s="9" t="s">
        <v>13132</v>
      </c>
      <c r="RHY1" s="9" t="s">
        <v>13133</v>
      </c>
      <c r="RHZ1" s="9" t="s">
        <v>13134</v>
      </c>
      <c r="RIA1" s="9" t="s">
        <v>13135</v>
      </c>
      <c r="RIB1" s="9" t="s">
        <v>13136</v>
      </c>
      <c r="RIC1" s="9" t="s">
        <v>13137</v>
      </c>
      <c r="RID1" s="9" t="s">
        <v>13138</v>
      </c>
      <c r="RIE1" s="9" t="s">
        <v>13139</v>
      </c>
      <c r="RIF1" s="9" t="s">
        <v>13140</v>
      </c>
      <c r="RIG1" s="9" t="s">
        <v>13141</v>
      </c>
      <c r="RIH1" s="9" t="s">
        <v>13142</v>
      </c>
      <c r="RII1" s="9" t="s">
        <v>13143</v>
      </c>
      <c r="RIJ1" s="9" t="s">
        <v>13144</v>
      </c>
      <c r="RIK1" s="9" t="s">
        <v>13145</v>
      </c>
      <c r="RIL1" s="9" t="s">
        <v>13146</v>
      </c>
      <c r="RIM1" s="9" t="s">
        <v>13147</v>
      </c>
      <c r="RIN1" s="9" t="s">
        <v>13148</v>
      </c>
      <c r="RIO1" s="9" t="s">
        <v>13149</v>
      </c>
      <c r="RIP1" s="9" t="s">
        <v>13150</v>
      </c>
      <c r="RIQ1" s="9" t="s">
        <v>13151</v>
      </c>
      <c r="RIR1" s="9" t="s">
        <v>13152</v>
      </c>
      <c r="RIS1" s="9" t="s">
        <v>13153</v>
      </c>
      <c r="RIT1" s="9" t="s">
        <v>13154</v>
      </c>
      <c r="RIU1" s="9" t="s">
        <v>13155</v>
      </c>
      <c r="RIV1" s="9" t="s">
        <v>13156</v>
      </c>
      <c r="RIW1" s="9" t="s">
        <v>13157</v>
      </c>
      <c r="RIX1" s="9" t="s">
        <v>13158</v>
      </c>
      <c r="RIY1" s="9" t="s">
        <v>13159</v>
      </c>
      <c r="RIZ1" s="9" t="s">
        <v>13160</v>
      </c>
      <c r="RJA1" s="9" t="s">
        <v>13161</v>
      </c>
      <c r="RJB1" s="9" t="s">
        <v>13162</v>
      </c>
      <c r="RJC1" s="9" t="s">
        <v>13163</v>
      </c>
      <c r="RJD1" s="9" t="s">
        <v>13164</v>
      </c>
      <c r="RJE1" s="9" t="s">
        <v>13165</v>
      </c>
      <c r="RJF1" s="9" t="s">
        <v>13166</v>
      </c>
      <c r="RJG1" s="9" t="s">
        <v>13167</v>
      </c>
      <c r="RJH1" s="9" t="s">
        <v>13168</v>
      </c>
      <c r="RJI1" s="9" t="s">
        <v>13169</v>
      </c>
      <c r="RJJ1" s="9" t="s">
        <v>13170</v>
      </c>
      <c r="RJK1" s="9" t="s">
        <v>13171</v>
      </c>
      <c r="RJL1" s="9" t="s">
        <v>13172</v>
      </c>
      <c r="RJM1" s="9" t="s">
        <v>13173</v>
      </c>
      <c r="RJN1" s="9" t="s">
        <v>13174</v>
      </c>
      <c r="RJO1" s="9" t="s">
        <v>13175</v>
      </c>
      <c r="RJP1" s="9" t="s">
        <v>13176</v>
      </c>
      <c r="RJQ1" s="9" t="s">
        <v>13177</v>
      </c>
      <c r="RJR1" s="9" t="s">
        <v>13178</v>
      </c>
      <c r="RJS1" s="9" t="s">
        <v>13179</v>
      </c>
      <c r="RJT1" s="9" t="s">
        <v>13180</v>
      </c>
      <c r="RJU1" s="9" t="s">
        <v>13181</v>
      </c>
      <c r="RJV1" s="9" t="s">
        <v>13182</v>
      </c>
      <c r="RJW1" s="9" t="s">
        <v>13183</v>
      </c>
      <c r="RJX1" s="9" t="s">
        <v>13184</v>
      </c>
      <c r="RJY1" s="9" t="s">
        <v>13185</v>
      </c>
      <c r="RJZ1" s="9" t="s">
        <v>13186</v>
      </c>
      <c r="RKA1" s="9" t="s">
        <v>13187</v>
      </c>
      <c r="RKB1" s="9" t="s">
        <v>13188</v>
      </c>
      <c r="RKC1" s="9" t="s">
        <v>13189</v>
      </c>
      <c r="RKD1" s="9" t="s">
        <v>13190</v>
      </c>
      <c r="RKE1" s="9" t="s">
        <v>13191</v>
      </c>
      <c r="RKF1" s="9" t="s">
        <v>13192</v>
      </c>
      <c r="RKG1" s="9" t="s">
        <v>13193</v>
      </c>
      <c r="RKH1" s="9" t="s">
        <v>13194</v>
      </c>
      <c r="RKI1" s="9" t="s">
        <v>13195</v>
      </c>
      <c r="RKJ1" s="9" t="s">
        <v>13196</v>
      </c>
      <c r="RKK1" s="9" t="s">
        <v>13197</v>
      </c>
      <c r="RKL1" s="9" t="s">
        <v>13198</v>
      </c>
      <c r="RKM1" s="9" t="s">
        <v>13199</v>
      </c>
      <c r="RKN1" s="9" t="s">
        <v>13200</v>
      </c>
      <c r="RKO1" s="9" t="s">
        <v>13201</v>
      </c>
      <c r="RKP1" s="9" t="s">
        <v>13202</v>
      </c>
      <c r="RKQ1" s="9" t="s">
        <v>13203</v>
      </c>
      <c r="RKR1" s="9" t="s">
        <v>13204</v>
      </c>
      <c r="RKS1" s="9" t="s">
        <v>13205</v>
      </c>
      <c r="RKT1" s="9" t="s">
        <v>13206</v>
      </c>
      <c r="RKU1" s="9" t="s">
        <v>13207</v>
      </c>
      <c r="RKV1" s="9" t="s">
        <v>13208</v>
      </c>
      <c r="RKW1" s="9" t="s">
        <v>13209</v>
      </c>
      <c r="RKX1" s="9" t="s">
        <v>13210</v>
      </c>
      <c r="RKY1" s="9" t="s">
        <v>13211</v>
      </c>
      <c r="RKZ1" s="9" t="s">
        <v>13212</v>
      </c>
      <c r="RLA1" s="9" t="s">
        <v>13213</v>
      </c>
      <c r="RLB1" s="9" t="s">
        <v>13214</v>
      </c>
      <c r="RLC1" s="9" t="s">
        <v>13215</v>
      </c>
      <c r="RLD1" s="9" t="s">
        <v>13216</v>
      </c>
      <c r="RLE1" s="9" t="s">
        <v>13217</v>
      </c>
      <c r="RLF1" s="9" t="s">
        <v>13218</v>
      </c>
      <c r="RLG1" s="9" t="s">
        <v>13219</v>
      </c>
      <c r="RLH1" s="9" t="s">
        <v>13220</v>
      </c>
      <c r="RLI1" s="9" t="s">
        <v>13221</v>
      </c>
      <c r="RLJ1" s="9" t="s">
        <v>13222</v>
      </c>
      <c r="RLK1" s="9" t="s">
        <v>13223</v>
      </c>
      <c r="RLL1" s="9" t="s">
        <v>13224</v>
      </c>
      <c r="RLM1" s="9" t="s">
        <v>13225</v>
      </c>
      <c r="RLN1" s="9" t="s">
        <v>13226</v>
      </c>
      <c r="RLO1" s="9" t="s">
        <v>13227</v>
      </c>
      <c r="RLP1" s="9" t="s">
        <v>13228</v>
      </c>
      <c r="RLQ1" s="9" t="s">
        <v>13229</v>
      </c>
      <c r="RLR1" s="9" t="s">
        <v>13230</v>
      </c>
      <c r="RLS1" s="9" t="s">
        <v>13231</v>
      </c>
      <c r="RLT1" s="9" t="s">
        <v>13232</v>
      </c>
      <c r="RLU1" s="9" t="s">
        <v>13233</v>
      </c>
      <c r="RLV1" s="9" t="s">
        <v>13234</v>
      </c>
      <c r="RLW1" s="9" t="s">
        <v>13235</v>
      </c>
      <c r="RLX1" s="9" t="s">
        <v>13236</v>
      </c>
      <c r="RLY1" s="9" t="s">
        <v>13237</v>
      </c>
      <c r="RLZ1" s="9" t="s">
        <v>13238</v>
      </c>
      <c r="RMA1" s="9" t="s">
        <v>13239</v>
      </c>
      <c r="RMB1" s="9" t="s">
        <v>13240</v>
      </c>
      <c r="RMC1" s="9" t="s">
        <v>13241</v>
      </c>
      <c r="RMD1" s="9" t="s">
        <v>13242</v>
      </c>
      <c r="RME1" s="9" t="s">
        <v>13243</v>
      </c>
      <c r="RMF1" s="9" t="s">
        <v>13244</v>
      </c>
      <c r="RMG1" s="9" t="s">
        <v>13245</v>
      </c>
      <c r="RMH1" s="9" t="s">
        <v>13246</v>
      </c>
      <c r="RMI1" s="9" t="s">
        <v>13247</v>
      </c>
      <c r="RMJ1" s="9" t="s">
        <v>13248</v>
      </c>
      <c r="RMK1" s="9" t="s">
        <v>13249</v>
      </c>
      <c r="RML1" s="9" t="s">
        <v>13250</v>
      </c>
      <c r="RMM1" s="9" t="s">
        <v>13251</v>
      </c>
      <c r="RMN1" s="9" t="s">
        <v>13252</v>
      </c>
      <c r="RMO1" s="9" t="s">
        <v>13253</v>
      </c>
      <c r="RMP1" s="9" t="s">
        <v>13254</v>
      </c>
      <c r="RMQ1" s="9" t="s">
        <v>13255</v>
      </c>
      <c r="RMR1" s="9" t="s">
        <v>13256</v>
      </c>
      <c r="RMS1" s="9" t="s">
        <v>13257</v>
      </c>
      <c r="RMT1" s="9" t="s">
        <v>13258</v>
      </c>
      <c r="RMU1" s="9" t="s">
        <v>13259</v>
      </c>
      <c r="RMV1" s="9" t="s">
        <v>13260</v>
      </c>
      <c r="RMW1" s="9" t="s">
        <v>13261</v>
      </c>
      <c r="RMX1" s="9" t="s">
        <v>13262</v>
      </c>
      <c r="RMY1" s="9" t="s">
        <v>13263</v>
      </c>
      <c r="RMZ1" s="9" t="s">
        <v>13264</v>
      </c>
      <c r="RNA1" s="9" t="s">
        <v>13265</v>
      </c>
      <c r="RNB1" s="9" t="s">
        <v>13266</v>
      </c>
      <c r="RNC1" s="9" t="s">
        <v>13267</v>
      </c>
      <c r="RND1" s="9" t="s">
        <v>13268</v>
      </c>
      <c r="RNE1" s="9" t="s">
        <v>13269</v>
      </c>
      <c r="RNF1" s="9" t="s">
        <v>13270</v>
      </c>
      <c r="RNG1" s="9" t="s">
        <v>13271</v>
      </c>
      <c r="RNH1" s="9" t="s">
        <v>13272</v>
      </c>
      <c r="RNI1" s="9" t="s">
        <v>13273</v>
      </c>
      <c r="RNJ1" s="9" t="s">
        <v>13274</v>
      </c>
      <c r="RNK1" s="9" t="s">
        <v>13275</v>
      </c>
      <c r="RNL1" s="9" t="s">
        <v>13276</v>
      </c>
      <c r="RNM1" s="9" t="s">
        <v>13277</v>
      </c>
      <c r="RNN1" s="9" t="s">
        <v>13278</v>
      </c>
      <c r="RNO1" s="9" t="s">
        <v>13279</v>
      </c>
      <c r="RNP1" s="9" t="s">
        <v>13280</v>
      </c>
      <c r="RNQ1" s="9" t="s">
        <v>13281</v>
      </c>
      <c r="RNR1" s="9" t="s">
        <v>13282</v>
      </c>
      <c r="RNS1" s="9" t="s">
        <v>13283</v>
      </c>
      <c r="RNT1" s="9" t="s">
        <v>13284</v>
      </c>
      <c r="RNU1" s="9" t="s">
        <v>13285</v>
      </c>
      <c r="RNV1" s="9" t="s">
        <v>13286</v>
      </c>
      <c r="RNW1" s="9" t="s">
        <v>13287</v>
      </c>
      <c r="RNX1" s="9" t="s">
        <v>13288</v>
      </c>
      <c r="RNY1" s="9" t="s">
        <v>13289</v>
      </c>
      <c r="RNZ1" s="9" t="s">
        <v>13290</v>
      </c>
      <c r="ROA1" s="9" t="s">
        <v>13291</v>
      </c>
      <c r="ROB1" s="9" t="s">
        <v>13292</v>
      </c>
      <c r="ROC1" s="9" t="s">
        <v>13293</v>
      </c>
      <c r="ROD1" s="9" t="s">
        <v>13294</v>
      </c>
      <c r="ROE1" s="9" t="s">
        <v>13295</v>
      </c>
      <c r="ROF1" s="9" t="s">
        <v>13296</v>
      </c>
      <c r="ROG1" s="9" t="s">
        <v>13297</v>
      </c>
      <c r="ROH1" s="9" t="s">
        <v>13298</v>
      </c>
      <c r="ROI1" s="9" t="s">
        <v>13299</v>
      </c>
      <c r="ROJ1" s="9" t="s">
        <v>13300</v>
      </c>
      <c r="ROK1" s="9" t="s">
        <v>13301</v>
      </c>
      <c r="ROL1" s="9" t="s">
        <v>13302</v>
      </c>
      <c r="ROM1" s="9" t="s">
        <v>13303</v>
      </c>
      <c r="RON1" s="9" t="s">
        <v>13304</v>
      </c>
      <c r="ROO1" s="9" t="s">
        <v>13305</v>
      </c>
      <c r="ROP1" s="9" t="s">
        <v>13306</v>
      </c>
      <c r="ROQ1" s="9" t="s">
        <v>13307</v>
      </c>
      <c r="ROR1" s="9" t="s">
        <v>13308</v>
      </c>
      <c r="ROS1" s="9" t="s">
        <v>13309</v>
      </c>
      <c r="ROT1" s="9" t="s">
        <v>13310</v>
      </c>
      <c r="ROU1" s="9" t="s">
        <v>13311</v>
      </c>
      <c r="ROV1" s="9" t="s">
        <v>13312</v>
      </c>
      <c r="ROW1" s="9" t="s">
        <v>13313</v>
      </c>
      <c r="ROX1" s="9" t="s">
        <v>13314</v>
      </c>
      <c r="ROY1" s="9" t="s">
        <v>13315</v>
      </c>
      <c r="ROZ1" s="9" t="s">
        <v>13316</v>
      </c>
      <c r="RPA1" s="9" t="s">
        <v>13317</v>
      </c>
      <c r="RPB1" s="9" t="s">
        <v>13318</v>
      </c>
      <c r="RPC1" s="9" t="s">
        <v>13319</v>
      </c>
      <c r="RPD1" s="9" t="s">
        <v>13320</v>
      </c>
      <c r="RPE1" s="9" t="s">
        <v>13321</v>
      </c>
      <c r="RPF1" s="9" t="s">
        <v>13322</v>
      </c>
      <c r="RPG1" s="9" t="s">
        <v>13323</v>
      </c>
      <c r="RPH1" s="9" t="s">
        <v>13324</v>
      </c>
      <c r="RPI1" s="9" t="s">
        <v>13325</v>
      </c>
      <c r="RPJ1" s="9" t="s">
        <v>13326</v>
      </c>
      <c r="RPK1" s="9" t="s">
        <v>13327</v>
      </c>
      <c r="RPL1" s="9" t="s">
        <v>13328</v>
      </c>
      <c r="RPM1" s="9" t="s">
        <v>13329</v>
      </c>
      <c r="RPN1" s="9" t="s">
        <v>13330</v>
      </c>
      <c r="RPO1" s="9" t="s">
        <v>13331</v>
      </c>
      <c r="RPP1" s="9" t="s">
        <v>13332</v>
      </c>
      <c r="RPQ1" s="9" t="s">
        <v>13333</v>
      </c>
      <c r="RPR1" s="9" t="s">
        <v>13334</v>
      </c>
      <c r="RPS1" s="9" t="s">
        <v>13335</v>
      </c>
      <c r="RPT1" s="9" t="s">
        <v>13336</v>
      </c>
      <c r="RPU1" s="9" t="s">
        <v>13337</v>
      </c>
      <c r="RPV1" s="9" t="s">
        <v>13338</v>
      </c>
      <c r="RPW1" s="9" t="s">
        <v>13339</v>
      </c>
      <c r="RPX1" s="9" t="s">
        <v>13340</v>
      </c>
      <c r="RPY1" s="9" t="s">
        <v>13341</v>
      </c>
      <c r="RPZ1" s="9" t="s">
        <v>13342</v>
      </c>
      <c r="RQA1" s="9" t="s">
        <v>13343</v>
      </c>
      <c r="RQB1" s="9" t="s">
        <v>13344</v>
      </c>
      <c r="RQC1" s="9" t="s">
        <v>13345</v>
      </c>
      <c r="RQD1" s="9" t="s">
        <v>13346</v>
      </c>
      <c r="RQE1" s="9" t="s">
        <v>13347</v>
      </c>
      <c r="RQF1" s="9" t="s">
        <v>13348</v>
      </c>
      <c r="RQG1" s="9" t="s">
        <v>13349</v>
      </c>
      <c r="RQH1" s="9" t="s">
        <v>13350</v>
      </c>
      <c r="RQI1" s="9" t="s">
        <v>13351</v>
      </c>
      <c r="RQJ1" s="9" t="s">
        <v>13352</v>
      </c>
      <c r="RQK1" s="9" t="s">
        <v>13353</v>
      </c>
      <c r="RQL1" s="9" t="s">
        <v>13354</v>
      </c>
      <c r="RQM1" s="9" t="s">
        <v>13355</v>
      </c>
      <c r="RQN1" s="9" t="s">
        <v>13356</v>
      </c>
      <c r="RQO1" s="9" t="s">
        <v>13357</v>
      </c>
      <c r="RQP1" s="9" t="s">
        <v>13358</v>
      </c>
      <c r="RQQ1" s="9" t="s">
        <v>13359</v>
      </c>
      <c r="RQR1" s="9" t="s">
        <v>13360</v>
      </c>
      <c r="RQS1" s="9" t="s">
        <v>13361</v>
      </c>
      <c r="RQT1" s="9" t="s">
        <v>13362</v>
      </c>
      <c r="RQU1" s="9" t="s">
        <v>13363</v>
      </c>
      <c r="RQV1" s="9" t="s">
        <v>13364</v>
      </c>
      <c r="RQW1" s="9" t="s">
        <v>13365</v>
      </c>
      <c r="RQX1" s="9" t="s">
        <v>13366</v>
      </c>
      <c r="RQY1" s="9" t="s">
        <v>13367</v>
      </c>
      <c r="RQZ1" s="9" t="s">
        <v>13368</v>
      </c>
      <c r="RRA1" s="9" t="s">
        <v>13369</v>
      </c>
      <c r="RRB1" s="9" t="s">
        <v>13370</v>
      </c>
      <c r="RRC1" s="9" t="s">
        <v>13371</v>
      </c>
      <c r="RRD1" s="9" t="s">
        <v>13372</v>
      </c>
      <c r="RRE1" s="9" t="s">
        <v>13373</v>
      </c>
      <c r="RRF1" s="9" t="s">
        <v>13374</v>
      </c>
      <c r="RRG1" s="9" t="s">
        <v>13375</v>
      </c>
      <c r="RRH1" s="9" t="s">
        <v>13376</v>
      </c>
      <c r="RRI1" s="9" t="s">
        <v>13377</v>
      </c>
      <c r="RRJ1" s="9" t="s">
        <v>13378</v>
      </c>
      <c r="RRK1" s="9" t="s">
        <v>13379</v>
      </c>
      <c r="RRL1" s="9" t="s">
        <v>13380</v>
      </c>
      <c r="RRM1" s="9" t="s">
        <v>13381</v>
      </c>
      <c r="RRN1" s="9" t="s">
        <v>13382</v>
      </c>
      <c r="RRO1" s="9" t="s">
        <v>13383</v>
      </c>
      <c r="RRP1" s="9" t="s">
        <v>13384</v>
      </c>
      <c r="RRQ1" s="9" t="s">
        <v>13385</v>
      </c>
      <c r="RRR1" s="9" t="s">
        <v>13386</v>
      </c>
      <c r="RRS1" s="9" t="s">
        <v>13387</v>
      </c>
      <c r="RRT1" s="9" t="s">
        <v>13388</v>
      </c>
      <c r="RRU1" s="9" t="s">
        <v>13389</v>
      </c>
      <c r="RRV1" s="9" t="s">
        <v>13390</v>
      </c>
      <c r="RRW1" s="9" t="s">
        <v>13391</v>
      </c>
      <c r="RRX1" s="9" t="s">
        <v>13392</v>
      </c>
      <c r="RRY1" s="9" t="s">
        <v>13393</v>
      </c>
      <c r="RRZ1" s="9" t="s">
        <v>13394</v>
      </c>
      <c r="RSA1" s="9" t="s">
        <v>13395</v>
      </c>
      <c r="RSB1" s="9" t="s">
        <v>13396</v>
      </c>
      <c r="RSC1" s="9" t="s">
        <v>13397</v>
      </c>
      <c r="RSD1" s="9" t="s">
        <v>13398</v>
      </c>
      <c r="RSE1" s="9" t="s">
        <v>13399</v>
      </c>
      <c r="RSF1" s="9" t="s">
        <v>13400</v>
      </c>
      <c r="RSG1" s="9" t="s">
        <v>13401</v>
      </c>
      <c r="RSH1" s="9" t="s">
        <v>13402</v>
      </c>
      <c r="RSI1" s="9" t="s">
        <v>13403</v>
      </c>
      <c r="RSJ1" s="9" t="s">
        <v>13404</v>
      </c>
      <c r="RSK1" s="9" t="s">
        <v>13405</v>
      </c>
      <c r="RSL1" s="9" t="s">
        <v>13406</v>
      </c>
      <c r="RSM1" s="9" t="s">
        <v>13407</v>
      </c>
      <c r="RSN1" s="9" t="s">
        <v>13408</v>
      </c>
      <c r="RSO1" s="9" t="s">
        <v>13409</v>
      </c>
      <c r="RSP1" s="9" t="s">
        <v>13410</v>
      </c>
      <c r="RSQ1" s="9" t="s">
        <v>13411</v>
      </c>
      <c r="RSR1" s="9" t="s">
        <v>13412</v>
      </c>
      <c r="RSS1" s="9" t="s">
        <v>13413</v>
      </c>
      <c r="RST1" s="9" t="s">
        <v>13414</v>
      </c>
      <c r="RSU1" s="9" t="s">
        <v>13415</v>
      </c>
      <c r="RSV1" s="9" t="s">
        <v>13416</v>
      </c>
      <c r="RSW1" s="9" t="s">
        <v>13417</v>
      </c>
      <c r="RSX1" s="9" t="s">
        <v>13418</v>
      </c>
      <c r="RSY1" s="9" t="s">
        <v>13419</v>
      </c>
      <c r="RSZ1" s="9" t="s">
        <v>13420</v>
      </c>
      <c r="RTA1" s="9" t="s">
        <v>13421</v>
      </c>
      <c r="RTB1" s="9" t="s">
        <v>13422</v>
      </c>
      <c r="RTC1" s="9" t="s">
        <v>13423</v>
      </c>
      <c r="RTD1" s="9" t="s">
        <v>13424</v>
      </c>
      <c r="RTE1" s="9" t="s">
        <v>13425</v>
      </c>
      <c r="RTF1" s="9" t="s">
        <v>13426</v>
      </c>
      <c r="RTG1" s="9" t="s">
        <v>13427</v>
      </c>
      <c r="RTH1" s="9" t="s">
        <v>13428</v>
      </c>
      <c r="RTI1" s="9" t="s">
        <v>13429</v>
      </c>
      <c r="RTJ1" s="9" t="s">
        <v>13430</v>
      </c>
      <c r="RTK1" s="9" t="s">
        <v>13431</v>
      </c>
      <c r="RTL1" s="9" t="s">
        <v>13432</v>
      </c>
      <c r="RTM1" s="9" t="s">
        <v>13433</v>
      </c>
      <c r="RTN1" s="9" t="s">
        <v>13434</v>
      </c>
      <c r="RTO1" s="9" t="s">
        <v>13435</v>
      </c>
      <c r="RTP1" s="9" t="s">
        <v>13436</v>
      </c>
      <c r="RTQ1" s="9" t="s">
        <v>13437</v>
      </c>
      <c r="RTR1" s="9" t="s">
        <v>13438</v>
      </c>
      <c r="RTS1" s="9" t="s">
        <v>13439</v>
      </c>
      <c r="RTT1" s="9" t="s">
        <v>13440</v>
      </c>
      <c r="RTU1" s="9" t="s">
        <v>13441</v>
      </c>
      <c r="RTV1" s="9" t="s">
        <v>13442</v>
      </c>
      <c r="RTW1" s="9" t="s">
        <v>13443</v>
      </c>
      <c r="RTX1" s="9" t="s">
        <v>13444</v>
      </c>
      <c r="RTY1" s="9" t="s">
        <v>13445</v>
      </c>
      <c r="RTZ1" s="9" t="s">
        <v>13446</v>
      </c>
      <c r="RUA1" s="9" t="s">
        <v>13447</v>
      </c>
      <c r="RUB1" s="9" t="s">
        <v>13448</v>
      </c>
      <c r="RUC1" s="9" t="s">
        <v>13449</v>
      </c>
      <c r="RUD1" s="9" t="s">
        <v>13450</v>
      </c>
      <c r="RUE1" s="9" t="s">
        <v>13451</v>
      </c>
      <c r="RUF1" s="9" t="s">
        <v>13452</v>
      </c>
      <c r="RUG1" s="9" t="s">
        <v>13453</v>
      </c>
      <c r="RUH1" s="9" t="s">
        <v>13454</v>
      </c>
      <c r="RUI1" s="9" t="s">
        <v>13455</v>
      </c>
      <c r="RUJ1" s="9" t="s">
        <v>13456</v>
      </c>
      <c r="RUK1" s="9" t="s">
        <v>13457</v>
      </c>
      <c r="RUL1" s="9" t="s">
        <v>13458</v>
      </c>
      <c r="RUM1" s="9" t="s">
        <v>13459</v>
      </c>
      <c r="RUN1" s="9" t="s">
        <v>13460</v>
      </c>
      <c r="RUO1" s="9" t="s">
        <v>13461</v>
      </c>
      <c r="RUP1" s="9" t="s">
        <v>13462</v>
      </c>
      <c r="RUQ1" s="9" t="s">
        <v>13463</v>
      </c>
      <c r="RUR1" s="9" t="s">
        <v>13464</v>
      </c>
      <c r="RUS1" s="9" t="s">
        <v>13465</v>
      </c>
      <c r="RUT1" s="9" t="s">
        <v>13466</v>
      </c>
      <c r="RUU1" s="9" t="s">
        <v>13467</v>
      </c>
      <c r="RUV1" s="9" t="s">
        <v>13468</v>
      </c>
      <c r="RUW1" s="9" t="s">
        <v>13469</v>
      </c>
      <c r="RUX1" s="9" t="s">
        <v>13470</v>
      </c>
      <c r="RUY1" s="9" t="s">
        <v>13471</v>
      </c>
      <c r="RUZ1" s="9" t="s">
        <v>13472</v>
      </c>
      <c r="RVA1" s="9" t="s">
        <v>13473</v>
      </c>
      <c r="RVB1" s="9" t="s">
        <v>13474</v>
      </c>
      <c r="RVC1" s="9" t="s">
        <v>13475</v>
      </c>
      <c r="RVD1" s="9" t="s">
        <v>13476</v>
      </c>
      <c r="RVE1" s="9" t="s">
        <v>13477</v>
      </c>
      <c r="RVF1" s="9" t="s">
        <v>13478</v>
      </c>
      <c r="RVG1" s="9" t="s">
        <v>13479</v>
      </c>
      <c r="RVH1" s="9" t="s">
        <v>13480</v>
      </c>
      <c r="RVI1" s="9" t="s">
        <v>13481</v>
      </c>
      <c r="RVJ1" s="9" t="s">
        <v>13482</v>
      </c>
      <c r="RVK1" s="9" t="s">
        <v>13483</v>
      </c>
      <c r="RVL1" s="9" t="s">
        <v>13484</v>
      </c>
      <c r="RVM1" s="9" t="s">
        <v>13485</v>
      </c>
      <c r="RVN1" s="9" t="s">
        <v>13486</v>
      </c>
      <c r="RVO1" s="9" t="s">
        <v>13487</v>
      </c>
      <c r="RVP1" s="9" t="s">
        <v>13488</v>
      </c>
      <c r="RVQ1" s="9" t="s">
        <v>13489</v>
      </c>
      <c r="RVR1" s="9" t="s">
        <v>13490</v>
      </c>
      <c r="RVS1" s="9" t="s">
        <v>13491</v>
      </c>
      <c r="RVT1" s="9" t="s">
        <v>13492</v>
      </c>
      <c r="RVU1" s="9" t="s">
        <v>13493</v>
      </c>
      <c r="RVV1" s="9" t="s">
        <v>13494</v>
      </c>
      <c r="RVW1" s="9" t="s">
        <v>13495</v>
      </c>
      <c r="RVX1" s="9" t="s">
        <v>13496</v>
      </c>
      <c r="RVY1" s="9" t="s">
        <v>13497</v>
      </c>
      <c r="RVZ1" s="9" t="s">
        <v>13498</v>
      </c>
      <c r="RWA1" s="9" t="s">
        <v>13499</v>
      </c>
      <c r="RWB1" s="9" t="s">
        <v>13500</v>
      </c>
      <c r="RWC1" s="9" t="s">
        <v>13501</v>
      </c>
      <c r="RWD1" s="9" t="s">
        <v>13502</v>
      </c>
      <c r="RWE1" s="9" t="s">
        <v>13503</v>
      </c>
      <c r="RWF1" s="9" t="s">
        <v>13504</v>
      </c>
      <c r="RWG1" s="9" t="s">
        <v>13505</v>
      </c>
      <c r="RWH1" s="9" t="s">
        <v>13506</v>
      </c>
      <c r="RWI1" s="9" t="s">
        <v>13507</v>
      </c>
      <c r="RWJ1" s="9" t="s">
        <v>13508</v>
      </c>
      <c r="RWK1" s="9" t="s">
        <v>13509</v>
      </c>
      <c r="RWL1" s="9" t="s">
        <v>13510</v>
      </c>
      <c r="RWM1" s="9" t="s">
        <v>13511</v>
      </c>
      <c r="RWN1" s="9" t="s">
        <v>13512</v>
      </c>
      <c r="RWO1" s="9" t="s">
        <v>13513</v>
      </c>
      <c r="RWP1" s="9" t="s">
        <v>13514</v>
      </c>
      <c r="RWQ1" s="9" t="s">
        <v>13515</v>
      </c>
      <c r="RWR1" s="9" t="s">
        <v>13516</v>
      </c>
      <c r="RWS1" s="9" t="s">
        <v>13517</v>
      </c>
      <c r="RWT1" s="9" t="s">
        <v>13518</v>
      </c>
      <c r="RWU1" s="9" t="s">
        <v>13519</v>
      </c>
      <c r="RWV1" s="9" t="s">
        <v>13520</v>
      </c>
      <c r="RWW1" s="9" t="s">
        <v>13521</v>
      </c>
      <c r="RWX1" s="9" t="s">
        <v>13522</v>
      </c>
      <c r="RWY1" s="9" t="s">
        <v>13523</v>
      </c>
      <c r="RWZ1" s="9" t="s">
        <v>13524</v>
      </c>
      <c r="RXA1" s="9" t="s">
        <v>13525</v>
      </c>
      <c r="RXB1" s="9" t="s">
        <v>13526</v>
      </c>
      <c r="RXC1" s="9" t="s">
        <v>13527</v>
      </c>
      <c r="RXD1" s="9" t="s">
        <v>13528</v>
      </c>
      <c r="RXE1" s="9" t="s">
        <v>13529</v>
      </c>
      <c r="RXF1" s="9" t="s">
        <v>13530</v>
      </c>
      <c r="RXG1" s="9" t="s">
        <v>13531</v>
      </c>
      <c r="RXH1" s="9" t="s">
        <v>13532</v>
      </c>
      <c r="RXI1" s="9" t="s">
        <v>13533</v>
      </c>
      <c r="RXJ1" s="9" t="s">
        <v>13534</v>
      </c>
      <c r="RXK1" s="9" t="s">
        <v>13535</v>
      </c>
      <c r="RXL1" s="9" t="s">
        <v>13536</v>
      </c>
      <c r="RXM1" s="9" t="s">
        <v>13537</v>
      </c>
      <c r="RXN1" s="9" t="s">
        <v>13538</v>
      </c>
      <c r="RXO1" s="9" t="s">
        <v>13539</v>
      </c>
      <c r="RXP1" s="9" t="s">
        <v>13540</v>
      </c>
      <c r="RXQ1" s="9" t="s">
        <v>13541</v>
      </c>
      <c r="RXR1" s="9" t="s">
        <v>13542</v>
      </c>
      <c r="RXS1" s="9" t="s">
        <v>13543</v>
      </c>
      <c r="RXT1" s="9" t="s">
        <v>13544</v>
      </c>
      <c r="RXU1" s="9" t="s">
        <v>13545</v>
      </c>
      <c r="RXV1" s="9" t="s">
        <v>13546</v>
      </c>
      <c r="RXW1" s="9" t="s">
        <v>13547</v>
      </c>
      <c r="RXX1" s="9" t="s">
        <v>13548</v>
      </c>
      <c r="RXY1" s="9" t="s">
        <v>13549</v>
      </c>
      <c r="RXZ1" s="9" t="s">
        <v>13550</v>
      </c>
      <c r="RYA1" s="9" t="s">
        <v>13551</v>
      </c>
      <c r="RYB1" s="9" t="s">
        <v>13552</v>
      </c>
      <c r="RYC1" s="9" t="s">
        <v>13553</v>
      </c>
      <c r="RYD1" s="9" t="s">
        <v>13554</v>
      </c>
      <c r="RYE1" s="9" t="s">
        <v>13555</v>
      </c>
      <c r="RYF1" s="9" t="s">
        <v>13556</v>
      </c>
      <c r="RYG1" s="9" t="s">
        <v>13557</v>
      </c>
      <c r="RYH1" s="9" t="s">
        <v>13558</v>
      </c>
      <c r="RYI1" s="9" t="s">
        <v>13559</v>
      </c>
      <c r="RYJ1" s="9" t="s">
        <v>13560</v>
      </c>
      <c r="RYK1" s="9" t="s">
        <v>13561</v>
      </c>
      <c r="RYL1" s="9" t="s">
        <v>13562</v>
      </c>
      <c r="RYM1" s="9" t="s">
        <v>13563</v>
      </c>
      <c r="RYN1" s="9" t="s">
        <v>13564</v>
      </c>
      <c r="RYO1" s="9" t="s">
        <v>13565</v>
      </c>
      <c r="RYP1" s="9" t="s">
        <v>13566</v>
      </c>
      <c r="RYQ1" s="9" t="s">
        <v>13567</v>
      </c>
      <c r="RYR1" s="9" t="s">
        <v>13568</v>
      </c>
      <c r="RYS1" s="9" t="s">
        <v>13569</v>
      </c>
      <c r="RYT1" s="9" t="s">
        <v>13570</v>
      </c>
      <c r="RYU1" s="9" t="s">
        <v>13571</v>
      </c>
      <c r="RYV1" s="9" t="s">
        <v>13572</v>
      </c>
      <c r="RYW1" s="9" t="s">
        <v>13573</v>
      </c>
      <c r="RYX1" s="9" t="s">
        <v>13574</v>
      </c>
      <c r="RYY1" s="9" t="s">
        <v>13575</v>
      </c>
      <c r="RYZ1" s="9" t="s">
        <v>13576</v>
      </c>
      <c r="RZA1" s="9" t="s">
        <v>13577</v>
      </c>
      <c r="RZB1" s="9" t="s">
        <v>13578</v>
      </c>
      <c r="RZC1" s="9" t="s">
        <v>13579</v>
      </c>
      <c r="RZD1" s="9" t="s">
        <v>13580</v>
      </c>
      <c r="RZE1" s="9" t="s">
        <v>13581</v>
      </c>
      <c r="RZF1" s="9" t="s">
        <v>13582</v>
      </c>
      <c r="RZG1" s="9" t="s">
        <v>13583</v>
      </c>
      <c r="RZH1" s="9" t="s">
        <v>13584</v>
      </c>
      <c r="RZI1" s="9" t="s">
        <v>13585</v>
      </c>
      <c r="RZJ1" s="9" t="s">
        <v>13586</v>
      </c>
      <c r="RZK1" s="9" t="s">
        <v>13587</v>
      </c>
      <c r="RZL1" s="9" t="s">
        <v>13588</v>
      </c>
      <c r="RZM1" s="9" t="s">
        <v>13589</v>
      </c>
      <c r="RZN1" s="9" t="s">
        <v>13590</v>
      </c>
      <c r="RZO1" s="9" t="s">
        <v>13591</v>
      </c>
      <c r="RZP1" s="9" t="s">
        <v>13592</v>
      </c>
      <c r="RZQ1" s="9" t="s">
        <v>13593</v>
      </c>
      <c r="RZR1" s="9" t="s">
        <v>13594</v>
      </c>
      <c r="RZS1" s="9" t="s">
        <v>13595</v>
      </c>
      <c r="RZT1" s="9" t="s">
        <v>13596</v>
      </c>
      <c r="RZU1" s="9" t="s">
        <v>13597</v>
      </c>
      <c r="RZV1" s="9" t="s">
        <v>13598</v>
      </c>
      <c r="RZW1" s="9" t="s">
        <v>13599</v>
      </c>
      <c r="RZX1" s="9" t="s">
        <v>13600</v>
      </c>
      <c r="RZY1" s="9" t="s">
        <v>13601</v>
      </c>
      <c r="RZZ1" s="9" t="s">
        <v>13602</v>
      </c>
      <c r="SAA1" s="9" t="s">
        <v>13603</v>
      </c>
      <c r="SAB1" s="9" t="s">
        <v>13604</v>
      </c>
      <c r="SAC1" s="9" t="s">
        <v>13605</v>
      </c>
      <c r="SAD1" s="9" t="s">
        <v>13606</v>
      </c>
      <c r="SAE1" s="9" t="s">
        <v>13607</v>
      </c>
      <c r="SAF1" s="9" t="s">
        <v>13608</v>
      </c>
      <c r="SAG1" s="9" t="s">
        <v>13609</v>
      </c>
      <c r="SAH1" s="9" t="s">
        <v>13610</v>
      </c>
      <c r="SAI1" s="9" t="s">
        <v>13611</v>
      </c>
      <c r="SAJ1" s="9" t="s">
        <v>13612</v>
      </c>
      <c r="SAK1" s="9" t="s">
        <v>13613</v>
      </c>
      <c r="SAL1" s="9" t="s">
        <v>13614</v>
      </c>
      <c r="SAM1" s="9" t="s">
        <v>13615</v>
      </c>
      <c r="SAN1" s="9" t="s">
        <v>13616</v>
      </c>
      <c r="SAO1" s="9" t="s">
        <v>13617</v>
      </c>
      <c r="SAP1" s="9" t="s">
        <v>13618</v>
      </c>
      <c r="SAQ1" s="9" t="s">
        <v>13619</v>
      </c>
      <c r="SAR1" s="9" t="s">
        <v>13620</v>
      </c>
      <c r="SAS1" s="9" t="s">
        <v>13621</v>
      </c>
      <c r="SAT1" s="9" t="s">
        <v>13622</v>
      </c>
      <c r="SAU1" s="9" t="s">
        <v>13623</v>
      </c>
      <c r="SAV1" s="9" t="s">
        <v>13624</v>
      </c>
      <c r="SAW1" s="9" t="s">
        <v>13625</v>
      </c>
      <c r="SAX1" s="9" t="s">
        <v>13626</v>
      </c>
      <c r="SAY1" s="9" t="s">
        <v>13627</v>
      </c>
      <c r="SAZ1" s="9" t="s">
        <v>13628</v>
      </c>
      <c r="SBA1" s="9" t="s">
        <v>13629</v>
      </c>
      <c r="SBB1" s="9" t="s">
        <v>13630</v>
      </c>
      <c r="SBC1" s="9" t="s">
        <v>13631</v>
      </c>
      <c r="SBD1" s="9" t="s">
        <v>13632</v>
      </c>
      <c r="SBE1" s="9" t="s">
        <v>13633</v>
      </c>
      <c r="SBF1" s="9" t="s">
        <v>13634</v>
      </c>
      <c r="SBG1" s="9" t="s">
        <v>13635</v>
      </c>
      <c r="SBH1" s="9" t="s">
        <v>13636</v>
      </c>
      <c r="SBI1" s="9" t="s">
        <v>13637</v>
      </c>
      <c r="SBJ1" s="9" t="s">
        <v>13638</v>
      </c>
      <c r="SBK1" s="9" t="s">
        <v>13639</v>
      </c>
      <c r="SBL1" s="9" t="s">
        <v>13640</v>
      </c>
      <c r="SBM1" s="9" t="s">
        <v>13641</v>
      </c>
      <c r="SBN1" s="9" t="s">
        <v>13642</v>
      </c>
      <c r="SBO1" s="9" t="s">
        <v>13643</v>
      </c>
      <c r="SBP1" s="9" t="s">
        <v>13644</v>
      </c>
      <c r="SBQ1" s="9" t="s">
        <v>13645</v>
      </c>
      <c r="SBR1" s="9" t="s">
        <v>13646</v>
      </c>
      <c r="SBS1" s="9" t="s">
        <v>13647</v>
      </c>
      <c r="SBT1" s="9" t="s">
        <v>13648</v>
      </c>
      <c r="SBU1" s="9" t="s">
        <v>13649</v>
      </c>
      <c r="SBV1" s="9" t="s">
        <v>13650</v>
      </c>
      <c r="SBW1" s="9" t="s">
        <v>13651</v>
      </c>
      <c r="SBX1" s="9" t="s">
        <v>13652</v>
      </c>
      <c r="SBY1" s="9" t="s">
        <v>13653</v>
      </c>
      <c r="SBZ1" s="9" t="s">
        <v>13654</v>
      </c>
      <c r="SCA1" s="9" t="s">
        <v>13655</v>
      </c>
      <c r="SCB1" s="9" t="s">
        <v>13656</v>
      </c>
      <c r="SCC1" s="9" t="s">
        <v>13657</v>
      </c>
      <c r="SCD1" s="9" t="s">
        <v>13658</v>
      </c>
      <c r="SCE1" s="9" t="s">
        <v>13659</v>
      </c>
      <c r="SCF1" s="9" t="s">
        <v>13660</v>
      </c>
      <c r="SCG1" s="9" t="s">
        <v>13661</v>
      </c>
      <c r="SCH1" s="9" t="s">
        <v>13662</v>
      </c>
      <c r="SCI1" s="9" t="s">
        <v>13663</v>
      </c>
      <c r="SCJ1" s="9" t="s">
        <v>13664</v>
      </c>
      <c r="SCK1" s="9" t="s">
        <v>13665</v>
      </c>
      <c r="SCL1" s="9" t="s">
        <v>13666</v>
      </c>
      <c r="SCM1" s="9" t="s">
        <v>13667</v>
      </c>
      <c r="SCN1" s="9" t="s">
        <v>13668</v>
      </c>
      <c r="SCO1" s="9" t="s">
        <v>13669</v>
      </c>
      <c r="SCP1" s="9" t="s">
        <v>13670</v>
      </c>
      <c r="SCQ1" s="9" t="s">
        <v>13671</v>
      </c>
      <c r="SCR1" s="9" t="s">
        <v>13672</v>
      </c>
      <c r="SCS1" s="9" t="s">
        <v>13673</v>
      </c>
      <c r="SCT1" s="9" t="s">
        <v>13674</v>
      </c>
      <c r="SCU1" s="9" t="s">
        <v>13675</v>
      </c>
      <c r="SCV1" s="9" t="s">
        <v>13676</v>
      </c>
      <c r="SCW1" s="9" t="s">
        <v>13677</v>
      </c>
      <c r="SCX1" s="9" t="s">
        <v>13678</v>
      </c>
      <c r="SCY1" s="9" t="s">
        <v>13679</v>
      </c>
      <c r="SCZ1" s="9" t="s">
        <v>13680</v>
      </c>
      <c r="SDA1" s="9" t="s">
        <v>13681</v>
      </c>
      <c r="SDB1" s="9" t="s">
        <v>13682</v>
      </c>
      <c r="SDC1" s="9" t="s">
        <v>13683</v>
      </c>
      <c r="SDD1" s="9" t="s">
        <v>13684</v>
      </c>
      <c r="SDE1" s="9" t="s">
        <v>13685</v>
      </c>
      <c r="SDF1" s="9" t="s">
        <v>13686</v>
      </c>
      <c r="SDG1" s="9" t="s">
        <v>13687</v>
      </c>
      <c r="SDH1" s="9" t="s">
        <v>13688</v>
      </c>
      <c r="SDI1" s="9" t="s">
        <v>13689</v>
      </c>
      <c r="SDJ1" s="9" t="s">
        <v>13690</v>
      </c>
      <c r="SDK1" s="9" t="s">
        <v>13691</v>
      </c>
      <c r="SDL1" s="9" t="s">
        <v>13692</v>
      </c>
      <c r="SDM1" s="9" t="s">
        <v>13693</v>
      </c>
      <c r="SDN1" s="9" t="s">
        <v>13694</v>
      </c>
      <c r="SDO1" s="9" t="s">
        <v>13695</v>
      </c>
      <c r="SDP1" s="9" t="s">
        <v>13696</v>
      </c>
      <c r="SDQ1" s="9" t="s">
        <v>13697</v>
      </c>
      <c r="SDR1" s="9" t="s">
        <v>13698</v>
      </c>
      <c r="SDS1" s="9" t="s">
        <v>13699</v>
      </c>
      <c r="SDT1" s="9" t="s">
        <v>13700</v>
      </c>
      <c r="SDU1" s="9" t="s">
        <v>13701</v>
      </c>
      <c r="SDV1" s="9" t="s">
        <v>13702</v>
      </c>
      <c r="SDW1" s="9" t="s">
        <v>13703</v>
      </c>
      <c r="SDX1" s="9" t="s">
        <v>13704</v>
      </c>
      <c r="SDY1" s="9" t="s">
        <v>13705</v>
      </c>
      <c r="SDZ1" s="9" t="s">
        <v>13706</v>
      </c>
      <c r="SEA1" s="9" t="s">
        <v>13707</v>
      </c>
      <c r="SEB1" s="9" t="s">
        <v>13708</v>
      </c>
      <c r="SEC1" s="9" t="s">
        <v>13709</v>
      </c>
      <c r="SED1" s="9" t="s">
        <v>13710</v>
      </c>
      <c r="SEE1" s="9" t="s">
        <v>13711</v>
      </c>
      <c r="SEF1" s="9" t="s">
        <v>13712</v>
      </c>
      <c r="SEG1" s="9" t="s">
        <v>13713</v>
      </c>
      <c r="SEH1" s="9" t="s">
        <v>13714</v>
      </c>
      <c r="SEI1" s="9" t="s">
        <v>13715</v>
      </c>
      <c r="SEJ1" s="9" t="s">
        <v>13716</v>
      </c>
      <c r="SEK1" s="9" t="s">
        <v>13717</v>
      </c>
      <c r="SEL1" s="9" t="s">
        <v>13718</v>
      </c>
      <c r="SEM1" s="9" t="s">
        <v>13719</v>
      </c>
      <c r="SEN1" s="9" t="s">
        <v>13720</v>
      </c>
      <c r="SEO1" s="9" t="s">
        <v>13721</v>
      </c>
      <c r="SEP1" s="9" t="s">
        <v>13722</v>
      </c>
      <c r="SEQ1" s="9" t="s">
        <v>13723</v>
      </c>
      <c r="SER1" s="9" t="s">
        <v>13724</v>
      </c>
      <c r="SES1" s="9" t="s">
        <v>13725</v>
      </c>
      <c r="SET1" s="9" t="s">
        <v>13726</v>
      </c>
      <c r="SEU1" s="9" t="s">
        <v>13727</v>
      </c>
      <c r="SEV1" s="9" t="s">
        <v>13728</v>
      </c>
      <c r="SEW1" s="9" t="s">
        <v>13729</v>
      </c>
      <c r="SEX1" s="9" t="s">
        <v>13730</v>
      </c>
      <c r="SEY1" s="9" t="s">
        <v>13731</v>
      </c>
      <c r="SEZ1" s="9" t="s">
        <v>13732</v>
      </c>
      <c r="SFA1" s="9" t="s">
        <v>13733</v>
      </c>
      <c r="SFB1" s="9" t="s">
        <v>13734</v>
      </c>
      <c r="SFC1" s="9" t="s">
        <v>13735</v>
      </c>
      <c r="SFD1" s="9" t="s">
        <v>13736</v>
      </c>
      <c r="SFE1" s="9" t="s">
        <v>13737</v>
      </c>
      <c r="SFF1" s="9" t="s">
        <v>13738</v>
      </c>
      <c r="SFG1" s="9" t="s">
        <v>13739</v>
      </c>
      <c r="SFH1" s="9" t="s">
        <v>13740</v>
      </c>
      <c r="SFI1" s="9" t="s">
        <v>13741</v>
      </c>
      <c r="SFJ1" s="9" t="s">
        <v>13742</v>
      </c>
      <c r="SFK1" s="9" t="s">
        <v>13743</v>
      </c>
      <c r="SFL1" s="9" t="s">
        <v>13744</v>
      </c>
      <c r="SFM1" s="9" t="s">
        <v>13745</v>
      </c>
      <c r="SFN1" s="9" t="s">
        <v>13746</v>
      </c>
      <c r="SFO1" s="9" t="s">
        <v>13747</v>
      </c>
      <c r="SFP1" s="9" t="s">
        <v>13748</v>
      </c>
      <c r="SFQ1" s="9" t="s">
        <v>13749</v>
      </c>
      <c r="SFR1" s="9" t="s">
        <v>13750</v>
      </c>
      <c r="SFS1" s="9" t="s">
        <v>13751</v>
      </c>
      <c r="SFT1" s="9" t="s">
        <v>13752</v>
      </c>
      <c r="SFU1" s="9" t="s">
        <v>13753</v>
      </c>
      <c r="SFV1" s="9" t="s">
        <v>13754</v>
      </c>
      <c r="SFW1" s="9" t="s">
        <v>13755</v>
      </c>
      <c r="SFX1" s="9" t="s">
        <v>13756</v>
      </c>
      <c r="SFY1" s="9" t="s">
        <v>13757</v>
      </c>
      <c r="SFZ1" s="9" t="s">
        <v>13758</v>
      </c>
      <c r="SGA1" s="9" t="s">
        <v>13759</v>
      </c>
      <c r="SGB1" s="9" t="s">
        <v>13760</v>
      </c>
      <c r="SGC1" s="9" t="s">
        <v>13761</v>
      </c>
      <c r="SGD1" s="9" t="s">
        <v>13762</v>
      </c>
      <c r="SGE1" s="9" t="s">
        <v>13763</v>
      </c>
      <c r="SGF1" s="9" t="s">
        <v>13764</v>
      </c>
      <c r="SGG1" s="9" t="s">
        <v>13765</v>
      </c>
      <c r="SGH1" s="9" t="s">
        <v>13766</v>
      </c>
      <c r="SGI1" s="9" t="s">
        <v>13767</v>
      </c>
      <c r="SGJ1" s="9" t="s">
        <v>13768</v>
      </c>
      <c r="SGK1" s="9" t="s">
        <v>13769</v>
      </c>
      <c r="SGL1" s="9" t="s">
        <v>13770</v>
      </c>
      <c r="SGM1" s="9" t="s">
        <v>13771</v>
      </c>
      <c r="SGN1" s="9" t="s">
        <v>13772</v>
      </c>
      <c r="SGO1" s="9" t="s">
        <v>13773</v>
      </c>
      <c r="SGP1" s="9" t="s">
        <v>13774</v>
      </c>
      <c r="SGQ1" s="9" t="s">
        <v>13775</v>
      </c>
      <c r="SGR1" s="9" t="s">
        <v>13776</v>
      </c>
      <c r="SGS1" s="9" t="s">
        <v>13777</v>
      </c>
      <c r="SGT1" s="9" t="s">
        <v>13778</v>
      </c>
      <c r="SGU1" s="9" t="s">
        <v>13779</v>
      </c>
      <c r="SGV1" s="9" t="s">
        <v>13780</v>
      </c>
      <c r="SGW1" s="9" t="s">
        <v>13781</v>
      </c>
      <c r="SGX1" s="9" t="s">
        <v>13782</v>
      </c>
      <c r="SGY1" s="9" t="s">
        <v>13783</v>
      </c>
      <c r="SGZ1" s="9" t="s">
        <v>13784</v>
      </c>
      <c r="SHA1" s="9" t="s">
        <v>13785</v>
      </c>
      <c r="SHB1" s="9" t="s">
        <v>13786</v>
      </c>
      <c r="SHC1" s="9" t="s">
        <v>13787</v>
      </c>
      <c r="SHD1" s="9" t="s">
        <v>13788</v>
      </c>
      <c r="SHE1" s="9" t="s">
        <v>13789</v>
      </c>
      <c r="SHF1" s="9" t="s">
        <v>13790</v>
      </c>
      <c r="SHG1" s="9" t="s">
        <v>13791</v>
      </c>
      <c r="SHH1" s="9" t="s">
        <v>13792</v>
      </c>
      <c r="SHI1" s="9" t="s">
        <v>13793</v>
      </c>
      <c r="SHJ1" s="9" t="s">
        <v>13794</v>
      </c>
      <c r="SHK1" s="9" t="s">
        <v>13795</v>
      </c>
      <c r="SHL1" s="9" t="s">
        <v>13796</v>
      </c>
      <c r="SHM1" s="9" t="s">
        <v>13797</v>
      </c>
      <c r="SHN1" s="9" t="s">
        <v>13798</v>
      </c>
      <c r="SHO1" s="9" t="s">
        <v>13799</v>
      </c>
      <c r="SHP1" s="9" t="s">
        <v>13800</v>
      </c>
      <c r="SHQ1" s="9" t="s">
        <v>13801</v>
      </c>
      <c r="SHR1" s="9" t="s">
        <v>13802</v>
      </c>
      <c r="SHS1" s="9" t="s">
        <v>13803</v>
      </c>
      <c r="SHT1" s="9" t="s">
        <v>13804</v>
      </c>
      <c r="SHU1" s="9" t="s">
        <v>13805</v>
      </c>
      <c r="SHV1" s="9" t="s">
        <v>13806</v>
      </c>
      <c r="SHW1" s="9" t="s">
        <v>13807</v>
      </c>
      <c r="SHX1" s="9" t="s">
        <v>13808</v>
      </c>
      <c r="SHY1" s="9" t="s">
        <v>13809</v>
      </c>
      <c r="SHZ1" s="9" t="s">
        <v>13810</v>
      </c>
      <c r="SIA1" s="9" t="s">
        <v>13811</v>
      </c>
      <c r="SIB1" s="9" t="s">
        <v>13812</v>
      </c>
      <c r="SIC1" s="9" t="s">
        <v>13813</v>
      </c>
      <c r="SID1" s="9" t="s">
        <v>13814</v>
      </c>
      <c r="SIE1" s="9" t="s">
        <v>13815</v>
      </c>
      <c r="SIF1" s="9" t="s">
        <v>13816</v>
      </c>
      <c r="SIG1" s="9" t="s">
        <v>13817</v>
      </c>
      <c r="SIH1" s="9" t="s">
        <v>13818</v>
      </c>
      <c r="SII1" s="9" t="s">
        <v>13819</v>
      </c>
      <c r="SIJ1" s="9" t="s">
        <v>13820</v>
      </c>
      <c r="SIK1" s="9" t="s">
        <v>13821</v>
      </c>
      <c r="SIL1" s="9" t="s">
        <v>13822</v>
      </c>
      <c r="SIM1" s="9" t="s">
        <v>13823</v>
      </c>
      <c r="SIN1" s="9" t="s">
        <v>13824</v>
      </c>
      <c r="SIO1" s="9" t="s">
        <v>13825</v>
      </c>
      <c r="SIP1" s="9" t="s">
        <v>13826</v>
      </c>
      <c r="SIQ1" s="9" t="s">
        <v>13827</v>
      </c>
      <c r="SIR1" s="9" t="s">
        <v>13828</v>
      </c>
      <c r="SIS1" s="9" t="s">
        <v>13829</v>
      </c>
      <c r="SIT1" s="9" t="s">
        <v>13830</v>
      </c>
      <c r="SIU1" s="9" t="s">
        <v>13831</v>
      </c>
      <c r="SIV1" s="9" t="s">
        <v>13832</v>
      </c>
      <c r="SIW1" s="9" t="s">
        <v>13833</v>
      </c>
      <c r="SIX1" s="9" t="s">
        <v>13834</v>
      </c>
      <c r="SIY1" s="9" t="s">
        <v>13835</v>
      </c>
      <c r="SIZ1" s="9" t="s">
        <v>13836</v>
      </c>
      <c r="SJA1" s="9" t="s">
        <v>13837</v>
      </c>
      <c r="SJB1" s="9" t="s">
        <v>13838</v>
      </c>
      <c r="SJC1" s="9" t="s">
        <v>13839</v>
      </c>
      <c r="SJD1" s="9" t="s">
        <v>13840</v>
      </c>
      <c r="SJE1" s="9" t="s">
        <v>13841</v>
      </c>
      <c r="SJF1" s="9" t="s">
        <v>13842</v>
      </c>
      <c r="SJG1" s="9" t="s">
        <v>13843</v>
      </c>
      <c r="SJH1" s="9" t="s">
        <v>13844</v>
      </c>
      <c r="SJI1" s="9" t="s">
        <v>13845</v>
      </c>
      <c r="SJJ1" s="9" t="s">
        <v>13846</v>
      </c>
      <c r="SJK1" s="9" t="s">
        <v>13847</v>
      </c>
      <c r="SJL1" s="9" t="s">
        <v>13848</v>
      </c>
      <c r="SJM1" s="9" t="s">
        <v>13849</v>
      </c>
      <c r="SJN1" s="9" t="s">
        <v>13850</v>
      </c>
      <c r="SJO1" s="9" t="s">
        <v>13851</v>
      </c>
      <c r="SJP1" s="9" t="s">
        <v>13852</v>
      </c>
      <c r="SJQ1" s="9" t="s">
        <v>13853</v>
      </c>
      <c r="SJR1" s="9" t="s">
        <v>13854</v>
      </c>
      <c r="SJS1" s="9" t="s">
        <v>13855</v>
      </c>
      <c r="SJT1" s="9" t="s">
        <v>13856</v>
      </c>
      <c r="SJU1" s="9" t="s">
        <v>13857</v>
      </c>
      <c r="SJV1" s="9" t="s">
        <v>13858</v>
      </c>
      <c r="SJW1" s="9" t="s">
        <v>13859</v>
      </c>
      <c r="SJX1" s="9" t="s">
        <v>13860</v>
      </c>
      <c r="SJY1" s="9" t="s">
        <v>13861</v>
      </c>
      <c r="SJZ1" s="9" t="s">
        <v>13862</v>
      </c>
      <c r="SKA1" s="9" t="s">
        <v>13863</v>
      </c>
      <c r="SKB1" s="9" t="s">
        <v>13864</v>
      </c>
      <c r="SKC1" s="9" t="s">
        <v>13865</v>
      </c>
      <c r="SKD1" s="9" t="s">
        <v>13866</v>
      </c>
      <c r="SKE1" s="9" t="s">
        <v>13867</v>
      </c>
      <c r="SKF1" s="9" t="s">
        <v>13868</v>
      </c>
      <c r="SKG1" s="9" t="s">
        <v>13869</v>
      </c>
      <c r="SKH1" s="9" t="s">
        <v>13870</v>
      </c>
      <c r="SKI1" s="9" t="s">
        <v>13871</v>
      </c>
      <c r="SKJ1" s="9" t="s">
        <v>13872</v>
      </c>
      <c r="SKK1" s="9" t="s">
        <v>13873</v>
      </c>
      <c r="SKL1" s="9" t="s">
        <v>13874</v>
      </c>
      <c r="SKM1" s="9" t="s">
        <v>13875</v>
      </c>
      <c r="SKN1" s="9" t="s">
        <v>13876</v>
      </c>
      <c r="SKO1" s="9" t="s">
        <v>13877</v>
      </c>
      <c r="SKP1" s="9" t="s">
        <v>13878</v>
      </c>
      <c r="SKQ1" s="9" t="s">
        <v>13879</v>
      </c>
      <c r="SKR1" s="9" t="s">
        <v>13880</v>
      </c>
      <c r="SKS1" s="9" t="s">
        <v>13881</v>
      </c>
      <c r="SKT1" s="9" t="s">
        <v>13882</v>
      </c>
      <c r="SKU1" s="9" t="s">
        <v>13883</v>
      </c>
      <c r="SKV1" s="9" t="s">
        <v>13884</v>
      </c>
      <c r="SKW1" s="9" t="s">
        <v>13885</v>
      </c>
      <c r="SKX1" s="9" t="s">
        <v>13886</v>
      </c>
      <c r="SKY1" s="9" t="s">
        <v>13887</v>
      </c>
      <c r="SKZ1" s="9" t="s">
        <v>13888</v>
      </c>
      <c r="SLA1" s="9" t="s">
        <v>13889</v>
      </c>
      <c r="SLB1" s="9" t="s">
        <v>13890</v>
      </c>
      <c r="SLC1" s="9" t="s">
        <v>13891</v>
      </c>
      <c r="SLD1" s="9" t="s">
        <v>13892</v>
      </c>
      <c r="SLE1" s="9" t="s">
        <v>13893</v>
      </c>
      <c r="SLF1" s="9" t="s">
        <v>13894</v>
      </c>
      <c r="SLG1" s="9" t="s">
        <v>13895</v>
      </c>
      <c r="SLH1" s="9" t="s">
        <v>13896</v>
      </c>
      <c r="SLI1" s="9" t="s">
        <v>13897</v>
      </c>
      <c r="SLJ1" s="9" t="s">
        <v>13898</v>
      </c>
      <c r="SLK1" s="9" t="s">
        <v>13899</v>
      </c>
      <c r="SLL1" s="9" t="s">
        <v>13900</v>
      </c>
      <c r="SLM1" s="9" t="s">
        <v>13901</v>
      </c>
      <c r="SLN1" s="9" t="s">
        <v>13902</v>
      </c>
      <c r="SLO1" s="9" t="s">
        <v>13903</v>
      </c>
      <c r="SLP1" s="9" t="s">
        <v>13904</v>
      </c>
      <c r="SLQ1" s="9" t="s">
        <v>13905</v>
      </c>
      <c r="SLR1" s="9" t="s">
        <v>13906</v>
      </c>
      <c r="SLS1" s="9" t="s">
        <v>13907</v>
      </c>
      <c r="SLT1" s="9" t="s">
        <v>13908</v>
      </c>
      <c r="SLU1" s="9" t="s">
        <v>13909</v>
      </c>
      <c r="SLV1" s="9" t="s">
        <v>13910</v>
      </c>
      <c r="SLW1" s="9" t="s">
        <v>13911</v>
      </c>
      <c r="SLX1" s="9" t="s">
        <v>13912</v>
      </c>
      <c r="SLY1" s="9" t="s">
        <v>13913</v>
      </c>
      <c r="SLZ1" s="9" t="s">
        <v>13914</v>
      </c>
      <c r="SMA1" s="9" t="s">
        <v>13915</v>
      </c>
      <c r="SMB1" s="9" t="s">
        <v>13916</v>
      </c>
      <c r="SMC1" s="9" t="s">
        <v>13917</v>
      </c>
      <c r="SMD1" s="9" t="s">
        <v>13918</v>
      </c>
      <c r="SME1" s="9" t="s">
        <v>13919</v>
      </c>
      <c r="SMF1" s="9" t="s">
        <v>13920</v>
      </c>
      <c r="SMG1" s="9" t="s">
        <v>13921</v>
      </c>
      <c r="SMH1" s="9" t="s">
        <v>13922</v>
      </c>
      <c r="SMI1" s="9" t="s">
        <v>13923</v>
      </c>
      <c r="SMJ1" s="9" t="s">
        <v>13924</v>
      </c>
      <c r="SMK1" s="9" t="s">
        <v>13925</v>
      </c>
      <c r="SML1" s="9" t="s">
        <v>13926</v>
      </c>
      <c r="SMM1" s="9" t="s">
        <v>13927</v>
      </c>
      <c r="SMN1" s="9" t="s">
        <v>13928</v>
      </c>
      <c r="SMO1" s="9" t="s">
        <v>13929</v>
      </c>
      <c r="SMP1" s="9" t="s">
        <v>13930</v>
      </c>
      <c r="SMQ1" s="9" t="s">
        <v>13931</v>
      </c>
      <c r="SMR1" s="9" t="s">
        <v>13932</v>
      </c>
      <c r="SMS1" s="9" t="s">
        <v>13933</v>
      </c>
      <c r="SMT1" s="9" t="s">
        <v>13934</v>
      </c>
      <c r="SMU1" s="9" t="s">
        <v>13935</v>
      </c>
      <c r="SMV1" s="9" t="s">
        <v>13936</v>
      </c>
      <c r="SMW1" s="9" t="s">
        <v>13937</v>
      </c>
      <c r="SMX1" s="9" t="s">
        <v>13938</v>
      </c>
      <c r="SMY1" s="9" t="s">
        <v>13939</v>
      </c>
      <c r="SMZ1" s="9" t="s">
        <v>13940</v>
      </c>
      <c r="SNA1" s="9" t="s">
        <v>13941</v>
      </c>
      <c r="SNB1" s="9" t="s">
        <v>13942</v>
      </c>
      <c r="SNC1" s="9" t="s">
        <v>13943</v>
      </c>
      <c r="SND1" s="9" t="s">
        <v>13944</v>
      </c>
      <c r="SNE1" s="9" t="s">
        <v>13945</v>
      </c>
      <c r="SNF1" s="9" t="s">
        <v>13946</v>
      </c>
      <c r="SNG1" s="9" t="s">
        <v>13947</v>
      </c>
      <c r="SNH1" s="9" t="s">
        <v>13948</v>
      </c>
      <c r="SNI1" s="9" t="s">
        <v>13949</v>
      </c>
      <c r="SNJ1" s="9" t="s">
        <v>13950</v>
      </c>
      <c r="SNK1" s="9" t="s">
        <v>13951</v>
      </c>
      <c r="SNL1" s="9" t="s">
        <v>13952</v>
      </c>
      <c r="SNM1" s="9" t="s">
        <v>13953</v>
      </c>
      <c r="SNN1" s="9" t="s">
        <v>13954</v>
      </c>
      <c r="SNO1" s="9" t="s">
        <v>13955</v>
      </c>
      <c r="SNP1" s="9" t="s">
        <v>13956</v>
      </c>
      <c r="SNQ1" s="9" t="s">
        <v>13957</v>
      </c>
      <c r="SNR1" s="9" t="s">
        <v>13958</v>
      </c>
      <c r="SNS1" s="9" t="s">
        <v>13959</v>
      </c>
      <c r="SNT1" s="9" t="s">
        <v>13960</v>
      </c>
      <c r="SNU1" s="9" t="s">
        <v>13961</v>
      </c>
      <c r="SNV1" s="9" t="s">
        <v>13962</v>
      </c>
      <c r="SNW1" s="9" t="s">
        <v>13963</v>
      </c>
      <c r="SNX1" s="9" t="s">
        <v>13964</v>
      </c>
      <c r="SNY1" s="9" t="s">
        <v>13965</v>
      </c>
      <c r="SNZ1" s="9" t="s">
        <v>13966</v>
      </c>
      <c r="SOA1" s="9" t="s">
        <v>13967</v>
      </c>
      <c r="SOB1" s="9" t="s">
        <v>13968</v>
      </c>
      <c r="SOC1" s="9" t="s">
        <v>13969</v>
      </c>
      <c r="SOD1" s="9" t="s">
        <v>13970</v>
      </c>
      <c r="SOE1" s="9" t="s">
        <v>13971</v>
      </c>
      <c r="SOF1" s="9" t="s">
        <v>13972</v>
      </c>
      <c r="SOG1" s="9" t="s">
        <v>13973</v>
      </c>
      <c r="SOH1" s="9" t="s">
        <v>13974</v>
      </c>
      <c r="SOI1" s="9" t="s">
        <v>13975</v>
      </c>
      <c r="SOJ1" s="9" t="s">
        <v>13976</v>
      </c>
      <c r="SOK1" s="9" t="s">
        <v>13977</v>
      </c>
      <c r="SOL1" s="9" t="s">
        <v>13978</v>
      </c>
      <c r="SOM1" s="9" t="s">
        <v>13979</v>
      </c>
      <c r="SON1" s="9" t="s">
        <v>13980</v>
      </c>
      <c r="SOO1" s="9" t="s">
        <v>13981</v>
      </c>
      <c r="SOP1" s="9" t="s">
        <v>13982</v>
      </c>
      <c r="SOQ1" s="9" t="s">
        <v>13983</v>
      </c>
      <c r="SOR1" s="9" t="s">
        <v>13984</v>
      </c>
      <c r="SOS1" s="9" t="s">
        <v>13985</v>
      </c>
      <c r="SOT1" s="9" t="s">
        <v>13986</v>
      </c>
      <c r="SOU1" s="9" t="s">
        <v>13987</v>
      </c>
      <c r="SOV1" s="9" t="s">
        <v>13988</v>
      </c>
      <c r="SOW1" s="9" t="s">
        <v>13989</v>
      </c>
      <c r="SOX1" s="9" t="s">
        <v>13990</v>
      </c>
      <c r="SOY1" s="9" t="s">
        <v>13991</v>
      </c>
      <c r="SOZ1" s="9" t="s">
        <v>13992</v>
      </c>
      <c r="SPA1" s="9" t="s">
        <v>13993</v>
      </c>
      <c r="SPB1" s="9" t="s">
        <v>13994</v>
      </c>
      <c r="SPC1" s="9" t="s">
        <v>13995</v>
      </c>
      <c r="SPD1" s="9" t="s">
        <v>13996</v>
      </c>
      <c r="SPE1" s="9" t="s">
        <v>13997</v>
      </c>
      <c r="SPF1" s="9" t="s">
        <v>13998</v>
      </c>
      <c r="SPG1" s="9" t="s">
        <v>13999</v>
      </c>
      <c r="SPH1" s="9" t="s">
        <v>14000</v>
      </c>
      <c r="SPI1" s="9" t="s">
        <v>14001</v>
      </c>
      <c r="SPJ1" s="9" t="s">
        <v>14002</v>
      </c>
      <c r="SPK1" s="9" t="s">
        <v>14003</v>
      </c>
      <c r="SPL1" s="9" t="s">
        <v>14004</v>
      </c>
      <c r="SPM1" s="9" t="s">
        <v>14005</v>
      </c>
      <c r="SPN1" s="9" t="s">
        <v>14006</v>
      </c>
      <c r="SPO1" s="9" t="s">
        <v>14007</v>
      </c>
      <c r="SPP1" s="9" t="s">
        <v>14008</v>
      </c>
      <c r="SPQ1" s="9" t="s">
        <v>14009</v>
      </c>
      <c r="SPR1" s="9" t="s">
        <v>14010</v>
      </c>
      <c r="SPS1" s="9" t="s">
        <v>14011</v>
      </c>
      <c r="SPT1" s="9" t="s">
        <v>14012</v>
      </c>
      <c r="SPU1" s="9" t="s">
        <v>14013</v>
      </c>
      <c r="SPV1" s="9" t="s">
        <v>14014</v>
      </c>
      <c r="SPW1" s="9" t="s">
        <v>14015</v>
      </c>
      <c r="SPX1" s="9" t="s">
        <v>14016</v>
      </c>
      <c r="SPY1" s="9" t="s">
        <v>14017</v>
      </c>
      <c r="SPZ1" s="9" t="s">
        <v>14018</v>
      </c>
      <c r="SQA1" s="9" t="s">
        <v>14019</v>
      </c>
      <c r="SQB1" s="9" t="s">
        <v>14020</v>
      </c>
      <c r="SQC1" s="9" t="s">
        <v>14021</v>
      </c>
      <c r="SQD1" s="9" t="s">
        <v>14022</v>
      </c>
      <c r="SQE1" s="9" t="s">
        <v>14023</v>
      </c>
      <c r="SQF1" s="9" t="s">
        <v>14024</v>
      </c>
      <c r="SQG1" s="9" t="s">
        <v>14025</v>
      </c>
      <c r="SQH1" s="9" t="s">
        <v>14026</v>
      </c>
      <c r="SQI1" s="9" t="s">
        <v>14027</v>
      </c>
      <c r="SQJ1" s="9" t="s">
        <v>14028</v>
      </c>
      <c r="SQK1" s="9" t="s">
        <v>14029</v>
      </c>
      <c r="SQL1" s="9" t="s">
        <v>14030</v>
      </c>
      <c r="SQM1" s="9" t="s">
        <v>14031</v>
      </c>
      <c r="SQN1" s="9" t="s">
        <v>14032</v>
      </c>
      <c r="SQO1" s="9" t="s">
        <v>14033</v>
      </c>
      <c r="SQP1" s="9" t="s">
        <v>14034</v>
      </c>
      <c r="SQQ1" s="9" t="s">
        <v>14035</v>
      </c>
      <c r="SQR1" s="9" t="s">
        <v>14036</v>
      </c>
      <c r="SQS1" s="9" t="s">
        <v>14037</v>
      </c>
      <c r="SQT1" s="9" t="s">
        <v>14038</v>
      </c>
      <c r="SQU1" s="9" t="s">
        <v>14039</v>
      </c>
      <c r="SQV1" s="9" t="s">
        <v>14040</v>
      </c>
      <c r="SQW1" s="9" t="s">
        <v>14041</v>
      </c>
      <c r="SQX1" s="9" t="s">
        <v>14042</v>
      </c>
      <c r="SQY1" s="9" t="s">
        <v>14043</v>
      </c>
      <c r="SQZ1" s="9" t="s">
        <v>14044</v>
      </c>
      <c r="SRA1" s="9" t="s">
        <v>14045</v>
      </c>
      <c r="SRB1" s="9" t="s">
        <v>14046</v>
      </c>
      <c r="SRC1" s="9" t="s">
        <v>14047</v>
      </c>
      <c r="SRD1" s="9" t="s">
        <v>14048</v>
      </c>
      <c r="SRE1" s="9" t="s">
        <v>14049</v>
      </c>
      <c r="SRF1" s="9" t="s">
        <v>14050</v>
      </c>
      <c r="SRG1" s="9" t="s">
        <v>14051</v>
      </c>
      <c r="SRH1" s="9" t="s">
        <v>14052</v>
      </c>
      <c r="SRI1" s="9" t="s">
        <v>14053</v>
      </c>
      <c r="SRJ1" s="9" t="s">
        <v>14054</v>
      </c>
      <c r="SRK1" s="9" t="s">
        <v>14055</v>
      </c>
      <c r="SRL1" s="9" t="s">
        <v>14056</v>
      </c>
      <c r="SRM1" s="9" t="s">
        <v>14057</v>
      </c>
      <c r="SRN1" s="9" t="s">
        <v>14058</v>
      </c>
      <c r="SRO1" s="9" t="s">
        <v>14059</v>
      </c>
      <c r="SRP1" s="9" t="s">
        <v>14060</v>
      </c>
      <c r="SRQ1" s="9" t="s">
        <v>14061</v>
      </c>
      <c r="SRR1" s="9" t="s">
        <v>14062</v>
      </c>
      <c r="SRS1" s="9" t="s">
        <v>14063</v>
      </c>
      <c r="SRT1" s="9" t="s">
        <v>14064</v>
      </c>
      <c r="SRU1" s="9" t="s">
        <v>14065</v>
      </c>
      <c r="SRV1" s="9" t="s">
        <v>14066</v>
      </c>
      <c r="SRW1" s="9" t="s">
        <v>14067</v>
      </c>
      <c r="SRX1" s="9" t="s">
        <v>14068</v>
      </c>
      <c r="SRY1" s="9" t="s">
        <v>14069</v>
      </c>
      <c r="SRZ1" s="9" t="s">
        <v>14070</v>
      </c>
      <c r="SSA1" s="9" t="s">
        <v>14071</v>
      </c>
      <c r="SSB1" s="9" t="s">
        <v>14072</v>
      </c>
      <c r="SSC1" s="9" t="s">
        <v>14073</v>
      </c>
      <c r="SSD1" s="9" t="s">
        <v>14074</v>
      </c>
      <c r="SSE1" s="9" t="s">
        <v>14075</v>
      </c>
      <c r="SSF1" s="9" t="s">
        <v>14076</v>
      </c>
      <c r="SSG1" s="9" t="s">
        <v>14077</v>
      </c>
      <c r="SSH1" s="9" t="s">
        <v>14078</v>
      </c>
      <c r="SSI1" s="9" t="s">
        <v>14079</v>
      </c>
      <c r="SSJ1" s="9" t="s">
        <v>14080</v>
      </c>
      <c r="SSK1" s="9" t="s">
        <v>14081</v>
      </c>
      <c r="SSL1" s="9" t="s">
        <v>14082</v>
      </c>
      <c r="SSM1" s="9" t="s">
        <v>14083</v>
      </c>
      <c r="SSN1" s="9" t="s">
        <v>14084</v>
      </c>
      <c r="SSO1" s="9" t="s">
        <v>14085</v>
      </c>
      <c r="SSP1" s="9" t="s">
        <v>14086</v>
      </c>
      <c r="SSQ1" s="9" t="s">
        <v>14087</v>
      </c>
      <c r="SSR1" s="9" t="s">
        <v>14088</v>
      </c>
      <c r="SSS1" s="9" t="s">
        <v>14089</v>
      </c>
      <c r="SST1" s="9" t="s">
        <v>14090</v>
      </c>
      <c r="SSU1" s="9" t="s">
        <v>14091</v>
      </c>
      <c r="SSV1" s="9" t="s">
        <v>14092</v>
      </c>
      <c r="SSW1" s="9" t="s">
        <v>14093</v>
      </c>
      <c r="SSX1" s="9" t="s">
        <v>14094</v>
      </c>
      <c r="SSY1" s="9" t="s">
        <v>14095</v>
      </c>
      <c r="SSZ1" s="9" t="s">
        <v>14096</v>
      </c>
      <c r="STA1" s="9" t="s">
        <v>14097</v>
      </c>
      <c r="STB1" s="9" t="s">
        <v>14098</v>
      </c>
      <c r="STC1" s="9" t="s">
        <v>14099</v>
      </c>
      <c r="STD1" s="9" t="s">
        <v>14100</v>
      </c>
      <c r="STE1" s="9" t="s">
        <v>14101</v>
      </c>
      <c r="STF1" s="9" t="s">
        <v>14102</v>
      </c>
      <c r="STG1" s="9" t="s">
        <v>14103</v>
      </c>
      <c r="STH1" s="9" t="s">
        <v>14104</v>
      </c>
      <c r="STI1" s="9" t="s">
        <v>14105</v>
      </c>
      <c r="STJ1" s="9" t="s">
        <v>14106</v>
      </c>
      <c r="STK1" s="9" t="s">
        <v>14107</v>
      </c>
      <c r="STL1" s="9" t="s">
        <v>14108</v>
      </c>
      <c r="STM1" s="9" t="s">
        <v>14109</v>
      </c>
      <c r="STN1" s="9" t="s">
        <v>14110</v>
      </c>
      <c r="STO1" s="9" t="s">
        <v>14111</v>
      </c>
      <c r="STP1" s="9" t="s">
        <v>14112</v>
      </c>
      <c r="STQ1" s="9" t="s">
        <v>14113</v>
      </c>
      <c r="STR1" s="9" t="s">
        <v>14114</v>
      </c>
      <c r="STS1" s="9" t="s">
        <v>14115</v>
      </c>
      <c r="STT1" s="9" t="s">
        <v>14116</v>
      </c>
      <c r="STU1" s="9" t="s">
        <v>14117</v>
      </c>
      <c r="STV1" s="9" t="s">
        <v>14118</v>
      </c>
      <c r="STW1" s="9" t="s">
        <v>14119</v>
      </c>
      <c r="STX1" s="9" t="s">
        <v>14120</v>
      </c>
      <c r="STY1" s="9" t="s">
        <v>14121</v>
      </c>
      <c r="STZ1" s="9" t="s">
        <v>14122</v>
      </c>
      <c r="SUA1" s="9" t="s">
        <v>14123</v>
      </c>
      <c r="SUB1" s="9" t="s">
        <v>14124</v>
      </c>
      <c r="SUC1" s="9" t="s">
        <v>14125</v>
      </c>
      <c r="SUD1" s="9" t="s">
        <v>14126</v>
      </c>
      <c r="SUE1" s="9" t="s">
        <v>14127</v>
      </c>
      <c r="SUF1" s="9" t="s">
        <v>14128</v>
      </c>
      <c r="SUG1" s="9" t="s">
        <v>14129</v>
      </c>
      <c r="SUH1" s="9" t="s">
        <v>14130</v>
      </c>
      <c r="SUI1" s="9" t="s">
        <v>14131</v>
      </c>
      <c r="SUJ1" s="9" t="s">
        <v>14132</v>
      </c>
      <c r="SUK1" s="9" t="s">
        <v>14133</v>
      </c>
      <c r="SUL1" s="9" t="s">
        <v>14134</v>
      </c>
      <c r="SUM1" s="9" t="s">
        <v>14135</v>
      </c>
      <c r="SUN1" s="9" t="s">
        <v>14136</v>
      </c>
      <c r="SUO1" s="9" t="s">
        <v>14137</v>
      </c>
      <c r="SUP1" s="9" t="s">
        <v>14138</v>
      </c>
      <c r="SUQ1" s="9" t="s">
        <v>14139</v>
      </c>
      <c r="SUR1" s="9" t="s">
        <v>14140</v>
      </c>
      <c r="SUS1" s="9" t="s">
        <v>14141</v>
      </c>
      <c r="SUT1" s="9" t="s">
        <v>14142</v>
      </c>
      <c r="SUU1" s="9" t="s">
        <v>14143</v>
      </c>
      <c r="SUV1" s="9" t="s">
        <v>14144</v>
      </c>
      <c r="SUW1" s="9" t="s">
        <v>14145</v>
      </c>
      <c r="SUX1" s="9" t="s">
        <v>14146</v>
      </c>
      <c r="SUY1" s="9" t="s">
        <v>14147</v>
      </c>
      <c r="SUZ1" s="9" t="s">
        <v>14148</v>
      </c>
      <c r="SVA1" s="9" t="s">
        <v>14149</v>
      </c>
      <c r="SVB1" s="9" t="s">
        <v>14150</v>
      </c>
      <c r="SVC1" s="9" t="s">
        <v>14151</v>
      </c>
      <c r="SVD1" s="9" t="s">
        <v>14152</v>
      </c>
      <c r="SVE1" s="9" t="s">
        <v>14153</v>
      </c>
      <c r="SVF1" s="9" t="s">
        <v>14154</v>
      </c>
      <c r="SVG1" s="9" t="s">
        <v>14155</v>
      </c>
      <c r="SVH1" s="9" t="s">
        <v>14156</v>
      </c>
      <c r="SVI1" s="9" t="s">
        <v>14157</v>
      </c>
      <c r="SVJ1" s="9" t="s">
        <v>14158</v>
      </c>
      <c r="SVK1" s="9" t="s">
        <v>14159</v>
      </c>
      <c r="SVL1" s="9" t="s">
        <v>14160</v>
      </c>
      <c r="SVM1" s="9" t="s">
        <v>14161</v>
      </c>
      <c r="SVN1" s="9" t="s">
        <v>14162</v>
      </c>
      <c r="SVO1" s="9" t="s">
        <v>14163</v>
      </c>
      <c r="SVP1" s="9" t="s">
        <v>14164</v>
      </c>
      <c r="SVQ1" s="9" t="s">
        <v>14165</v>
      </c>
      <c r="SVR1" s="9" t="s">
        <v>14166</v>
      </c>
      <c r="SVS1" s="9" t="s">
        <v>14167</v>
      </c>
      <c r="SVT1" s="9" t="s">
        <v>14168</v>
      </c>
      <c r="SVU1" s="9" t="s">
        <v>14169</v>
      </c>
      <c r="SVV1" s="9" t="s">
        <v>14170</v>
      </c>
      <c r="SVW1" s="9" t="s">
        <v>14171</v>
      </c>
      <c r="SVX1" s="9" t="s">
        <v>14172</v>
      </c>
      <c r="SVY1" s="9" t="s">
        <v>14173</v>
      </c>
      <c r="SVZ1" s="9" t="s">
        <v>14174</v>
      </c>
      <c r="SWA1" s="9" t="s">
        <v>14175</v>
      </c>
      <c r="SWB1" s="9" t="s">
        <v>14176</v>
      </c>
      <c r="SWC1" s="9" t="s">
        <v>14177</v>
      </c>
      <c r="SWD1" s="9" t="s">
        <v>14178</v>
      </c>
      <c r="SWE1" s="9" t="s">
        <v>14179</v>
      </c>
      <c r="SWF1" s="9" t="s">
        <v>14180</v>
      </c>
      <c r="SWG1" s="9" t="s">
        <v>14181</v>
      </c>
      <c r="SWH1" s="9" t="s">
        <v>14182</v>
      </c>
      <c r="SWI1" s="9" t="s">
        <v>14183</v>
      </c>
      <c r="SWJ1" s="9" t="s">
        <v>14184</v>
      </c>
      <c r="SWK1" s="9" t="s">
        <v>14185</v>
      </c>
      <c r="SWL1" s="9" t="s">
        <v>14186</v>
      </c>
      <c r="SWM1" s="9" t="s">
        <v>14187</v>
      </c>
      <c r="SWN1" s="9" t="s">
        <v>14188</v>
      </c>
      <c r="SWO1" s="9" t="s">
        <v>14189</v>
      </c>
      <c r="SWP1" s="9" t="s">
        <v>14190</v>
      </c>
      <c r="SWQ1" s="9" t="s">
        <v>14191</v>
      </c>
      <c r="SWR1" s="9" t="s">
        <v>14192</v>
      </c>
      <c r="SWS1" s="9" t="s">
        <v>14193</v>
      </c>
      <c r="SWT1" s="9" t="s">
        <v>14194</v>
      </c>
      <c r="SWU1" s="9" t="s">
        <v>14195</v>
      </c>
      <c r="SWV1" s="9" t="s">
        <v>14196</v>
      </c>
      <c r="SWW1" s="9" t="s">
        <v>14197</v>
      </c>
      <c r="SWX1" s="9" t="s">
        <v>14198</v>
      </c>
      <c r="SWY1" s="9" t="s">
        <v>14199</v>
      </c>
      <c r="SWZ1" s="9" t="s">
        <v>14200</v>
      </c>
      <c r="SXA1" s="9" t="s">
        <v>14201</v>
      </c>
      <c r="SXB1" s="9" t="s">
        <v>14202</v>
      </c>
      <c r="SXC1" s="9" t="s">
        <v>14203</v>
      </c>
      <c r="SXD1" s="9" t="s">
        <v>14204</v>
      </c>
      <c r="SXE1" s="9" t="s">
        <v>14205</v>
      </c>
      <c r="SXF1" s="9" t="s">
        <v>14206</v>
      </c>
      <c r="SXG1" s="9" t="s">
        <v>14207</v>
      </c>
      <c r="SXH1" s="9" t="s">
        <v>14208</v>
      </c>
      <c r="SXI1" s="9" t="s">
        <v>14209</v>
      </c>
      <c r="SXJ1" s="9" t="s">
        <v>14210</v>
      </c>
      <c r="SXK1" s="9" t="s">
        <v>14211</v>
      </c>
      <c r="SXL1" s="9" t="s">
        <v>14212</v>
      </c>
      <c r="SXM1" s="9" t="s">
        <v>14213</v>
      </c>
      <c r="SXN1" s="9" t="s">
        <v>14214</v>
      </c>
      <c r="SXO1" s="9" t="s">
        <v>14215</v>
      </c>
      <c r="SXP1" s="9" t="s">
        <v>14216</v>
      </c>
      <c r="SXQ1" s="9" t="s">
        <v>14217</v>
      </c>
      <c r="SXR1" s="9" t="s">
        <v>14218</v>
      </c>
      <c r="SXS1" s="9" t="s">
        <v>14219</v>
      </c>
      <c r="SXT1" s="9" t="s">
        <v>14220</v>
      </c>
      <c r="SXU1" s="9" t="s">
        <v>14221</v>
      </c>
      <c r="SXV1" s="9" t="s">
        <v>14222</v>
      </c>
      <c r="SXW1" s="9" t="s">
        <v>14223</v>
      </c>
      <c r="SXX1" s="9" t="s">
        <v>14224</v>
      </c>
      <c r="SXY1" s="9" t="s">
        <v>14225</v>
      </c>
      <c r="SXZ1" s="9" t="s">
        <v>14226</v>
      </c>
      <c r="SYA1" s="9" t="s">
        <v>14227</v>
      </c>
      <c r="SYB1" s="9" t="s">
        <v>14228</v>
      </c>
      <c r="SYC1" s="9" t="s">
        <v>14229</v>
      </c>
      <c r="SYD1" s="9" t="s">
        <v>14230</v>
      </c>
      <c r="SYE1" s="9" t="s">
        <v>14231</v>
      </c>
      <c r="SYF1" s="9" t="s">
        <v>14232</v>
      </c>
      <c r="SYG1" s="9" t="s">
        <v>14233</v>
      </c>
      <c r="SYH1" s="9" t="s">
        <v>14234</v>
      </c>
      <c r="SYI1" s="9" t="s">
        <v>14235</v>
      </c>
      <c r="SYJ1" s="9" t="s">
        <v>14236</v>
      </c>
      <c r="SYK1" s="9" t="s">
        <v>14237</v>
      </c>
      <c r="SYL1" s="9" t="s">
        <v>14238</v>
      </c>
      <c r="SYM1" s="9" t="s">
        <v>14239</v>
      </c>
      <c r="SYN1" s="9" t="s">
        <v>14240</v>
      </c>
      <c r="SYO1" s="9" t="s">
        <v>14241</v>
      </c>
      <c r="SYP1" s="9" t="s">
        <v>14242</v>
      </c>
      <c r="SYQ1" s="9" t="s">
        <v>14243</v>
      </c>
      <c r="SYR1" s="9" t="s">
        <v>14244</v>
      </c>
      <c r="SYS1" s="9" t="s">
        <v>14245</v>
      </c>
      <c r="SYT1" s="9" t="s">
        <v>14246</v>
      </c>
      <c r="SYU1" s="9" t="s">
        <v>14247</v>
      </c>
      <c r="SYV1" s="9" t="s">
        <v>14248</v>
      </c>
      <c r="SYW1" s="9" t="s">
        <v>14249</v>
      </c>
      <c r="SYX1" s="9" t="s">
        <v>14250</v>
      </c>
      <c r="SYY1" s="9" t="s">
        <v>14251</v>
      </c>
      <c r="SYZ1" s="9" t="s">
        <v>14252</v>
      </c>
      <c r="SZA1" s="9" t="s">
        <v>14253</v>
      </c>
      <c r="SZB1" s="9" t="s">
        <v>14254</v>
      </c>
      <c r="SZC1" s="9" t="s">
        <v>14255</v>
      </c>
      <c r="SZD1" s="9" t="s">
        <v>14256</v>
      </c>
      <c r="SZE1" s="9" t="s">
        <v>14257</v>
      </c>
      <c r="SZF1" s="9" t="s">
        <v>14258</v>
      </c>
      <c r="SZG1" s="9" t="s">
        <v>14259</v>
      </c>
      <c r="SZH1" s="9" t="s">
        <v>14260</v>
      </c>
      <c r="SZI1" s="9" t="s">
        <v>14261</v>
      </c>
      <c r="SZJ1" s="9" t="s">
        <v>14262</v>
      </c>
      <c r="SZK1" s="9" t="s">
        <v>14263</v>
      </c>
      <c r="SZL1" s="9" t="s">
        <v>14264</v>
      </c>
      <c r="SZM1" s="9" t="s">
        <v>14265</v>
      </c>
      <c r="SZN1" s="9" t="s">
        <v>14266</v>
      </c>
      <c r="SZO1" s="9" t="s">
        <v>14267</v>
      </c>
      <c r="SZP1" s="9" t="s">
        <v>14268</v>
      </c>
      <c r="SZQ1" s="9" t="s">
        <v>14269</v>
      </c>
      <c r="SZR1" s="9" t="s">
        <v>14270</v>
      </c>
      <c r="SZS1" s="9" t="s">
        <v>14271</v>
      </c>
      <c r="SZT1" s="9" t="s">
        <v>14272</v>
      </c>
      <c r="SZU1" s="9" t="s">
        <v>14273</v>
      </c>
      <c r="SZV1" s="9" t="s">
        <v>14274</v>
      </c>
      <c r="SZW1" s="9" t="s">
        <v>14275</v>
      </c>
      <c r="SZX1" s="9" t="s">
        <v>14276</v>
      </c>
      <c r="SZY1" s="9" t="s">
        <v>14277</v>
      </c>
      <c r="SZZ1" s="9" t="s">
        <v>14278</v>
      </c>
      <c r="TAA1" s="9" t="s">
        <v>14279</v>
      </c>
      <c r="TAB1" s="9" t="s">
        <v>14280</v>
      </c>
      <c r="TAC1" s="9" t="s">
        <v>14281</v>
      </c>
      <c r="TAD1" s="9" t="s">
        <v>14282</v>
      </c>
      <c r="TAE1" s="9" t="s">
        <v>14283</v>
      </c>
      <c r="TAF1" s="9" t="s">
        <v>14284</v>
      </c>
      <c r="TAG1" s="9" t="s">
        <v>14285</v>
      </c>
      <c r="TAH1" s="9" t="s">
        <v>14286</v>
      </c>
      <c r="TAI1" s="9" t="s">
        <v>14287</v>
      </c>
      <c r="TAJ1" s="9" t="s">
        <v>14288</v>
      </c>
      <c r="TAK1" s="9" t="s">
        <v>14289</v>
      </c>
      <c r="TAL1" s="9" t="s">
        <v>14290</v>
      </c>
      <c r="TAM1" s="9" t="s">
        <v>14291</v>
      </c>
      <c r="TAN1" s="9" t="s">
        <v>14292</v>
      </c>
      <c r="TAO1" s="9" t="s">
        <v>14293</v>
      </c>
      <c r="TAP1" s="9" t="s">
        <v>14294</v>
      </c>
      <c r="TAQ1" s="9" t="s">
        <v>14295</v>
      </c>
      <c r="TAR1" s="9" t="s">
        <v>14296</v>
      </c>
      <c r="TAS1" s="9" t="s">
        <v>14297</v>
      </c>
      <c r="TAT1" s="9" t="s">
        <v>14298</v>
      </c>
      <c r="TAU1" s="9" t="s">
        <v>14299</v>
      </c>
      <c r="TAV1" s="9" t="s">
        <v>14300</v>
      </c>
      <c r="TAW1" s="9" t="s">
        <v>14301</v>
      </c>
      <c r="TAX1" s="9" t="s">
        <v>14302</v>
      </c>
      <c r="TAY1" s="9" t="s">
        <v>14303</v>
      </c>
      <c r="TAZ1" s="9" t="s">
        <v>14304</v>
      </c>
      <c r="TBA1" s="9" t="s">
        <v>14305</v>
      </c>
      <c r="TBB1" s="9" t="s">
        <v>14306</v>
      </c>
      <c r="TBC1" s="9" t="s">
        <v>14307</v>
      </c>
      <c r="TBD1" s="9" t="s">
        <v>14308</v>
      </c>
      <c r="TBE1" s="9" t="s">
        <v>14309</v>
      </c>
      <c r="TBF1" s="9" t="s">
        <v>14310</v>
      </c>
      <c r="TBG1" s="9" t="s">
        <v>14311</v>
      </c>
      <c r="TBH1" s="9" t="s">
        <v>14312</v>
      </c>
      <c r="TBI1" s="9" t="s">
        <v>14313</v>
      </c>
      <c r="TBJ1" s="9" t="s">
        <v>14314</v>
      </c>
      <c r="TBK1" s="9" t="s">
        <v>14315</v>
      </c>
      <c r="TBL1" s="9" t="s">
        <v>14316</v>
      </c>
      <c r="TBM1" s="9" t="s">
        <v>14317</v>
      </c>
      <c r="TBN1" s="9" t="s">
        <v>14318</v>
      </c>
      <c r="TBO1" s="9" t="s">
        <v>14319</v>
      </c>
      <c r="TBP1" s="9" t="s">
        <v>14320</v>
      </c>
      <c r="TBQ1" s="9" t="s">
        <v>14321</v>
      </c>
      <c r="TBR1" s="9" t="s">
        <v>14322</v>
      </c>
      <c r="TBS1" s="9" t="s">
        <v>14323</v>
      </c>
      <c r="TBT1" s="9" t="s">
        <v>14324</v>
      </c>
      <c r="TBU1" s="9" t="s">
        <v>14325</v>
      </c>
      <c r="TBV1" s="9" t="s">
        <v>14326</v>
      </c>
      <c r="TBW1" s="9" t="s">
        <v>14327</v>
      </c>
      <c r="TBX1" s="9" t="s">
        <v>14328</v>
      </c>
      <c r="TBY1" s="9" t="s">
        <v>14329</v>
      </c>
      <c r="TBZ1" s="9" t="s">
        <v>14330</v>
      </c>
      <c r="TCA1" s="9" t="s">
        <v>14331</v>
      </c>
      <c r="TCB1" s="9" t="s">
        <v>14332</v>
      </c>
      <c r="TCC1" s="9" t="s">
        <v>14333</v>
      </c>
      <c r="TCD1" s="9" t="s">
        <v>14334</v>
      </c>
      <c r="TCE1" s="9" t="s">
        <v>14335</v>
      </c>
      <c r="TCF1" s="9" t="s">
        <v>14336</v>
      </c>
      <c r="TCG1" s="9" t="s">
        <v>14337</v>
      </c>
      <c r="TCH1" s="9" t="s">
        <v>14338</v>
      </c>
      <c r="TCI1" s="9" t="s">
        <v>14339</v>
      </c>
      <c r="TCJ1" s="9" t="s">
        <v>14340</v>
      </c>
      <c r="TCK1" s="9" t="s">
        <v>14341</v>
      </c>
      <c r="TCL1" s="9" t="s">
        <v>14342</v>
      </c>
      <c r="TCM1" s="9" t="s">
        <v>14343</v>
      </c>
      <c r="TCN1" s="9" t="s">
        <v>14344</v>
      </c>
      <c r="TCO1" s="9" t="s">
        <v>14345</v>
      </c>
      <c r="TCP1" s="9" t="s">
        <v>14346</v>
      </c>
      <c r="TCQ1" s="9" t="s">
        <v>14347</v>
      </c>
      <c r="TCR1" s="9" t="s">
        <v>14348</v>
      </c>
      <c r="TCS1" s="9" t="s">
        <v>14349</v>
      </c>
      <c r="TCT1" s="9" t="s">
        <v>14350</v>
      </c>
      <c r="TCU1" s="9" t="s">
        <v>14351</v>
      </c>
      <c r="TCV1" s="9" t="s">
        <v>14352</v>
      </c>
      <c r="TCW1" s="9" t="s">
        <v>14353</v>
      </c>
      <c r="TCX1" s="9" t="s">
        <v>14354</v>
      </c>
      <c r="TCY1" s="9" t="s">
        <v>14355</v>
      </c>
      <c r="TCZ1" s="9" t="s">
        <v>14356</v>
      </c>
      <c r="TDA1" s="9" t="s">
        <v>14357</v>
      </c>
      <c r="TDB1" s="9" t="s">
        <v>14358</v>
      </c>
      <c r="TDC1" s="9" t="s">
        <v>14359</v>
      </c>
      <c r="TDD1" s="9" t="s">
        <v>14360</v>
      </c>
      <c r="TDE1" s="9" t="s">
        <v>14361</v>
      </c>
      <c r="TDF1" s="9" t="s">
        <v>14362</v>
      </c>
      <c r="TDG1" s="9" t="s">
        <v>14363</v>
      </c>
      <c r="TDH1" s="9" t="s">
        <v>14364</v>
      </c>
      <c r="TDI1" s="9" t="s">
        <v>14365</v>
      </c>
      <c r="TDJ1" s="9" t="s">
        <v>14366</v>
      </c>
      <c r="TDK1" s="9" t="s">
        <v>14367</v>
      </c>
      <c r="TDL1" s="9" t="s">
        <v>14368</v>
      </c>
      <c r="TDM1" s="9" t="s">
        <v>14369</v>
      </c>
      <c r="TDN1" s="9" t="s">
        <v>14370</v>
      </c>
      <c r="TDO1" s="9" t="s">
        <v>14371</v>
      </c>
      <c r="TDP1" s="9" t="s">
        <v>14372</v>
      </c>
      <c r="TDQ1" s="9" t="s">
        <v>14373</v>
      </c>
      <c r="TDR1" s="9" t="s">
        <v>14374</v>
      </c>
      <c r="TDS1" s="9" t="s">
        <v>14375</v>
      </c>
      <c r="TDT1" s="9" t="s">
        <v>14376</v>
      </c>
      <c r="TDU1" s="9" t="s">
        <v>14377</v>
      </c>
      <c r="TDV1" s="9" t="s">
        <v>14378</v>
      </c>
      <c r="TDW1" s="9" t="s">
        <v>14379</v>
      </c>
      <c r="TDX1" s="9" t="s">
        <v>14380</v>
      </c>
      <c r="TDY1" s="9" t="s">
        <v>14381</v>
      </c>
      <c r="TDZ1" s="9" t="s">
        <v>14382</v>
      </c>
      <c r="TEA1" s="9" t="s">
        <v>14383</v>
      </c>
      <c r="TEB1" s="9" t="s">
        <v>14384</v>
      </c>
      <c r="TEC1" s="9" t="s">
        <v>14385</v>
      </c>
      <c r="TED1" s="9" t="s">
        <v>14386</v>
      </c>
      <c r="TEE1" s="9" t="s">
        <v>14387</v>
      </c>
      <c r="TEF1" s="9" t="s">
        <v>14388</v>
      </c>
      <c r="TEG1" s="9" t="s">
        <v>14389</v>
      </c>
      <c r="TEH1" s="9" t="s">
        <v>14390</v>
      </c>
      <c r="TEI1" s="9" t="s">
        <v>14391</v>
      </c>
      <c r="TEJ1" s="9" t="s">
        <v>14392</v>
      </c>
      <c r="TEK1" s="9" t="s">
        <v>14393</v>
      </c>
      <c r="TEL1" s="9" t="s">
        <v>14394</v>
      </c>
      <c r="TEM1" s="9" t="s">
        <v>14395</v>
      </c>
      <c r="TEN1" s="9" t="s">
        <v>14396</v>
      </c>
      <c r="TEO1" s="9" t="s">
        <v>14397</v>
      </c>
      <c r="TEP1" s="9" t="s">
        <v>14398</v>
      </c>
      <c r="TEQ1" s="9" t="s">
        <v>14399</v>
      </c>
      <c r="TER1" s="9" t="s">
        <v>14400</v>
      </c>
      <c r="TES1" s="9" t="s">
        <v>14401</v>
      </c>
      <c r="TET1" s="9" t="s">
        <v>14402</v>
      </c>
      <c r="TEU1" s="9" t="s">
        <v>14403</v>
      </c>
      <c r="TEV1" s="9" t="s">
        <v>14404</v>
      </c>
      <c r="TEW1" s="9" t="s">
        <v>14405</v>
      </c>
      <c r="TEX1" s="9" t="s">
        <v>14406</v>
      </c>
      <c r="TEY1" s="9" t="s">
        <v>14407</v>
      </c>
      <c r="TEZ1" s="9" t="s">
        <v>14408</v>
      </c>
      <c r="TFA1" s="9" t="s">
        <v>14409</v>
      </c>
      <c r="TFB1" s="9" t="s">
        <v>14410</v>
      </c>
      <c r="TFC1" s="9" t="s">
        <v>14411</v>
      </c>
      <c r="TFD1" s="9" t="s">
        <v>14412</v>
      </c>
      <c r="TFE1" s="9" t="s">
        <v>14413</v>
      </c>
      <c r="TFF1" s="9" t="s">
        <v>14414</v>
      </c>
      <c r="TFG1" s="9" t="s">
        <v>14415</v>
      </c>
      <c r="TFH1" s="9" t="s">
        <v>14416</v>
      </c>
      <c r="TFI1" s="9" t="s">
        <v>14417</v>
      </c>
      <c r="TFJ1" s="9" t="s">
        <v>14418</v>
      </c>
      <c r="TFK1" s="9" t="s">
        <v>14419</v>
      </c>
      <c r="TFL1" s="9" t="s">
        <v>14420</v>
      </c>
      <c r="TFM1" s="9" t="s">
        <v>14421</v>
      </c>
      <c r="TFN1" s="9" t="s">
        <v>14422</v>
      </c>
      <c r="TFO1" s="9" t="s">
        <v>14423</v>
      </c>
      <c r="TFP1" s="9" t="s">
        <v>14424</v>
      </c>
      <c r="TFQ1" s="9" t="s">
        <v>14425</v>
      </c>
      <c r="TFR1" s="9" t="s">
        <v>14426</v>
      </c>
      <c r="TFS1" s="9" t="s">
        <v>14427</v>
      </c>
      <c r="TFT1" s="9" t="s">
        <v>14428</v>
      </c>
      <c r="TFU1" s="9" t="s">
        <v>14429</v>
      </c>
      <c r="TFV1" s="9" t="s">
        <v>14430</v>
      </c>
      <c r="TFW1" s="9" t="s">
        <v>14431</v>
      </c>
      <c r="TFX1" s="9" t="s">
        <v>14432</v>
      </c>
      <c r="TFY1" s="9" t="s">
        <v>14433</v>
      </c>
      <c r="TFZ1" s="9" t="s">
        <v>14434</v>
      </c>
      <c r="TGA1" s="9" t="s">
        <v>14435</v>
      </c>
      <c r="TGB1" s="9" t="s">
        <v>14436</v>
      </c>
      <c r="TGC1" s="9" t="s">
        <v>14437</v>
      </c>
      <c r="TGD1" s="9" t="s">
        <v>14438</v>
      </c>
      <c r="TGE1" s="9" t="s">
        <v>14439</v>
      </c>
      <c r="TGF1" s="9" t="s">
        <v>14440</v>
      </c>
      <c r="TGG1" s="9" t="s">
        <v>14441</v>
      </c>
      <c r="TGH1" s="9" t="s">
        <v>14442</v>
      </c>
      <c r="TGI1" s="9" t="s">
        <v>14443</v>
      </c>
      <c r="TGJ1" s="9" t="s">
        <v>14444</v>
      </c>
      <c r="TGK1" s="9" t="s">
        <v>14445</v>
      </c>
      <c r="TGL1" s="9" t="s">
        <v>14446</v>
      </c>
      <c r="TGM1" s="9" t="s">
        <v>14447</v>
      </c>
      <c r="TGN1" s="9" t="s">
        <v>14448</v>
      </c>
      <c r="TGO1" s="9" t="s">
        <v>14449</v>
      </c>
      <c r="TGP1" s="9" t="s">
        <v>14450</v>
      </c>
      <c r="TGQ1" s="9" t="s">
        <v>14451</v>
      </c>
      <c r="TGR1" s="9" t="s">
        <v>14452</v>
      </c>
      <c r="TGS1" s="9" t="s">
        <v>14453</v>
      </c>
      <c r="TGT1" s="9" t="s">
        <v>14454</v>
      </c>
      <c r="TGU1" s="9" t="s">
        <v>14455</v>
      </c>
      <c r="TGV1" s="9" t="s">
        <v>14456</v>
      </c>
      <c r="TGW1" s="9" t="s">
        <v>14457</v>
      </c>
      <c r="TGX1" s="9" t="s">
        <v>14458</v>
      </c>
      <c r="TGY1" s="9" t="s">
        <v>14459</v>
      </c>
      <c r="TGZ1" s="9" t="s">
        <v>14460</v>
      </c>
      <c r="THA1" s="9" t="s">
        <v>14461</v>
      </c>
      <c r="THB1" s="9" t="s">
        <v>14462</v>
      </c>
      <c r="THC1" s="9" t="s">
        <v>14463</v>
      </c>
      <c r="THD1" s="9" t="s">
        <v>14464</v>
      </c>
      <c r="THE1" s="9" t="s">
        <v>14465</v>
      </c>
      <c r="THF1" s="9" t="s">
        <v>14466</v>
      </c>
      <c r="THG1" s="9" t="s">
        <v>14467</v>
      </c>
      <c r="THH1" s="9" t="s">
        <v>14468</v>
      </c>
      <c r="THI1" s="9" t="s">
        <v>14469</v>
      </c>
      <c r="THJ1" s="9" t="s">
        <v>14470</v>
      </c>
      <c r="THK1" s="9" t="s">
        <v>14471</v>
      </c>
      <c r="THL1" s="9" t="s">
        <v>14472</v>
      </c>
      <c r="THM1" s="9" t="s">
        <v>14473</v>
      </c>
      <c r="THN1" s="9" t="s">
        <v>14474</v>
      </c>
      <c r="THO1" s="9" t="s">
        <v>14475</v>
      </c>
      <c r="THP1" s="9" t="s">
        <v>14476</v>
      </c>
      <c r="THQ1" s="9" t="s">
        <v>14477</v>
      </c>
      <c r="THR1" s="9" t="s">
        <v>14478</v>
      </c>
      <c r="THS1" s="9" t="s">
        <v>14479</v>
      </c>
      <c r="THT1" s="9" t="s">
        <v>14480</v>
      </c>
      <c r="THU1" s="9" t="s">
        <v>14481</v>
      </c>
      <c r="THV1" s="9" t="s">
        <v>14482</v>
      </c>
      <c r="THW1" s="9" t="s">
        <v>14483</v>
      </c>
      <c r="THX1" s="9" t="s">
        <v>14484</v>
      </c>
      <c r="THY1" s="9" t="s">
        <v>14485</v>
      </c>
      <c r="THZ1" s="9" t="s">
        <v>14486</v>
      </c>
      <c r="TIA1" s="9" t="s">
        <v>14487</v>
      </c>
      <c r="TIB1" s="9" t="s">
        <v>14488</v>
      </c>
      <c r="TIC1" s="9" t="s">
        <v>14489</v>
      </c>
      <c r="TID1" s="9" t="s">
        <v>14490</v>
      </c>
      <c r="TIE1" s="9" t="s">
        <v>14491</v>
      </c>
      <c r="TIF1" s="9" t="s">
        <v>14492</v>
      </c>
      <c r="TIG1" s="9" t="s">
        <v>14493</v>
      </c>
      <c r="TIH1" s="9" t="s">
        <v>14494</v>
      </c>
      <c r="TII1" s="9" t="s">
        <v>14495</v>
      </c>
      <c r="TIJ1" s="9" t="s">
        <v>14496</v>
      </c>
      <c r="TIK1" s="9" t="s">
        <v>14497</v>
      </c>
      <c r="TIL1" s="9" t="s">
        <v>14498</v>
      </c>
      <c r="TIM1" s="9" t="s">
        <v>14499</v>
      </c>
      <c r="TIN1" s="9" t="s">
        <v>14500</v>
      </c>
      <c r="TIO1" s="9" t="s">
        <v>14501</v>
      </c>
      <c r="TIP1" s="9" t="s">
        <v>14502</v>
      </c>
      <c r="TIQ1" s="9" t="s">
        <v>14503</v>
      </c>
      <c r="TIR1" s="9" t="s">
        <v>14504</v>
      </c>
      <c r="TIS1" s="9" t="s">
        <v>14505</v>
      </c>
      <c r="TIT1" s="9" t="s">
        <v>14506</v>
      </c>
      <c r="TIU1" s="9" t="s">
        <v>14507</v>
      </c>
      <c r="TIV1" s="9" t="s">
        <v>14508</v>
      </c>
      <c r="TIW1" s="9" t="s">
        <v>14509</v>
      </c>
      <c r="TIX1" s="9" t="s">
        <v>14510</v>
      </c>
      <c r="TIY1" s="9" t="s">
        <v>14511</v>
      </c>
      <c r="TIZ1" s="9" t="s">
        <v>14512</v>
      </c>
      <c r="TJA1" s="9" t="s">
        <v>14513</v>
      </c>
      <c r="TJB1" s="9" t="s">
        <v>14514</v>
      </c>
      <c r="TJC1" s="9" t="s">
        <v>14515</v>
      </c>
      <c r="TJD1" s="9" t="s">
        <v>14516</v>
      </c>
      <c r="TJE1" s="9" t="s">
        <v>14517</v>
      </c>
      <c r="TJF1" s="9" t="s">
        <v>14518</v>
      </c>
      <c r="TJG1" s="9" t="s">
        <v>14519</v>
      </c>
      <c r="TJH1" s="9" t="s">
        <v>14520</v>
      </c>
      <c r="TJI1" s="9" t="s">
        <v>14521</v>
      </c>
      <c r="TJJ1" s="9" t="s">
        <v>14522</v>
      </c>
      <c r="TJK1" s="9" t="s">
        <v>14523</v>
      </c>
      <c r="TJL1" s="9" t="s">
        <v>14524</v>
      </c>
      <c r="TJM1" s="9" t="s">
        <v>14525</v>
      </c>
      <c r="TJN1" s="9" t="s">
        <v>14526</v>
      </c>
      <c r="TJO1" s="9" t="s">
        <v>14527</v>
      </c>
      <c r="TJP1" s="9" t="s">
        <v>14528</v>
      </c>
      <c r="TJQ1" s="9" t="s">
        <v>14529</v>
      </c>
      <c r="TJR1" s="9" t="s">
        <v>14530</v>
      </c>
      <c r="TJS1" s="9" t="s">
        <v>14531</v>
      </c>
      <c r="TJT1" s="9" t="s">
        <v>14532</v>
      </c>
      <c r="TJU1" s="9" t="s">
        <v>14533</v>
      </c>
      <c r="TJV1" s="9" t="s">
        <v>14534</v>
      </c>
      <c r="TJW1" s="9" t="s">
        <v>14535</v>
      </c>
      <c r="TJX1" s="9" t="s">
        <v>14536</v>
      </c>
      <c r="TJY1" s="9" t="s">
        <v>14537</v>
      </c>
      <c r="TJZ1" s="9" t="s">
        <v>14538</v>
      </c>
      <c r="TKA1" s="9" t="s">
        <v>14539</v>
      </c>
      <c r="TKB1" s="9" t="s">
        <v>14540</v>
      </c>
      <c r="TKC1" s="9" t="s">
        <v>14541</v>
      </c>
      <c r="TKD1" s="9" t="s">
        <v>14542</v>
      </c>
      <c r="TKE1" s="9" t="s">
        <v>14543</v>
      </c>
      <c r="TKF1" s="9" t="s">
        <v>14544</v>
      </c>
      <c r="TKG1" s="9" t="s">
        <v>14545</v>
      </c>
      <c r="TKH1" s="9" t="s">
        <v>14546</v>
      </c>
      <c r="TKI1" s="9" t="s">
        <v>14547</v>
      </c>
      <c r="TKJ1" s="9" t="s">
        <v>14548</v>
      </c>
      <c r="TKK1" s="9" t="s">
        <v>14549</v>
      </c>
      <c r="TKL1" s="9" t="s">
        <v>14550</v>
      </c>
      <c r="TKM1" s="9" t="s">
        <v>14551</v>
      </c>
      <c r="TKN1" s="9" t="s">
        <v>14552</v>
      </c>
      <c r="TKO1" s="9" t="s">
        <v>14553</v>
      </c>
      <c r="TKP1" s="9" t="s">
        <v>14554</v>
      </c>
      <c r="TKQ1" s="9" t="s">
        <v>14555</v>
      </c>
      <c r="TKR1" s="9" t="s">
        <v>14556</v>
      </c>
      <c r="TKS1" s="9" t="s">
        <v>14557</v>
      </c>
      <c r="TKT1" s="9" t="s">
        <v>14558</v>
      </c>
      <c r="TKU1" s="9" t="s">
        <v>14559</v>
      </c>
      <c r="TKV1" s="9" t="s">
        <v>14560</v>
      </c>
      <c r="TKW1" s="9" t="s">
        <v>14561</v>
      </c>
      <c r="TKX1" s="9" t="s">
        <v>14562</v>
      </c>
      <c r="TKY1" s="9" t="s">
        <v>14563</v>
      </c>
      <c r="TKZ1" s="9" t="s">
        <v>14564</v>
      </c>
      <c r="TLA1" s="9" t="s">
        <v>14565</v>
      </c>
      <c r="TLB1" s="9" t="s">
        <v>14566</v>
      </c>
      <c r="TLC1" s="9" t="s">
        <v>14567</v>
      </c>
      <c r="TLD1" s="9" t="s">
        <v>14568</v>
      </c>
      <c r="TLE1" s="9" t="s">
        <v>14569</v>
      </c>
      <c r="TLF1" s="9" t="s">
        <v>14570</v>
      </c>
      <c r="TLG1" s="9" t="s">
        <v>14571</v>
      </c>
      <c r="TLH1" s="9" t="s">
        <v>14572</v>
      </c>
      <c r="TLI1" s="9" t="s">
        <v>14573</v>
      </c>
      <c r="TLJ1" s="9" t="s">
        <v>14574</v>
      </c>
      <c r="TLK1" s="9" t="s">
        <v>14575</v>
      </c>
      <c r="TLL1" s="9" t="s">
        <v>14576</v>
      </c>
      <c r="TLM1" s="9" t="s">
        <v>14577</v>
      </c>
      <c r="TLN1" s="9" t="s">
        <v>14578</v>
      </c>
      <c r="TLO1" s="9" t="s">
        <v>14579</v>
      </c>
      <c r="TLP1" s="9" t="s">
        <v>14580</v>
      </c>
      <c r="TLQ1" s="9" t="s">
        <v>14581</v>
      </c>
      <c r="TLR1" s="9" t="s">
        <v>14582</v>
      </c>
      <c r="TLS1" s="9" t="s">
        <v>14583</v>
      </c>
      <c r="TLT1" s="9" t="s">
        <v>14584</v>
      </c>
      <c r="TLU1" s="9" t="s">
        <v>14585</v>
      </c>
      <c r="TLV1" s="9" t="s">
        <v>14586</v>
      </c>
      <c r="TLW1" s="9" t="s">
        <v>14587</v>
      </c>
      <c r="TLX1" s="9" t="s">
        <v>14588</v>
      </c>
      <c r="TLY1" s="9" t="s">
        <v>14589</v>
      </c>
      <c r="TLZ1" s="9" t="s">
        <v>14590</v>
      </c>
      <c r="TMA1" s="9" t="s">
        <v>14591</v>
      </c>
      <c r="TMB1" s="9" t="s">
        <v>14592</v>
      </c>
      <c r="TMC1" s="9" t="s">
        <v>14593</v>
      </c>
      <c r="TMD1" s="9" t="s">
        <v>14594</v>
      </c>
      <c r="TME1" s="9" t="s">
        <v>14595</v>
      </c>
      <c r="TMF1" s="9" t="s">
        <v>14596</v>
      </c>
      <c r="TMG1" s="9" t="s">
        <v>14597</v>
      </c>
      <c r="TMH1" s="9" t="s">
        <v>14598</v>
      </c>
      <c r="TMI1" s="9" t="s">
        <v>14599</v>
      </c>
      <c r="TMJ1" s="9" t="s">
        <v>14600</v>
      </c>
      <c r="TMK1" s="9" t="s">
        <v>14601</v>
      </c>
      <c r="TML1" s="9" t="s">
        <v>14602</v>
      </c>
      <c r="TMM1" s="9" t="s">
        <v>14603</v>
      </c>
      <c r="TMN1" s="9" t="s">
        <v>14604</v>
      </c>
      <c r="TMO1" s="9" t="s">
        <v>14605</v>
      </c>
      <c r="TMP1" s="9" t="s">
        <v>14606</v>
      </c>
      <c r="TMQ1" s="9" t="s">
        <v>14607</v>
      </c>
      <c r="TMR1" s="9" t="s">
        <v>14608</v>
      </c>
      <c r="TMS1" s="9" t="s">
        <v>14609</v>
      </c>
      <c r="TMT1" s="9" t="s">
        <v>14610</v>
      </c>
      <c r="TMU1" s="9" t="s">
        <v>14611</v>
      </c>
      <c r="TMV1" s="9" t="s">
        <v>14612</v>
      </c>
      <c r="TMW1" s="9" t="s">
        <v>14613</v>
      </c>
      <c r="TMX1" s="9" t="s">
        <v>14614</v>
      </c>
      <c r="TMY1" s="9" t="s">
        <v>14615</v>
      </c>
      <c r="TMZ1" s="9" t="s">
        <v>14616</v>
      </c>
      <c r="TNA1" s="9" t="s">
        <v>14617</v>
      </c>
      <c r="TNB1" s="9" t="s">
        <v>14618</v>
      </c>
      <c r="TNC1" s="9" t="s">
        <v>14619</v>
      </c>
      <c r="TND1" s="9" t="s">
        <v>14620</v>
      </c>
      <c r="TNE1" s="9" t="s">
        <v>14621</v>
      </c>
      <c r="TNF1" s="9" t="s">
        <v>14622</v>
      </c>
      <c r="TNG1" s="9" t="s">
        <v>14623</v>
      </c>
      <c r="TNH1" s="9" t="s">
        <v>14624</v>
      </c>
      <c r="TNI1" s="9" t="s">
        <v>14625</v>
      </c>
      <c r="TNJ1" s="9" t="s">
        <v>14626</v>
      </c>
      <c r="TNK1" s="9" t="s">
        <v>14627</v>
      </c>
      <c r="TNL1" s="9" t="s">
        <v>14628</v>
      </c>
      <c r="TNM1" s="9" t="s">
        <v>14629</v>
      </c>
      <c r="TNN1" s="9" t="s">
        <v>14630</v>
      </c>
      <c r="TNO1" s="9" t="s">
        <v>14631</v>
      </c>
      <c r="TNP1" s="9" t="s">
        <v>14632</v>
      </c>
      <c r="TNQ1" s="9" t="s">
        <v>14633</v>
      </c>
      <c r="TNR1" s="9" t="s">
        <v>14634</v>
      </c>
      <c r="TNS1" s="9" t="s">
        <v>14635</v>
      </c>
      <c r="TNT1" s="9" t="s">
        <v>14636</v>
      </c>
      <c r="TNU1" s="9" t="s">
        <v>14637</v>
      </c>
      <c r="TNV1" s="9" t="s">
        <v>14638</v>
      </c>
      <c r="TNW1" s="9" t="s">
        <v>14639</v>
      </c>
      <c r="TNX1" s="9" t="s">
        <v>14640</v>
      </c>
      <c r="TNY1" s="9" t="s">
        <v>14641</v>
      </c>
      <c r="TNZ1" s="9" t="s">
        <v>14642</v>
      </c>
      <c r="TOA1" s="9" t="s">
        <v>14643</v>
      </c>
      <c r="TOB1" s="9" t="s">
        <v>14644</v>
      </c>
      <c r="TOC1" s="9" t="s">
        <v>14645</v>
      </c>
      <c r="TOD1" s="9" t="s">
        <v>14646</v>
      </c>
      <c r="TOE1" s="9" t="s">
        <v>14647</v>
      </c>
      <c r="TOF1" s="9" t="s">
        <v>14648</v>
      </c>
      <c r="TOG1" s="9" t="s">
        <v>14649</v>
      </c>
      <c r="TOH1" s="9" t="s">
        <v>14650</v>
      </c>
      <c r="TOI1" s="9" t="s">
        <v>14651</v>
      </c>
      <c r="TOJ1" s="9" t="s">
        <v>14652</v>
      </c>
      <c r="TOK1" s="9" t="s">
        <v>14653</v>
      </c>
      <c r="TOL1" s="9" t="s">
        <v>14654</v>
      </c>
      <c r="TOM1" s="9" t="s">
        <v>14655</v>
      </c>
      <c r="TON1" s="9" t="s">
        <v>14656</v>
      </c>
      <c r="TOO1" s="9" t="s">
        <v>14657</v>
      </c>
      <c r="TOP1" s="9" t="s">
        <v>14658</v>
      </c>
      <c r="TOQ1" s="9" t="s">
        <v>14659</v>
      </c>
      <c r="TOR1" s="9" t="s">
        <v>14660</v>
      </c>
      <c r="TOS1" s="9" t="s">
        <v>14661</v>
      </c>
      <c r="TOT1" s="9" t="s">
        <v>14662</v>
      </c>
      <c r="TOU1" s="9" t="s">
        <v>14663</v>
      </c>
      <c r="TOV1" s="9" t="s">
        <v>14664</v>
      </c>
      <c r="TOW1" s="9" t="s">
        <v>14665</v>
      </c>
      <c r="TOX1" s="9" t="s">
        <v>14666</v>
      </c>
      <c r="TOY1" s="9" t="s">
        <v>14667</v>
      </c>
      <c r="TOZ1" s="9" t="s">
        <v>14668</v>
      </c>
      <c r="TPA1" s="9" t="s">
        <v>14669</v>
      </c>
      <c r="TPB1" s="9" t="s">
        <v>14670</v>
      </c>
      <c r="TPC1" s="9" t="s">
        <v>14671</v>
      </c>
      <c r="TPD1" s="9" t="s">
        <v>14672</v>
      </c>
      <c r="TPE1" s="9" t="s">
        <v>14673</v>
      </c>
      <c r="TPF1" s="9" t="s">
        <v>14674</v>
      </c>
      <c r="TPG1" s="9" t="s">
        <v>14675</v>
      </c>
      <c r="TPH1" s="9" t="s">
        <v>14676</v>
      </c>
      <c r="TPI1" s="9" t="s">
        <v>14677</v>
      </c>
      <c r="TPJ1" s="9" t="s">
        <v>14678</v>
      </c>
      <c r="TPK1" s="9" t="s">
        <v>14679</v>
      </c>
      <c r="TPL1" s="9" t="s">
        <v>14680</v>
      </c>
      <c r="TPM1" s="9" t="s">
        <v>14681</v>
      </c>
      <c r="TPN1" s="9" t="s">
        <v>14682</v>
      </c>
      <c r="TPO1" s="9" t="s">
        <v>14683</v>
      </c>
      <c r="TPP1" s="9" t="s">
        <v>14684</v>
      </c>
      <c r="TPQ1" s="9" t="s">
        <v>14685</v>
      </c>
      <c r="TPR1" s="9" t="s">
        <v>14686</v>
      </c>
      <c r="TPS1" s="9" t="s">
        <v>14687</v>
      </c>
      <c r="TPT1" s="9" t="s">
        <v>14688</v>
      </c>
      <c r="TPU1" s="9" t="s">
        <v>14689</v>
      </c>
      <c r="TPV1" s="9" t="s">
        <v>14690</v>
      </c>
      <c r="TPW1" s="9" t="s">
        <v>14691</v>
      </c>
      <c r="TPX1" s="9" t="s">
        <v>14692</v>
      </c>
      <c r="TPY1" s="9" t="s">
        <v>14693</v>
      </c>
      <c r="TPZ1" s="9" t="s">
        <v>14694</v>
      </c>
      <c r="TQA1" s="9" t="s">
        <v>14695</v>
      </c>
      <c r="TQB1" s="9" t="s">
        <v>14696</v>
      </c>
      <c r="TQC1" s="9" t="s">
        <v>14697</v>
      </c>
      <c r="TQD1" s="9" t="s">
        <v>14698</v>
      </c>
      <c r="TQE1" s="9" t="s">
        <v>14699</v>
      </c>
      <c r="TQF1" s="9" t="s">
        <v>14700</v>
      </c>
      <c r="TQG1" s="9" t="s">
        <v>14701</v>
      </c>
      <c r="TQH1" s="9" t="s">
        <v>14702</v>
      </c>
      <c r="TQI1" s="9" t="s">
        <v>14703</v>
      </c>
      <c r="TQJ1" s="9" t="s">
        <v>14704</v>
      </c>
      <c r="TQK1" s="9" t="s">
        <v>14705</v>
      </c>
      <c r="TQL1" s="9" t="s">
        <v>14706</v>
      </c>
      <c r="TQM1" s="9" t="s">
        <v>14707</v>
      </c>
      <c r="TQN1" s="9" t="s">
        <v>14708</v>
      </c>
      <c r="TQO1" s="9" t="s">
        <v>14709</v>
      </c>
      <c r="TQP1" s="9" t="s">
        <v>14710</v>
      </c>
      <c r="TQQ1" s="9" t="s">
        <v>14711</v>
      </c>
      <c r="TQR1" s="9" t="s">
        <v>14712</v>
      </c>
      <c r="TQS1" s="9" t="s">
        <v>14713</v>
      </c>
      <c r="TQT1" s="9" t="s">
        <v>14714</v>
      </c>
      <c r="TQU1" s="9" t="s">
        <v>14715</v>
      </c>
      <c r="TQV1" s="9" t="s">
        <v>14716</v>
      </c>
      <c r="TQW1" s="9" t="s">
        <v>14717</v>
      </c>
      <c r="TQX1" s="9" t="s">
        <v>14718</v>
      </c>
      <c r="TQY1" s="9" t="s">
        <v>14719</v>
      </c>
      <c r="TQZ1" s="9" t="s">
        <v>14720</v>
      </c>
      <c r="TRA1" s="9" t="s">
        <v>14721</v>
      </c>
      <c r="TRB1" s="9" t="s">
        <v>14722</v>
      </c>
      <c r="TRC1" s="9" t="s">
        <v>14723</v>
      </c>
      <c r="TRD1" s="9" t="s">
        <v>14724</v>
      </c>
      <c r="TRE1" s="9" t="s">
        <v>14725</v>
      </c>
      <c r="TRF1" s="9" t="s">
        <v>14726</v>
      </c>
      <c r="TRG1" s="9" t="s">
        <v>14727</v>
      </c>
      <c r="TRH1" s="9" t="s">
        <v>14728</v>
      </c>
      <c r="TRI1" s="9" t="s">
        <v>14729</v>
      </c>
      <c r="TRJ1" s="9" t="s">
        <v>14730</v>
      </c>
      <c r="TRK1" s="9" t="s">
        <v>14731</v>
      </c>
      <c r="TRL1" s="9" t="s">
        <v>14732</v>
      </c>
      <c r="TRM1" s="9" t="s">
        <v>14733</v>
      </c>
      <c r="TRN1" s="9" t="s">
        <v>14734</v>
      </c>
      <c r="TRO1" s="9" t="s">
        <v>14735</v>
      </c>
      <c r="TRP1" s="9" t="s">
        <v>14736</v>
      </c>
      <c r="TRQ1" s="9" t="s">
        <v>14737</v>
      </c>
      <c r="TRR1" s="9" t="s">
        <v>14738</v>
      </c>
      <c r="TRS1" s="9" t="s">
        <v>14739</v>
      </c>
      <c r="TRT1" s="9" t="s">
        <v>14740</v>
      </c>
      <c r="TRU1" s="9" t="s">
        <v>14741</v>
      </c>
      <c r="TRV1" s="9" t="s">
        <v>14742</v>
      </c>
      <c r="TRW1" s="9" t="s">
        <v>14743</v>
      </c>
      <c r="TRX1" s="9" t="s">
        <v>14744</v>
      </c>
      <c r="TRY1" s="9" t="s">
        <v>14745</v>
      </c>
      <c r="TRZ1" s="9" t="s">
        <v>14746</v>
      </c>
      <c r="TSA1" s="9" t="s">
        <v>14747</v>
      </c>
      <c r="TSB1" s="9" t="s">
        <v>14748</v>
      </c>
      <c r="TSC1" s="9" t="s">
        <v>14749</v>
      </c>
      <c r="TSD1" s="9" t="s">
        <v>14750</v>
      </c>
      <c r="TSE1" s="9" t="s">
        <v>14751</v>
      </c>
      <c r="TSF1" s="9" t="s">
        <v>14752</v>
      </c>
      <c r="TSG1" s="9" t="s">
        <v>14753</v>
      </c>
      <c r="TSH1" s="9" t="s">
        <v>14754</v>
      </c>
      <c r="TSI1" s="9" t="s">
        <v>14755</v>
      </c>
      <c r="TSJ1" s="9" t="s">
        <v>14756</v>
      </c>
      <c r="TSK1" s="9" t="s">
        <v>14757</v>
      </c>
      <c r="TSL1" s="9" t="s">
        <v>14758</v>
      </c>
      <c r="TSM1" s="9" t="s">
        <v>14759</v>
      </c>
      <c r="TSN1" s="9" t="s">
        <v>14760</v>
      </c>
      <c r="TSO1" s="9" t="s">
        <v>14761</v>
      </c>
      <c r="TSP1" s="9" t="s">
        <v>14762</v>
      </c>
      <c r="TSQ1" s="9" t="s">
        <v>14763</v>
      </c>
      <c r="TSR1" s="9" t="s">
        <v>14764</v>
      </c>
      <c r="TSS1" s="9" t="s">
        <v>14765</v>
      </c>
      <c r="TST1" s="9" t="s">
        <v>14766</v>
      </c>
      <c r="TSU1" s="9" t="s">
        <v>14767</v>
      </c>
      <c r="TSV1" s="9" t="s">
        <v>14768</v>
      </c>
      <c r="TSW1" s="9" t="s">
        <v>14769</v>
      </c>
      <c r="TSX1" s="9" t="s">
        <v>14770</v>
      </c>
      <c r="TSY1" s="9" t="s">
        <v>14771</v>
      </c>
      <c r="TSZ1" s="9" t="s">
        <v>14772</v>
      </c>
      <c r="TTA1" s="9" t="s">
        <v>14773</v>
      </c>
      <c r="TTB1" s="9" t="s">
        <v>14774</v>
      </c>
      <c r="TTC1" s="9" t="s">
        <v>14775</v>
      </c>
      <c r="TTD1" s="9" t="s">
        <v>14776</v>
      </c>
      <c r="TTE1" s="9" t="s">
        <v>14777</v>
      </c>
      <c r="TTF1" s="9" t="s">
        <v>14778</v>
      </c>
      <c r="TTG1" s="9" t="s">
        <v>14779</v>
      </c>
      <c r="TTH1" s="9" t="s">
        <v>14780</v>
      </c>
      <c r="TTI1" s="9" t="s">
        <v>14781</v>
      </c>
      <c r="TTJ1" s="9" t="s">
        <v>14782</v>
      </c>
      <c r="TTK1" s="9" t="s">
        <v>14783</v>
      </c>
      <c r="TTL1" s="9" t="s">
        <v>14784</v>
      </c>
      <c r="TTM1" s="9" t="s">
        <v>14785</v>
      </c>
      <c r="TTN1" s="9" t="s">
        <v>14786</v>
      </c>
      <c r="TTO1" s="9" t="s">
        <v>14787</v>
      </c>
      <c r="TTP1" s="9" t="s">
        <v>14788</v>
      </c>
      <c r="TTQ1" s="9" t="s">
        <v>14789</v>
      </c>
      <c r="TTR1" s="9" t="s">
        <v>14790</v>
      </c>
      <c r="TTS1" s="9" t="s">
        <v>14791</v>
      </c>
      <c r="TTT1" s="9" t="s">
        <v>14792</v>
      </c>
      <c r="TTU1" s="9" t="s">
        <v>14793</v>
      </c>
      <c r="TTV1" s="9" t="s">
        <v>14794</v>
      </c>
      <c r="TTW1" s="9" t="s">
        <v>14795</v>
      </c>
      <c r="TTX1" s="9" t="s">
        <v>14796</v>
      </c>
      <c r="TTY1" s="9" t="s">
        <v>14797</v>
      </c>
      <c r="TTZ1" s="9" t="s">
        <v>14798</v>
      </c>
      <c r="TUA1" s="9" t="s">
        <v>14799</v>
      </c>
      <c r="TUB1" s="9" t="s">
        <v>14800</v>
      </c>
      <c r="TUC1" s="9" t="s">
        <v>14801</v>
      </c>
      <c r="TUD1" s="9" t="s">
        <v>14802</v>
      </c>
      <c r="TUE1" s="9" t="s">
        <v>14803</v>
      </c>
      <c r="TUF1" s="9" t="s">
        <v>14804</v>
      </c>
      <c r="TUG1" s="9" t="s">
        <v>14805</v>
      </c>
      <c r="TUH1" s="9" t="s">
        <v>14806</v>
      </c>
      <c r="TUI1" s="9" t="s">
        <v>14807</v>
      </c>
      <c r="TUJ1" s="9" t="s">
        <v>14808</v>
      </c>
      <c r="TUK1" s="9" t="s">
        <v>14809</v>
      </c>
      <c r="TUL1" s="9" t="s">
        <v>14810</v>
      </c>
      <c r="TUM1" s="9" t="s">
        <v>14811</v>
      </c>
      <c r="TUN1" s="9" t="s">
        <v>14812</v>
      </c>
      <c r="TUO1" s="9" t="s">
        <v>14813</v>
      </c>
      <c r="TUP1" s="9" t="s">
        <v>14814</v>
      </c>
      <c r="TUQ1" s="9" t="s">
        <v>14815</v>
      </c>
      <c r="TUR1" s="9" t="s">
        <v>14816</v>
      </c>
      <c r="TUS1" s="9" t="s">
        <v>14817</v>
      </c>
      <c r="TUT1" s="9" t="s">
        <v>14818</v>
      </c>
      <c r="TUU1" s="9" t="s">
        <v>14819</v>
      </c>
      <c r="TUV1" s="9" t="s">
        <v>14820</v>
      </c>
      <c r="TUW1" s="9" t="s">
        <v>14821</v>
      </c>
      <c r="TUX1" s="9" t="s">
        <v>14822</v>
      </c>
      <c r="TUY1" s="9" t="s">
        <v>14823</v>
      </c>
      <c r="TUZ1" s="9" t="s">
        <v>14824</v>
      </c>
      <c r="TVA1" s="9" t="s">
        <v>14825</v>
      </c>
      <c r="TVB1" s="9" t="s">
        <v>14826</v>
      </c>
      <c r="TVC1" s="9" t="s">
        <v>14827</v>
      </c>
      <c r="TVD1" s="9" t="s">
        <v>14828</v>
      </c>
      <c r="TVE1" s="9" t="s">
        <v>14829</v>
      </c>
      <c r="TVF1" s="9" t="s">
        <v>14830</v>
      </c>
      <c r="TVG1" s="9" t="s">
        <v>14831</v>
      </c>
      <c r="TVH1" s="9" t="s">
        <v>14832</v>
      </c>
      <c r="TVI1" s="9" t="s">
        <v>14833</v>
      </c>
      <c r="TVJ1" s="9" t="s">
        <v>14834</v>
      </c>
      <c r="TVK1" s="9" t="s">
        <v>14835</v>
      </c>
      <c r="TVL1" s="9" t="s">
        <v>14836</v>
      </c>
      <c r="TVM1" s="9" t="s">
        <v>14837</v>
      </c>
      <c r="TVN1" s="9" t="s">
        <v>14838</v>
      </c>
      <c r="TVO1" s="9" t="s">
        <v>14839</v>
      </c>
      <c r="TVP1" s="9" t="s">
        <v>14840</v>
      </c>
      <c r="TVQ1" s="9" t="s">
        <v>14841</v>
      </c>
      <c r="TVR1" s="9" t="s">
        <v>14842</v>
      </c>
      <c r="TVS1" s="9" t="s">
        <v>14843</v>
      </c>
      <c r="TVT1" s="9" t="s">
        <v>14844</v>
      </c>
      <c r="TVU1" s="9" t="s">
        <v>14845</v>
      </c>
      <c r="TVV1" s="9" t="s">
        <v>14846</v>
      </c>
      <c r="TVW1" s="9" t="s">
        <v>14847</v>
      </c>
      <c r="TVX1" s="9" t="s">
        <v>14848</v>
      </c>
      <c r="TVY1" s="9" t="s">
        <v>14849</v>
      </c>
      <c r="TVZ1" s="9" t="s">
        <v>14850</v>
      </c>
      <c r="TWA1" s="9" t="s">
        <v>14851</v>
      </c>
      <c r="TWB1" s="9" t="s">
        <v>14852</v>
      </c>
      <c r="TWC1" s="9" t="s">
        <v>14853</v>
      </c>
      <c r="TWD1" s="9" t="s">
        <v>14854</v>
      </c>
      <c r="TWE1" s="9" t="s">
        <v>14855</v>
      </c>
      <c r="TWF1" s="9" t="s">
        <v>14856</v>
      </c>
      <c r="TWG1" s="9" t="s">
        <v>14857</v>
      </c>
      <c r="TWH1" s="9" t="s">
        <v>14858</v>
      </c>
      <c r="TWI1" s="9" t="s">
        <v>14859</v>
      </c>
      <c r="TWJ1" s="9" t="s">
        <v>14860</v>
      </c>
      <c r="TWK1" s="9" t="s">
        <v>14861</v>
      </c>
      <c r="TWL1" s="9" t="s">
        <v>14862</v>
      </c>
      <c r="TWM1" s="9" t="s">
        <v>14863</v>
      </c>
      <c r="TWN1" s="9" t="s">
        <v>14864</v>
      </c>
      <c r="TWO1" s="9" t="s">
        <v>14865</v>
      </c>
      <c r="TWP1" s="9" t="s">
        <v>14866</v>
      </c>
      <c r="TWQ1" s="9" t="s">
        <v>14867</v>
      </c>
      <c r="TWR1" s="9" t="s">
        <v>14868</v>
      </c>
      <c r="TWS1" s="9" t="s">
        <v>14869</v>
      </c>
      <c r="TWT1" s="9" t="s">
        <v>14870</v>
      </c>
      <c r="TWU1" s="9" t="s">
        <v>14871</v>
      </c>
      <c r="TWV1" s="9" t="s">
        <v>14872</v>
      </c>
      <c r="TWW1" s="9" t="s">
        <v>14873</v>
      </c>
      <c r="TWX1" s="9" t="s">
        <v>14874</v>
      </c>
      <c r="TWY1" s="9" t="s">
        <v>14875</v>
      </c>
      <c r="TWZ1" s="9" t="s">
        <v>14876</v>
      </c>
      <c r="TXA1" s="9" t="s">
        <v>14877</v>
      </c>
      <c r="TXB1" s="9" t="s">
        <v>14878</v>
      </c>
      <c r="TXC1" s="9" t="s">
        <v>14879</v>
      </c>
      <c r="TXD1" s="9" t="s">
        <v>14880</v>
      </c>
      <c r="TXE1" s="9" t="s">
        <v>14881</v>
      </c>
      <c r="TXF1" s="9" t="s">
        <v>14882</v>
      </c>
      <c r="TXG1" s="9" t="s">
        <v>14883</v>
      </c>
      <c r="TXH1" s="9" t="s">
        <v>14884</v>
      </c>
      <c r="TXI1" s="9" t="s">
        <v>14885</v>
      </c>
      <c r="TXJ1" s="9" t="s">
        <v>14886</v>
      </c>
      <c r="TXK1" s="9" t="s">
        <v>14887</v>
      </c>
      <c r="TXL1" s="9" t="s">
        <v>14888</v>
      </c>
      <c r="TXM1" s="9" t="s">
        <v>14889</v>
      </c>
      <c r="TXN1" s="9" t="s">
        <v>14890</v>
      </c>
      <c r="TXO1" s="9" t="s">
        <v>14891</v>
      </c>
      <c r="TXP1" s="9" t="s">
        <v>14892</v>
      </c>
      <c r="TXQ1" s="9" t="s">
        <v>14893</v>
      </c>
      <c r="TXR1" s="9" t="s">
        <v>14894</v>
      </c>
      <c r="TXS1" s="9" t="s">
        <v>14895</v>
      </c>
      <c r="TXT1" s="9" t="s">
        <v>14896</v>
      </c>
      <c r="TXU1" s="9" t="s">
        <v>14897</v>
      </c>
      <c r="TXV1" s="9" t="s">
        <v>14898</v>
      </c>
      <c r="TXW1" s="9" t="s">
        <v>14899</v>
      </c>
      <c r="TXX1" s="9" t="s">
        <v>14900</v>
      </c>
      <c r="TXY1" s="9" t="s">
        <v>14901</v>
      </c>
      <c r="TXZ1" s="9" t="s">
        <v>14902</v>
      </c>
      <c r="TYA1" s="9" t="s">
        <v>14903</v>
      </c>
      <c r="TYB1" s="9" t="s">
        <v>14904</v>
      </c>
      <c r="TYC1" s="9" t="s">
        <v>14905</v>
      </c>
      <c r="TYD1" s="9" t="s">
        <v>14906</v>
      </c>
      <c r="TYE1" s="9" t="s">
        <v>14907</v>
      </c>
      <c r="TYF1" s="9" t="s">
        <v>14908</v>
      </c>
      <c r="TYG1" s="9" t="s">
        <v>14909</v>
      </c>
      <c r="TYH1" s="9" t="s">
        <v>14910</v>
      </c>
      <c r="TYI1" s="9" t="s">
        <v>14911</v>
      </c>
      <c r="TYJ1" s="9" t="s">
        <v>14912</v>
      </c>
      <c r="TYK1" s="9" t="s">
        <v>14913</v>
      </c>
      <c r="TYL1" s="9" t="s">
        <v>14914</v>
      </c>
      <c r="TYM1" s="9" t="s">
        <v>14915</v>
      </c>
      <c r="TYN1" s="9" t="s">
        <v>14916</v>
      </c>
      <c r="TYO1" s="9" t="s">
        <v>14917</v>
      </c>
      <c r="TYP1" s="9" t="s">
        <v>14918</v>
      </c>
      <c r="TYQ1" s="9" t="s">
        <v>14919</v>
      </c>
      <c r="TYR1" s="9" t="s">
        <v>14920</v>
      </c>
      <c r="TYS1" s="9" t="s">
        <v>14921</v>
      </c>
      <c r="TYT1" s="9" t="s">
        <v>14922</v>
      </c>
      <c r="TYU1" s="9" t="s">
        <v>14923</v>
      </c>
      <c r="TYV1" s="9" t="s">
        <v>14924</v>
      </c>
      <c r="TYW1" s="9" t="s">
        <v>14925</v>
      </c>
      <c r="TYX1" s="9" t="s">
        <v>14926</v>
      </c>
      <c r="TYY1" s="9" t="s">
        <v>14927</v>
      </c>
      <c r="TYZ1" s="9" t="s">
        <v>14928</v>
      </c>
      <c r="TZA1" s="9" t="s">
        <v>14929</v>
      </c>
      <c r="TZB1" s="9" t="s">
        <v>14930</v>
      </c>
      <c r="TZC1" s="9" t="s">
        <v>14931</v>
      </c>
      <c r="TZD1" s="9" t="s">
        <v>14932</v>
      </c>
      <c r="TZE1" s="9" t="s">
        <v>14933</v>
      </c>
      <c r="TZF1" s="9" t="s">
        <v>14934</v>
      </c>
      <c r="TZG1" s="9" t="s">
        <v>14935</v>
      </c>
      <c r="TZH1" s="9" t="s">
        <v>14936</v>
      </c>
      <c r="TZI1" s="9" t="s">
        <v>14937</v>
      </c>
      <c r="TZJ1" s="9" t="s">
        <v>14938</v>
      </c>
      <c r="TZK1" s="9" t="s">
        <v>14939</v>
      </c>
      <c r="TZL1" s="9" t="s">
        <v>14940</v>
      </c>
      <c r="TZM1" s="9" t="s">
        <v>14941</v>
      </c>
      <c r="TZN1" s="9" t="s">
        <v>14942</v>
      </c>
      <c r="TZO1" s="9" t="s">
        <v>14943</v>
      </c>
      <c r="TZP1" s="9" t="s">
        <v>14944</v>
      </c>
      <c r="TZQ1" s="9" t="s">
        <v>14945</v>
      </c>
      <c r="TZR1" s="9" t="s">
        <v>14946</v>
      </c>
      <c r="TZS1" s="9" t="s">
        <v>14947</v>
      </c>
      <c r="TZT1" s="9" t="s">
        <v>14948</v>
      </c>
      <c r="TZU1" s="9" t="s">
        <v>14949</v>
      </c>
      <c r="TZV1" s="9" t="s">
        <v>14950</v>
      </c>
      <c r="TZW1" s="9" t="s">
        <v>14951</v>
      </c>
      <c r="TZX1" s="9" t="s">
        <v>14952</v>
      </c>
      <c r="TZY1" s="9" t="s">
        <v>14953</v>
      </c>
      <c r="TZZ1" s="9" t="s">
        <v>14954</v>
      </c>
      <c r="UAA1" s="9" t="s">
        <v>14955</v>
      </c>
      <c r="UAB1" s="9" t="s">
        <v>14956</v>
      </c>
      <c r="UAC1" s="9" t="s">
        <v>14957</v>
      </c>
      <c r="UAD1" s="9" t="s">
        <v>14958</v>
      </c>
      <c r="UAE1" s="9" t="s">
        <v>14959</v>
      </c>
      <c r="UAF1" s="9" t="s">
        <v>14960</v>
      </c>
      <c r="UAG1" s="9" t="s">
        <v>14961</v>
      </c>
      <c r="UAH1" s="9" t="s">
        <v>14962</v>
      </c>
      <c r="UAI1" s="9" t="s">
        <v>14963</v>
      </c>
      <c r="UAJ1" s="9" t="s">
        <v>14964</v>
      </c>
      <c r="UAK1" s="9" t="s">
        <v>14965</v>
      </c>
      <c r="UAL1" s="9" t="s">
        <v>14966</v>
      </c>
      <c r="UAM1" s="9" t="s">
        <v>14967</v>
      </c>
      <c r="UAN1" s="9" t="s">
        <v>14968</v>
      </c>
      <c r="UAO1" s="9" t="s">
        <v>14969</v>
      </c>
      <c r="UAP1" s="9" t="s">
        <v>14970</v>
      </c>
      <c r="UAQ1" s="9" t="s">
        <v>14971</v>
      </c>
      <c r="UAR1" s="9" t="s">
        <v>14972</v>
      </c>
      <c r="UAS1" s="9" t="s">
        <v>14973</v>
      </c>
      <c r="UAT1" s="9" t="s">
        <v>14974</v>
      </c>
      <c r="UAU1" s="9" t="s">
        <v>14975</v>
      </c>
      <c r="UAV1" s="9" t="s">
        <v>14976</v>
      </c>
      <c r="UAW1" s="9" t="s">
        <v>14977</v>
      </c>
      <c r="UAX1" s="9" t="s">
        <v>14978</v>
      </c>
      <c r="UAY1" s="9" t="s">
        <v>14979</v>
      </c>
      <c r="UAZ1" s="9" t="s">
        <v>14980</v>
      </c>
      <c r="UBA1" s="9" t="s">
        <v>14981</v>
      </c>
      <c r="UBB1" s="9" t="s">
        <v>14982</v>
      </c>
      <c r="UBC1" s="9" t="s">
        <v>14983</v>
      </c>
      <c r="UBD1" s="9" t="s">
        <v>14984</v>
      </c>
      <c r="UBE1" s="9" t="s">
        <v>14985</v>
      </c>
      <c r="UBF1" s="9" t="s">
        <v>14986</v>
      </c>
      <c r="UBG1" s="9" t="s">
        <v>14987</v>
      </c>
      <c r="UBH1" s="9" t="s">
        <v>14988</v>
      </c>
      <c r="UBI1" s="9" t="s">
        <v>14989</v>
      </c>
      <c r="UBJ1" s="9" t="s">
        <v>14990</v>
      </c>
      <c r="UBK1" s="9" t="s">
        <v>14991</v>
      </c>
      <c r="UBL1" s="9" t="s">
        <v>14992</v>
      </c>
      <c r="UBM1" s="9" t="s">
        <v>14993</v>
      </c>
      <c r="UBN1" s="9" t="s">
        <v>14994</v>
      </c>
      <c r="UBO1" s="9" t="s">
        <v>14995</v>
      </c>
      <c r="UBP1" s="9" t="s">
        <v>14996</v>
      </c>
      <c r="UBQ1" s="9" t="s">
        <v>14997</v>
      </c>
      <c r="UBR1" s="9" t="s">
        <v>14998</v>
      </c>
      <c r="UBS1" s="9" t="s">
        <v>14999</v>
      </c>
      <c r="UBT1" s="9" t="s">
        <v>15000</v>
      </c>
      <c r="UBU1" s="9" t="s">
        <v>15001</v>
      </c>
      <c r="UBV1" s="9" t="s">
        <v>15002</v>
      </c>
      <c r="UBW1" s="9" t="s">
        <v>15003</v>
      </c>
      <c r="UBX1" s="9" t="s">
        <v>15004</v>
      </c>
      <c r="UBY1" s="9" t="s">
        <v>15005</v>
      </c>
      <c r="UBZ1" s="9" t="s">
        <v>15006</v>
      </c>
      <c r="UCA1" s="9" t="s">
        <v>15007</v>
      </c>
      <c r="UCB1" s="9" t="s">
        <v>15008</v>
      </c>
      <c r="UCC1" s="9" t="s">
        <v>15009</v>
      </c>
      <c r="UCD1" s="9" t="s">
        <v>15010</v>
      </c>
      <c r="UCE1" s="9" t="s">
        <v>15011</v>
      </c>
      <c r="UCF1" s="9" t="s">
        <v>15012</v>
      </c>
      <c r="UCG1" s="9" t="s">
        <v>15013</v>
      </c>
      <c r="UCH1" s="9" t="s">
        <v>15014</v>
      </c>
      <c r="UCI1" s="9" t="s">
        <v>15015</v>
      </c>
      <c r="UCJ1" s="9" t="s">
        <v>15016</v>
      </c>
      <c r="UCK1" s="9" t="s">
        <v>15017</v>
      </c>
      <c r="UCL1" s="9" t="s">
        <v>15018</v>
      </c>
      <c r="UCM1" s="9" t="s">
        <v>15019</v>
      </c>
      <c r="UCN1" s="9" t="s">
        <v>15020</v>
      </c>
      <c r="UCO1" s="9" t="s">
        <v>15021</v>
      </c>
      <c r="UCP1" s="9" t="s">
        <v>15022</v>
      </c>
      <c r="UCQ1" s="9" t="s">
        <v>15023</v>
      </c>
      <c r="UCR1" s="9" t="s">
        <v>15024</v>
      </c>
      <c r="UCS1" s="9" t="s">
        <v>15025</v>
      </c>
      <c r="UCT1" s="9" t="s">
        <v>15026</v>
      </c>
      <c r="UCU1" s="9" t="s">
        <v>15027</v>
      </c>
      <c r="UCV1" s="9" t="s">
        <v>15028</v>
      </c>
      <c r="UCW1" s="9" t="s">
        <v>15029</v>
      </c>
      <c r="UCX1" s="9" t="s">
        <v>15030</v>
      </c>
      <c r="UCY1" s="9" t="s">
        <v>15031</v>
      </c>
      <c r="UCZ1" s="9" t="s">
        <v>15032</v>
      </c>
      <c r="UDA1" s="9" t="s">
        <v>15033</v>
      </c>
      <c r="UDB1" s="9" t="s">
        <v>15034</v>
      </c>
      <c r="UDC1" s="9" t="s">
        <v>15035</v>
      </c>
      <c r="UDD1" s="9" t="s">
        <v>15036</v>
      </c>
      <c r="UDE1" s="9" t="s">
        <v>15037</v>
      </c>
      <c r="UDF1" s="9" t="s">
        <v>15038</v>
      </c>
      <c r="UDG1" s="9" t="s">
        <v>15039</v>
      </c>
      <c r="UDH1" s="9" t="s">
        <v>15040</v>
      </c>
      <c r="UDI1" s="9" t="s">
        <v>15041</v>
      </c>
      <c r="UDJ1" s="9" t="s">
        <v>15042</v>
      </c>
      <c r="UDK1" s="9" t="s">
        <v>15043</v>
      </c>
      <c r="UDL1" s="9" t="s">
        <v>15044</v>
      </c>
      <c r="UDM1" s="9" t="s">
        <v>15045</v>
      </c>
      <c r="UDN1" s="9" t="s">
        <v>15046</v>
      </c>
      <c r="UDO1" s="9" t="s">
        <v>15047</v>
      </c>
      <c r="UDP1" s="9" t="s">
        <v>15048</v>
      </c>
      <c r="UDQ1" s="9" t="s">
        <v>15049</v>
      </c>
      <c r="UDR1" s="9" t="s">
        <v>15050</v>
      </c>
      <c r="UDS1" s="9" t="s">
        <v>15051</v>
      </c>
      <c r="UDT1" s="9" t="s">
        <v>15052</v>
      </c>
      <c r="UDU1" s="9" t="s">
        <v>15053</v>
      </c>
      <c r="UDV1" s="9" t="s">
        <v>15054</v>
      </c>
      <c r="UDW1" s="9" t="s">
        <v>15055</v>
      </c>
      <c r="UDX1" s="9" t="s">
        <v>15056</v>
      </c>
      <c r="UDY1" s="9" t="s">
        <v>15057</v>
      </c>
      <c r="UDZ1" s="9" t="s">
        <v>15058</v>
      </c>
      <c r="UEA1" s="9" t="s">
        <v>15059</v>
      </c>
      <c r="UEB1" s="9" t="s">
        <v>15060</v>
      </c>
      <c r="UEC1" s="9" t="s">
        <v>15061</v>
      </c>
      <c r="UED1" s="9" t="s">
        <v>15062</v>
      </c>
      <c r="UEE1" s="9" t="s">
        <v>15063</v>
      </c>
      <c r="UEF1" s="9" t="s">
        <v>15064</v>
      </c>
      <c r="UEG1" s="9" t="s">
        <v>15065</v>
      </c>
      <c r="UEH1" s="9" t="s">
        <v>15066</v>
      </c>
      <c r="UEI1" s="9" t="s">
        <v>15067</v>
      </c>
      <c r="UEJ1" s="9" t="s">
        <v>15068</v>
      </c>
      <c r="UEK1" s="9" t="s">
        <v>15069</v>
      </c>
      <c r="UEL1" s="9" t="s">
        <v>15070</v>
      </c>
      <c r="UEM1" s="9" t="s">
        <v>15071</v>
      </c>
      <c r="UEN1" s="9" t="s">
        <v>15072</v>
      </c>
      <c r="UEO1" s="9" t="s">
        <v>15073</v>
      </c>
      <c r="UEP1" s="9" t="s">
        <v>15074</v>
      </c>
      <c r="UEQ1" s="9" t="s">
        <v>15075</v>
      </c>
      <c r="UER1" s="9" t="s">
        <v>15076</v>
      </c>
      <c r="UES1" s="9" t="s">
        <v>15077</v>
      </c>
      <c r="UET1" s="9" t="s">
        <v>15078</v>
      </c>
      <c r="UEU1" s="9" t="s">
        <v>15079</v>
      </c>
      <c r="UEV1" s="9" t="s">
        <v>15080</v>
      </c>
      <c r="UEW1" s="9" t="s">
        <v>15081</v>
      </c>
      <c r="UEX1" s="9" t="s">
        <v>15082</v>
      </c>
      <c r="UEY1" s="9" t="s">
        <v>15083</v>
      </c>
      <c r="UEZ1" s="9" t="s">
        <v>15084</v>
      </c>
      <c r="UFA1" s="9" t="s">
        <v>15085</v>
      </c>
      <c r="UFB1" s="9" t="s">
        <v>15086</v>
      </c>
      <c r="UFC1" s="9" t="s">
        <v>15087</v>
      </c>
      <c r="UFD1" s="9" t="s">
        <v>15088</v>
      </c>
      <c r="UFE1" s="9" t="s">
        <v>15089</v>
      </c>
      <c r="UFF1" s="9" t="s">
        <v>15090</v>
      </c>
      <c r="UFG1" s="9" t="s">
        <v>15091</v>
      </c>
      <c r="UFH1" s="9" t="s">
        <v>15092</v>
      </c>
      <c r="UFI1" s="9" t="s">
        <v>15093</v>
      </c>
      <c r="UFJ1" s="9" t="s">
        <v>15094</v>
      </c>
      <c r="UFK1" s="9" t="s">
        <v>15095</v>
      </c>
      <c r="UFL1" s="9" t="s">
        <v>15096</v>
      </c>
      <c r="UFM1" s="9" t="s">
        <v>15097</v>
      </c>
      <c r="UFN1" s="9" t="s">
        <v>15098</v>
      </c>
      <c r="UFO1" s="9" t="s">
        <v>15099</v>
      </c>
      <c r="UFP1" s="9" t="s">
        <v>15100</v>
      </c>
      <c r="UFQ1" s="9" t="s">
        <v>15101</v>
      </c>
      <c r="UFR1" s="9" t="s">
        <v>15102</v>
      </c>
      <c r="UFS1" s="9" t="s">
        <v>15103</v>
      </c>
      <c r="UFT1" s="9" t="s">
        <v>15104</v>
      </c>
      <c r="UFU1" s="9" t="s">
        <v>15105</v>
      </c>
      <c r="UFV1" s="9" t="s">
        <v>15106</v>
      </c>
      <c r="UFW1" s="9" t="s">
        <v>15107</v>
      </c>
      <c r="UFX1" s="9" t="s">
        <v>15108</v>
      </c>
      <c r="UFY1" s="9" t="s">
        <v>15109</v>
      </c>
      <c r="UFZ1" s="9" t="s">
        <v>15110</v>
      </c>
      <c r="UGA1" s="9" t="s">
        <v>15111</v>
      </c>
      <c r="UGB1" s="9" t="s">
        <v>15112</v>
      </c>
      <c r="UGC1" s="9" t="s">
        <v>15113</v>
      </c>
      <c r="UGD1" s="9" t="s">
        <v>15114</v>
      </c>
      <c r="UGE1" s="9" t="s">
        <v>15115</v>
      </c>
      <c r="UGF1" s="9" t="s">
        <v>15116</v>
      </c>
      <c r="UGG1" s="9" t="s">
        <v>15117</v>
      </c>
      <c r="UGH1" s="9" t="s">
        <v>15118</v>
      </c>
      <c r="UGI1" s="9" t="s">
        <v>15119</v>
      </c>
      <c r="UGJ1" s="9" t="s">
        <v>15120</v>
      </c>
      <c r="UGK1" s="9" t="s">
        <v>15121</v>
      </c>
      <c r="UGL1" s="9" t="s">
        <v>15122</v>
      </c>
      <c r="UGM1" s="9" t="s">
        <v>15123</v>
      </c>
      <c r="UGN1" s="9" t="s">
        <v>15124</v>
      </c>
      <c r="UGO1" s="9" t="s">
        <v>15125</v>
      </c>
      <c r="UGP1" s="9" t="s">
        <v>15126</v>
      </c>
      <c r="UGQ1" s="9" t="s">
        <v>15127</v>
      </c>
      <c r="UGR1" s="9" t="s">
        <v>15128</v>
      </c>
      <c r="UGS1" s="9" t="s">
        <v>15129</v>
      </c>
      <c r="UGT1" s="9" t="s">
        <v>15130</v>
      </c>
      <c r="UGU1" s="9" t="s">
        <v>15131</v>
      </c>
      <c r="UGV1" s="9" t="s">
        <v>15132</v>
      </c>
      <c r="UGW1" s="9" t="s">
        <v>15133</v>
      </c>
      <c r="UGX1" s="9" t="s">
        <v>15134</v>
      </c>
      <c r="UGY1" s="9" t="s">
        <v>15135</v>
      </c>
      <c r="UGZ1" s="9" t="s">
        <v>15136</v>
      </c>
      <c r="UHA1" s="9" t="s">
        <v>15137</v>
      </c>
      <c r="UHB1" s="9" t="s">
        <v>15138</v>
      </c>
      <c r="UHC1" s="9" t="s">
        <v>15139</v>
      </c>
      <c r="UHD1" s="9" t="s">
        <v>15140</v>
      </c>
      <c r="UHE1" s="9" t="s">
        <v>15141</v>
      </c>
      <c r="UHF1" s="9" t="s">
        <v>15142</v>
      </c>
      <c r="UHG1" s="9" t="s">
        <v>15143</v>
      </c>
      <c r="UHH1" s="9" t="s">
        <v>15144</v>
      </c>
      <c r="UHI1" s="9" t="s">
        <v>15145</v>
      </c>
      <c r="UHJ1" s="9" t="s">
        <v>15146</v>
      </c>
      <c r="UHK1" s="9" t="s">
        <v>15147</v>
      </c>
      <c r="UHL1" s="9" t="s">
        <v>15148</v>
      </c>
      <c r="UHM1" s="9" t="s">
        <v>15149</v>
      </c>
      <c r="UHN1" s="9" t="s">
        <v>15150</v>
      </c>
      <c r="UHO1" s="9" t="s">
        <v>15151</v>
      </c>
      <c r="UHP1" s="9" t="s">
        <v>15152</v>
      </c>
      <c r="UHQ1" s="9" t="s">
        <v>15153</v>
      </c>
      <c r="UHR1" s="9" t="s">
        <v>15154</v>
      </c>
      <c r="UHS1" s="9" t="s">
        <v>15155</v>
      </c>
      <c r="UHT1" s="9" t="s">
        <v>15156</v>
      </c>
      <c r="UHU1" s="9" t="s">
        <v>15157</v>
      </c>
      <c r="UHV1" s="9" t="s">
        <v>15158</v>
      </c>
      <c r="UHW1" s="9" t="s">
        <v>15159</v>
      </c>
      <c r="UHX1" s="9" t="s">
        <v>15160</v>
      </c>
      <c r="UHY1" s="9" t="s">
        <v>15161</v>
      </c>
      <c r="UHZ1" s="9" t="s">
        <v>15162</v>
      </c>
      <c r="UIA1" s="9" t="s">
        <v>15163</v>
      </c>
      <c r="UIB1" s="9" t="s">
        <v>15164</v>
      </c>
      <c r="UIC1" s="9" t="s">
        <v>15165</v>
      </c>
      <c r="UID1" s="9" t="s">
        <v>15166</v>
      </c>
      <c r="UIE1" s="9" t="s">
        <v>15167</v>
      </c>
      <c r="UIF1" s="9" t="s">
        <v>15168</v>
      </c>
      <c r="UIG1" s="9" t="s">
        <v>15169</v>
      </c>
      <c r="UIH1" s="9" t="s">
        <v>15170</v>
      </c>
      <c r="UII1" s="9" t="s">
        <v>15171</v>
      </c>
      <c r="UIJ1" s="9" t="s">
        <v>15172</v>
      </c>
      <c r="UIK1" s="9" t="s">
        <v>15173</v>
      </c>
      <c r="UIL1" s="9" t="s">
        <v>15174</v>
      </c>
      <c r="UIM1" s="9" t="s">
        <v>15175</v>
      </c>
      <c r="UIN1" s="9" t="s">
        <v>15176</v>
      </c>
      <c r="UIO1" s="9" t="s">
        <v>15177</v>
      </c>
      <c r="UIP1" s="9" t="s">
        <v>15178</v>
      </c>
      <c r="UIQ1" s="9" t="s">
        <v>15179</v>
      </c>
      <c r="UIR1" s="9" t="s">
        <v>15180</v>
      </c>
      <c r="UIS1" s="9" t="s">
        <v>15181</v>
      </c>
      <c r="UIT1" s="9" t="s">
        <v>15182</v>
      </c>
      <c r="UIU1" s="9" t="s">
        <v>15183</v>
      </c>
      <c r="UIV1" s="9" t="s">
        <v>15184</v>
      </c>
      <c r="UIW1" s="9" t="s">
        <v>15185</v>
      </c>
      <c r="UIX1" s="9" t="s">
        <v>15186</v>
      </c>
      <c r="UIY1" s="9" t="s">
        <v>15187</v>
      </c>
      <c r="UIZ1" s="9" t="s">
        <v>15188</v>
      </c>
      <c r="UJA1" s="9" t="s">
        <v>15189</v>
      </c>
      <c r="UJB1" s="9" t="s">
        <v>15190</v>
      </c>
      <c r="UJC1" s="9" t="s">
        <v>15191</v>
      </c>
      <c r="UJD1" s="9" t="s">
        <v>15192</v>
      </c>
      <c r="UJE1" s="9" t="s">
        <v>15193</v>
      </c>
      <c r="UJF1" s="9" t="s">
        <v>15194</v>
      </c>
      <c r="UJG1" s="9" t="s">
        <v>15195</v>
      </c>
      <c r="UJH1" s="9" t="s">
        <v>15196</v>
      </c>
      <c r="UJI1" s="9" t="s">
        <v>15197</v>
      </c>
      <c r="UJJ1" s="9" t="s">
        <v>15198</v>
      </c>
      <c r="UJK1" s="9" t="s">
        <v>15199</v>
      </c>
      <c r="UJL1" s="9" t="s">
        <v>15200</v>
      </c>
      <c r="UJM1" s="9" t="s">
        <v>15201</v>
      </c>
      <c r="UJN1" s="9" t="s">
        <v>15202</v>
      </c>
      <c r="UJO1" s="9" t="s">
        <v>15203</v>
      </c>
      <c r="UJP1" s="9" t="s">
        <v>15204</v>
      </c>
      <c r="UJQ1" s="9" t="s">
        <v>15205</v>
      </c>
      <c r="UJR1" s="9" t="s">
        <v>15206</v>
      </c>
      <c r="UJS1" s="9" t="s">
        <v>15207</v>
      </c>
      <c r="UJT1" s="9" t="s">
        <v>15208</v>
      </c>
      <c r="UJU1" s="9" t="s">
        <v>15209</v>
      </c>
      <c r="UJV1" s="9" t="s">
        <v>15210</v>
      </c>
      <c r="UJW1" s="9" t="s">
        <v>15211</v>
      </c>
      <c r="UJX1" s="9" t="s">
        <v>15212</v>
      </c>
      <c r="UJY1" s="9" t="s">
        <v>15213</v>
      </c>
      <c r="UJZ1" s="9" t="s">
        <v>15214</v>
      </c>
      <c r="UKA1" s="9" t="s">
        <v>15215</v>
      </c>
      <c r="UKB1" s="9" t="s">
        <v>15216</v>
      </c>
      <c r="UKC1" s="9" t="s">
        <v>15217</v>
      </c>
      <c r="UKD1" s="9" t="s">
        <v>15218</v>
      </c>
      <c r="UKE1" s="9" t="s">
        <v>15219</v>
      </c>
      <c r="UKF1" s="9" t="s">
        <v>15220</v>
      </c>
      <c r="UKG1" s="9" t="s">
        <v>15221</v>
      </c>
      <c r="UKH1" s="9" t="s">
        <v>15222</v>
      </c>
      <c r="UKI1" s="9" t="s">
        <v>15223</v>
      </c>
      <c r="UKJ1" s="9" t="s">
        <v>15224</v>
      </c>
      <c r="UKK1" s="9" t="s">
        <v>15225</v>
      </c>
      <c r="UKL1" s="9" t="s">
        <v>15226</v>
      </c>
      <c r="UKM1" s="9" t="s">
        <v>15227</v>
      </c>
      <c r="UKN1" s="9" t="s">
        <v>15228</v>
      </c>
      <c r="UKO1" s="9" t="s">
        <v>15229</v>
      </c>
      <c r="UKP1" s="9" t="s">
        <v>15230</v>
      </c>
      <c r="UKQ1" s="9" t="s">
        <v>15231</v>
      </c>
      <c r="UKR1" s="9" t="s">
        <v>15232</v>
      </c>
      <c r="UKS1" s="9" t="s">
        <v>15233</v>
      </c>
      <c r="UKT1" s="9" t="s">
        <v>15234</v>
      </c>
      <c r="UKU1" s="9" t="s">
        <v>15235</v>
      </c>
      <c r="UKV1" s="9" t="s">
        <v>15236</v>
      </c>
      <c r="UKW1" s="9" t="s">
        <v>15237</v>
      </c>
      <c r="UKX1" s="9" t="s">
        <v>15238</v>
      </c>
      <c r="UKY1" s="9" t="s">
        <v>15239</v>
      </c>
      <c r="UKZ1" s="9" t="s">
        <v>15240</v>
      </c>
      <c r="ULA1" s="9" t="s">
        <v>15241</v>
      </c>
      <c r="ULB1" s="9" t="s">
        <v>15242</v>
      </c>
      <c r="ULC1" s="9" t="s">
        <v>15243</v>
      </c>
      <c r="ULD1" s="9" t="s">
        <v>15244</v>
      </c>
      <c r="ULE1" s="9" t="s">
        <v>15245</v>
      </c>
      <c r="ULF1" s="9" t="s">
        <v>15246</v>
      </c>
      <c r="ULG1" s="9" t="s">
        <v>15247</v>
      </c>
      <c r="ULH1" s="9" t="s">
        <v>15248</v>
      </c>
      <c r="ULI1" s="9" t="s">
        <v>15249</v>
      </c>
      <c r="ULJ1" s="9" t="s">
        <v>15250</v>
      </c>
      <c r="ULK1" s="9" t="s">
        <v>15251</v>
      </c>
      <c r="ULL1" s="9" t="s">
        <v>15252</v>
      </c>
      <c r="ULM1" s="9" t="s">
        <v>15253</v>
      </c>
      <c r="ULN1" s="9" t="s">
        <v>15254</v>
      </c>
      <c r="ULO1" s="9" t="s">
        <v>15255</v>
      </c>
      <c r="ULP1" s="9" t="s">
        <v>15256</v>
      </c>
      <c r="ULQ1" s="9" t="s">
        <v>15257</v>
      </c>
      <c r="ULR1" s="9" t="s">
        <v>15258</v>
      </c>
      <c r="ULS1" s="9" t="s">
        <v>15259</v>
      </c>
      <c r="ULT1" s="9" t="s">
        <v>15260</v>
      </c>
      <c r="ULU1" s="9" t="s">
        <v>15261</v>
      </c>
      <c r="ULV1" s="9" t="s">
        <v>15262</v>
      </c>
      <c r="ULW1" s="9" t="s">
        <v>15263</v>
      </c>
      <c r="ULX1" s="9" t="s">
        <v>15264</v>
      </c>
      <c r="ULY1" s="9" t="s">
        <v>15265</v>
      </c>
      <c r="ULZ1" s="9" t="s">
        <v>15266</v>
      </c>
      <c r="UMA1" s="9" t="s">
        <v>15267</v>
      </c>
      <c r="UMB1" s="9" t="s">
        <v>15268</v>
      </c>
      <c r="UMC1" s="9" t="s">
        <v>15269</v>
      </c>
      <c r="UMD1" s="9" t="s">
        <v>15270</v>
      </c>
      <c r="UME1" s="9" t="s">
        <v>15271</v>
      </c>
      <c r="UMF1" s="9" t="s">
        <v>15272</v>
      </c>
      <c r="UMG1" s="9" t="s">
        <v>15273</v>
      </c>
      <c r="UMH1" s="9" t="s">
        <v>15274</v>
      </c>
      <c r="UMI1" s="9" t="s">
        <v>15275</v>
      </c>
      <c r="UMJ1" s="9" t="s">
        <v>15276</v>
      </c>
      <c r="UMK1" s="9" t="s">
        <v>15277</v>
      </c>
      <c r="UML1" s="9" t="s">
        <v>15278</v>
      </c>
      <c r="UMM1" s="9" t="s">
        <v>15279</v>
      </c>
      <c r="UMN1" s="9" t="s">
        <v>15280</v>
      </c>
      <c r="UMO1" s="9" t="s">
        <v>15281</v>
      </c>
      <c r="UMP1" s="9" t="s">
        <v>15282</v>
      </c>
      <c r="UMQ1" s="9" t="s">
        <v>15283</v>
      </c>
      <c r="UMR1" s="9" t="s">
        <v>15284</v>
      </c>
      <c r="UMS1" s="9" t="s">
        <v>15285</v>
      </c>
      <c r="UMT1" s="9" t="s">
        <v>15286</v>
      </c>
      <c r="UMU1" s="9" t="s">
        <v>15287</v>
      </c>
      <c r="UMV1" s="9" t="s">
        <v>15288</v>
      </c>
      <c r="UMW1" s="9" t="s">
        <v>15289</v>
      </c>
      <c r="UMX1" s="9" t="s">
        <v>15290</v>
      </c>
      <c r="UMY1" s="9" t="s">
        <v>15291</v>
      </c>
      <c r="UMZ1" s="9" t="s">
        <v>15292</v>
      </c>
      <c r="UNA1" s="9" t="s">
        <v>15293</v>
      </c>
      <c r="UNB1" s="9" t="s">
        <v>15294</v>
      </c>
      <c r="UNC1" s="9" t="s">
        <v>15295</v>
      </c>
      <c r="UND1" s="9" t="s">
        <v>15296</v>
      </c>
      <c r="UNE1" s="9" t="s">
        <v>15297</v>
      </c>
      <c r="UNF1" s="9" t="s">
        <v>15298</v>
      </c>
      <c r="UNG1" s="9" t="s">
        <v>15299</v>
      </c>
      <c r="UNH1" s="9" t="s">
        <v>15300</v>
      </c>
      <c r="UNI1" s="9" t="s">
        <v>15301</v>
      </c>
      <c r="UNJ1" s="9" t="s">
        <v>15302</v>
      </c>
      <c r="UNK1" s="9" t="s">
        <v>15303</v>
      </c>
      <c r="UNL1" s="9" t="s">
        <v>15304</v>
      </c>
      <c r="UNM1" s="9" t="s">
        <v>15305</v>
      </c>
      <c r="UNN1" s="9" t="s">
        <v>15306</v>
      </c>
      <c r="UNO1" s="9" t="s">
        <v>15307</v>
      </c>
      <c r="UNP1" s="9" t="s">
        <v>15308</v>
      </c>
      <c r="UNQ1" s="9" t="s">
        <v>15309</v>
      </c>
      <c r="UNR1" s="9" t="s">
        <v>15310</v>
      </c>
      <c r="UNS1" s="9" t="s">
        <v>15311</v>
      </c>
      <c r="UNT1" s="9" t="s">
        <v>15312</v>
      </c>
      <c r="UNU1" s="9" t="s">
        <v>15313</v>
      </c>
      <c r="UNV1" s="9" t="s">
        <v>15314</v>
      </c>
      <c r="UNW1" s="9" t="s">
        <v>15315</v>
      </c>
      <c r="UNX1" s="9" t="s">
        <v>15316</v>
      </c>
      <c r="UNY1" s="9" t="s">
        <v>15317</v>
      </c>
      <c r="UNZ1" s="9" t="s">
        <v>15318</v>
      </c>
      <c r="UOA1" s="9" t="s">
        <v>15319</v>
      </c>
      <c r="UOB1" s="9" t="s">
        <v>15320</v>
      </c>
      <c r="UOC1" s="9" t="s">
        <v>15321</v>
      </c>
      <c r="UOD1" s="9" t="s">
        <v>15322</v>
      </c>
      <c r="UOE1" s="9" t="s">
        <v>15323</v>
      </c>
      <c r="UOF1" s="9" t="s">
        <v>15324</v>
      </c>
      <c r="UOG1" s="9" t="s">
        <v>15325</v>
      </c>
      <c r="UOH1" s="9" t="s">
        <v>15326</v>
      </c>
      <c r="UOI1" s="9" t="s">
        <v>15327</v>
      </c>
      <c r="UOJ1" s="9" t="s">
        <v>15328</v>
      </c>
      <c r="UOK1" s="9" t="s">
        <v>15329</v>
      </c>
      <c r="UOL1" s="9" t="s">
        <v>15330</v>
      </c>
      <c r="UOM1" s="9" t="s">
        <v>15331</v>
      </c>
      <c r="UON1" s="9" t="s">
        <v>15332</v>
      </c>
      <c r="UOO1" s="9" t="s">
        <v>15333</v>
      </c>
      <c r="UOP1" s="9" t="s">
        <v>15334</v>
      </c>
      <c r="UOQ1" s="9" t="s">
        <v>15335</v>
      </c>
      <c r="UOR1" s="9" t="s">
        <v>15336</v>
      </c>
      <c r="UOS1" s="9" t="s">
        <v>15337</v>
      </c>
      <c r="UOT1" s="9" t="s">
        <v>15338</v>
      </c>
      <c r="UOU1" s="9" t="s">
        <v>15339</v>
      </c>
      <c r="UOV1" s="9" t="s">
        <v>15340</v>
      </c>
      <c r="UOW1" s="9" t="s">
        <v>15341</v>
      </c>
      <c r="UOX1" s="9" t="s">
        <v>15342</v>
      </c>
      <c r="UOY1" s="9" t="s">
        <v>15343</v>
      </c>
      <c r="UOZ1" s="9" t="s">
        <v>15344</v>
      </c>
      <c r="UPA1" s="9" t="s">
        <v>15345</v>
      </c>
      <c r="UPB1" s="9" t="s">
        <v>15346</v>
      </c>
      <c r="UPC1" s="9" t="s">
        <v>15347</v>
      </c>
      <c r="UPD1" s="9" t="s">
        <v>15348</v>
      </c>
      <c r="UPE1" s="9" t="s">
        <v>15349</v>
      </c>
      <c r="UPF1" s="9" t="s">
        <v>15350</v>
      </c>
      <c r="UPG1" s="9" t="s">
        <v>15351</v>
      </c>
      <c r="UPH1" s="9" t="s">
        <v>15352</v>
      </c>
      <c r="UPI1" s="9" t="s">
        <v>15353</v>
      </c>
      <c r="UPJ1" s="9" t="s">
        <v>15354</v>
      </c>
      <c r="UPK1" s="9" t="s">
        <v>15355</v>
      </c>
      <c r="UPL1" s="9" t="s">
        <v>15356</v>
      </c>
      <c r="UPM1" s="9" t="s">
        <v>15357</v>
      </c>
      <c r="UPN1" s="9" t="s">
        <v>15358</v>
      </c>
      <c r="UPO1" s="9" t="s">
        <v>15359</v>
      </c>
      <c r="UPP1" s="9" t="s">
        <v>15360</v>
      </c>
      <c r="UPQ1" s="9" t="s">
        <v>15361</v>
      </c>
      <c r="UPR1" s="9" t="s">
        <v>15362</v>
      </c>
      <c r="UPS1" s="9" t="s">
        <v>15363</v>
      </c>
      <c r="UPT1" s="9" t="s">
        <v>15364</v>
      </c>
      <c r="UPU1" s="9" t="s">
        <v>15365</v>
      </c>
      <c r="UPV1" s="9" t="s">
        <v>15366</v>
      </c>
      <c r="UPW1" s="9" t="s">
        <v>15367</v>
      </c>
      <c r="UPX1" s="9" t="s">
        <v>15368</v>
      </c>
      <c r="UPY1" s="9" t="s">
        <v>15369</v>
      </c>
      <c r="UPZ1" s="9" t="s">
        <v>15370</v>
      </c>
      <c r="UQA1" s="9" t="s">
        <v>15371</v>
      </c>
      <c r="UQB1" s="9" t="s">
        <v>15372</v>
      </c>
      <c r="UQC1" s="9" t="s">
        <v>15373</v>
      </c>
      <c r="UQD1" s="9" t="s">
        <v>15374</v>
      </c>
      <c r="UQE1" s="9" t="s">
        <v>15375</v>
      </c>
      <c r="UQF1" s="9" t="s">
        <v>15376</v>
      </c>
      <c r="UQG1" s="9" t="s">
        <v>15377</v>
      </c>
      <c r="UQH1" s="9" t="s">
        <v>15378</v>
      </c>
      <c r="UQI1" s="9" t="s">
        <v>15379</v>
      </c>
      <c r="UQJ1" s="9" t="s">
        <v>15380</v>
      </c>
      <c r="UQK1" s="9" t="s">
        <v>15381</v>
      </c>
      <c r="UQL1" s="9" t="s">
        <v>15382</v>
      </c>
      <c r="UQM1" s="9" t="s">
        <v>15383</v>
      </c>
      <c r="UQN1" s="9" t="s">
        <v>15384</v>
      </c>
      <c r="UQO1" s="9" t="s">
        <v>15385</v>
      </c>
      <c r="UQP1" s="9" t="s">
        <v>15386</v>
      </c>
      <c r="UQQ1" s="9" t="s">
        <v>15387</v>
      </c>
      <c r="UQR1" s="9" t="s">
        <v>15388</v>
      </c>
      <c r="UQS1" s="9" t="s">
        <v>15389</v>
      </c>
      <c r="UQT1" s="9" t="s">
        <v>15390</v>
      </c>
      <c r="UQU1" s="9" t="s">
        <v>15391</v>
      </c>
      <c r="UQV1" s="9" t="s">
        <v>15392</v>
      </c>
      <c r="UQW1" s="9" t="s">
        <v>15393</v>
      </c>
      <c r="UQX1" s="9" t="s">
        <v>15394</v>
      </c>
      <c r="UQY1" s="9" t="s">
        <v>15395</v>
      </c>
      <c r="UQZ1" s="9" t="s">
        <v>15396</v>
      </c>
      <c r="URA1" s="9" t="s">
        <v>15397</v>
      </c>
      <c r="URB1" s="9" t="s">
        <v>15398</v>
      </c>
      <c r="URC1" s="9" t="s">
        <v>15399</v>
      </c>
      <c r="URD1" s="9" t="s">
        <v>15400</v>
      </c>
      <c r="URE1" s="9" t="s">
        <v>15401</v>
      </c>
      <c r="URF1" s="9" t="s">
        <v>15402</v>
      </c>
      <c r="URG1" s="9" t="s">
        <v>15403</v>
      </c>
      <c r="URH1" s="9" t="s">
        <v>15404</v>
      </c>
      <c r="URI1" s="9" t="s">
        <v>15405</v>
      </c>
      <c r="URJ1" s="9" t="s">
        <v>15406</v>
      </c>
      <c r="URK1" s="9" t="s">
        <v>15407</v>
      </c>
      <c r="URL1" s="9" t="s">
        <v>15408</v>
      </c>
      <c r="URM1" s="9" t="s">
        <v>15409</v>
      </c>
      <c r="URN1" s="9" t="s">
        <v>15410</v>
      </c>
      <c r="URO1" s="9" t="s">
        <v>15411</v>
      </c>
      <c r="URP1" s="9" t="s">
        <v>15412</v>
      </c>
      <c r="URQ1" s="9" t="s">
        <v>15413</v>
      </c>
      <c r="URR1" s="9" t="s">
        <v>15414</v>
      </c>
      <c r="URS1" s="9" t="s">
        <v>15415</v>
      </c>
      <c r="URT1" s="9" t="s">
        <v>15416</v>
      </c>
      <c r="URU1" s="9" t="s">
        <v>15417</v>
      </c>
      <c r="URV1" s="9" t="s">
        <v>15418</v>
      </c>
      <c r="URW1" s="9" t="s">
        <v>15419</v>
      </c>
      <c r="URX1" s="9" t="s">
        <v>15420</v>
      </c>
      <c r="URY1" s="9" t="s">
        <v>15421</v>
      </c>
      <c r="URZ1" s="9" t="s">
        <v>15422</v>
      </c>
      <c r="USA1" s="9" t="s">
        <v>15423</v>
      </c>
      <c r="USB1" s="9" t="s">
        <v>15424</v>
      </c>
      <c r="USC1" s="9" t="s">
        <v>15425</v>
      </c>
      <c r="USD1" s="9" t="s">
        <v>15426</v>
      </c>
      <c r="USE1" s="9" t="s">
        <v>15427</v>
      </c>
      <c r="USF1" s="9" t="s">
        <v>15428</v>
      </c>
      <c r="USG1" s="9" t="s">
        <v>15429</v>
      </c>
      <c r="USH1" s="9" t="s">
        <v>15430</v>
      </c>
      <c r="USI1" s="9" t="s">
        <v>15431</v>
      </c>
      <c r="USJ1" s="9" t="s">
        <v>15432</v>
      </c>
      <c r="USK1" s="9" t="s">
        <v>15433</v>
      </c>
      <c r="USL1" s="9" t="s">
        <v>15434</v>
      </c>
      <c r="USM1" s="9" t="s">
        <v>15435</v>
      </c>
      <c r="USN1" s="9" t="s">
        <v>15436</v>
      </c>
      <c r="USO1" s="9" t="s">
        <v>15437</v>
      </c>
      <c r="USP1" s="9" t="s">
        <v>15438</v>
      </c>
      <c r="USQ1" s="9" t="s">
        <v>15439</v>
      </c>
      <c r="USR1" s="9" t="s">
        <v>15440</v>
      </c>
      <c r="USS1" s="9" t="s">
        <v>15441</v>
      </c>
      <c r="UST1" s="9" t="s">
        <v>15442</v>
      </c>
      <c r="USU1" s="9" t="s">
        <v>15443</v>
      </c>
      <c r="USV1" s="9" t="s">
        <v>15444</v>
      </c>
      <c r="USW1" s="9" t="s">
        <v>15445</v>
      </c>
      <c r="USX1" s="9" t="s">
        <v>15446</v>
      </c>
      <c r="USY1" s="9" t="s">
        <v>15447</v>
      </c>
      <c r="USZ1" s="9" t="s">
        <v>15448</v>
      </c>
      <c r="UTA1" s="9" t="s">
        <v>15449</v>
      </c>
      <c r="UTB1" s="9" t="s">
        <v>15450</v>
      </c>
      <c r="UTC1" s="9" t="s">
        <v>15451</v>
      </c>
      <c r="UTD1" s="9" t="s">
        <v>15452</v>
      </c>
      <c r="UTE1" s="9" t="s">
        <v>15453</v>
      </c>
      <c r="UTF1" s="9" t="s">
        <v>15454</v>
      </c>
      <c r="UTG1" s="9" t="s">
        <v>15455</v>
      </c>
      <c r="UTH1" s="9" t="s">
        <v>15456</v>
      </c>
      <c r="UTI1" s="9" t="s">
        <v>15457</v>
      </c>
      <c r="UTJ1" s="9" t="s">
        <v>15458</v>
      </c>
      <c r="UTK1" s="9" t="s">
        <v>15459</v>
      </c>
      <c r="UTL1" s="9" t="s">
        <v>15460</v>
      </c>
      <c r="UTM1" s="9" t="s">
        <v>15461</v>
      </c>
      <c r="UTN1" s="9" t="s">
        <v>15462</v>
      </c>
      <c r="UTO1" s="9" t="s">
        <v>15463</v>
      </c>
      <c r="UTP1" s="9" t="s">
        <v>15464</v>
      </c>
      <c r="UTQ1" s="9" t="s">
        <v>15465</v>
      </c>
      <c r="UTR1" s="9" t="s">
        <v>15466</v>
      </c>
      <c r="UTS1" s="9" t="s">
        <v>15467</v>
      </c>
      <c r="UTT1" s="9" t="s">
        <v>15468</v>
      </c>
      <c r="UTU1" s="9" t="s">
        <v>15469</v>
      </c>
      <c r="UTV1" s="9" t="s">
        <v>15470</v>
      </c>
      <c r="UTW1" s="9" t="s">
        <v>15471</v>
      </c>
      <c r="UTX1" s="9" t="s">
        <v>15472</v>
      </c>
      <c r="UTY1" s="9" t="s">
        <v>15473</v>
      </c>
      <c r="UTZ1" s="9" t="s">
        <v>15474</v>
      </c>
      <c r="UUA1" s="9" t="s">
        <v>15475</v>
      </c>
      <c r="UUB1" s="9" t="s">
        <v>15476</v>
      </c>
      <c r="UUC1" s="9" t="s">
        <v>15477</v>
      </c>
      <c r="UUD1" s="9" t="s">
        <v>15478</v>
      </c>
      <c r="UUE1" s="9" t="s">
        <v>15479</v>
      </c>
      <c r="UUF1" s="9" t="s">
        <v>15480</v>
      </c>
      <c r="UUG1" s="9" t="s">
        <v>15481</v>
      </c>
      <c r="UUH1" s="9" t="s">
        <v>15482</v>
      </c>
      <c r="UUI1" s="9" t="s">
        <v>15483</v>
      </c>
      <c r="UUJ1" s="9" t="s">
        <v>15484</v>
      </c>
      <c r="UUK1" s="9" t="s">
        <v>15485</v>
      </c>
      <c r="UUL1" s="9" t="s">
        <v>15486</v>
      </c>
      <c r="UUM1" s="9" t="s">
        <v>15487</v>
      </c>
      <c r="UUN1" s="9" t="s">
        <v>15488</v>
      </c>
      <c r="UUO1" s="9" t="s">
        <v>15489</v>
      </c>
      <c r="UUP1" s="9" t="s">
        <v>15490</v>
      </c>
      <c r="UUQ1" s="9" t="s">
        <v>15491</v>
      </c>
      <c r="UUR1" s="9" t="s">
        <v>15492</v>
      </c>
      <c r="UUS1" s="9" t="s">
        <v>15493</v>
      </c>
      <c r="UUT1" s="9" t="s">
        <v>15494</v>
      </c>
      <c r="UUU1" s="9" t="s">
        <v>15495</v>
      </c>
      <c r="UUV1" s="9" t="s">
        <v>15496</v>
      </c>
      <c r="UUW1" s="9" t="s">
        <v>15497</v>
      </c>
      <c r="UUX1" s="9" t="s">
        <v>15498</v>
      </c>
      <c r="UUY1" s="9" t="s">
        <v>15499</v>
      </c>
      <c r="UUZ1" s="9" t="s">
        <v>15500</v>
      </c>
      <c r="UVA1" s="9" t="s">
        <v>15501</v>
      </c>
      <c r="UVB1" s="9" t="s">
        <v>15502</v>
      </c>
      <c r="UVC1" s="9" t="s">
        <v>15503</v>
      </c>
      <c r="UVD1" s="9" t="s">
        <v>15504</v>
      </c>
      <c r="UVE1" s="9" t="s">
        <v>15505</v>
      </c>
      <c r="UVF1" s="9" t="s">
        <v>15506</v>
      </c>
      <c r="UVG1" s="9" t="s">
        <v>15507</v>
      </c>
      <c r="UVH1" s="9" t="s">
        <v>15508</v>
      </c>
      <c r="UVI1" s="9" t="s">
        <v>15509</v>
      </c>
      <c r="UVJ1" s="9" t="s">
        <v>15510</v>
      </c>
      <c r="UVK1" s="9" t="s">
        <v>15511</v>
      </c>
      <c r="UVL1" s="9" t="s">
        <v>15512</v>
      </c>
      <c r="UVM1" s="9" t="s">
        <v>15513</v>
      </c>
      <c r="UVN1" s="9" t="s">
        <v>15514</v>
      </c>
      <c r="UVO1" s="9" t="s">
        <v>15515</v>
      </c>
      <c r="UVP1" s="9" t="s">
        <v>15516</v>
      </c>
      <c r="UVQ1" s="9" t="s">
        <v>15517</v>
      </c>
      <c r="UVR1" s="9" t="s">
        <v>15518</v>
      </c>
      <c r="UVS1" s="9" t="s">
        <v>15519</v>
      </c>
      <c r="UVT1" s="9" t="s">
        <v>15520</v>
      </c>
      <c r="UVU1" s="9" t="s">
        <v>15521</v>
      </c>
      <c r="UVV1" s="9" t="s">
        <v>15522</v>
      </c>
      <c r="UVW1" s="9" t="s">
        <v>15523</v>
      </c>
      <c r="UVX1" s="9" t="s">
        <v>15524</v>
      </c>
      <c r="UVY1" s="9" t="s">
        <v>15525</v>
      </c>
      <c r="UVZ1" s="9" t="s">
        <v>15526</v>
      </c>
      <c r="UWA1" s="9" t="s">
        <v>15527</v>
      </c>
      <c r="UWB1" s="9" t="s">
        <v>15528</v>
      </c>
      <c r="UWC1" s="9" t="s">
        <v>15529</v>
      </c>
      <c r="UWD1" s="9" t="s">
        <v>15530</v>
      </c>
      <c r="UWE1" s="9" t="s">
        <v>15531</v>
      </c>
      <c r="UWF1" s="9" t="s">
        <v>15532</v>
      </c>
      <c r="UWG1" s="9" t="s">
        <v>15533</v>
      </c>
      <c r="UWH1" s="9" t="s">
        <v>15534</v>
      </c>
      <c r="UWI1" s="9" t="s">
        <v>15535</v>
      </c>
      <c r="UWJ1" s="9" t="s">
        <v>15536</v>
      </c>
      <c r="UWK1" s="9" t="s">
        <v>15537</v>
      </c>
      <c r="UWL1" s="9" t="s">
        <v>15538</v>
      </c>
      <c r="UWM1" s="9" t="s">
        <v>15539</v>
      </c>
      <c r="UWN1" s="9" t="s">
        <v>15540</v>
      </c>
      <c r="UWO1" s="9" t="s">
        <v>15541</v>
      </c>
      <c r="UWP1" s="9" t="s">
        <v>15542</v>
      </c>
      <c r="UWQ1" s="9" t="s">
        <v>15543</v>
      </c>
      <c r="UWR1" s="9" t="s">
        <v>15544</v>
      </c>
      <c r="UWS1" s="9" t="s">
        <v>15545</v>
      </c>
      <c r="UWT1" s="9" t="s">
        <v>15546</v>
      </c>
      <c r="UWU1" s="9" t="s">
        <v>15547</v>
      </c>
      <c r="UWV1" s="9" t="s">
        <v>15548</v>
      </c>
      <c r="UWW1" s="9" t="s">
        <v>15549</v>
      </c>
      <c r="UWX1" s="9" t="s">
        <v>15550</v>
      </c>
      <c r="UWY1" s="9" t="s">
        <v>15551</v>
      </c>
      <c r="UWZ1" s="9" t="s">
        <v>15552</v>
      </c>
      <c r="UXA1" s="9" t="s">
        <v>15553</v>
      </c>
      <c r="UXB1" s="9" t="s">
        <v>15554</v>
      </c>
      <c r="UXC1" s="9" t="s">
        <v>15555</v>
      </c>
      <c r="UXD1" s="9" t="s">
        <v>15556</v>
      </c>
      <c r="UXE1" s="9" t="s">
        <v>15557</v>
      </c>
      <c r="UXF1" s="9" t="s">
        <v>15558</v>
      </c>
      <c r="UXG1" s="9" t="s">
        <v>15559</v>
      </c>
      <c r="UXH1" s="9" t="s">
        <v>15560</v>
      </c>
      <c r="UXI1" s="9" t="s">
        <v>15561</v>
      </c>
      <c r="UXJ1" s="9" t="s">
        <v>15562</v>
      </c>
      <c r="UXK1" s="9" t="s">
        <v>15563</v>
      </c>
      <c r="UXL1" s="9" t="s">
        <v>15564</v>
      </c>
      <c r="UXM1" s="9" t="s">
        <v>15565</v>
      </c>
      <c r="UXN1" s="9" t="s">
        <v>15566</v>
      </c>
      <c r="UXO1" s="9" t="s">
        <v>15567</v>
      </c>
      <c r="UXP1" s="9" t="s">
        <v>15568</v>
      </c>
      <c r="UXQ1" s="9" t="s">
        <v>15569</v>
      </c>
      <c r="UXR1" s="9" t="s">
        <v>15570</v>
      </c>
      <c r="UXS1" s="9" t="s">
        <v>15571</v>
      </c>
      <c r="UXT1" s="9" t="s">
        <v>15572</v>
      </c>
      <c r="UXU1" s="9" t="s">
        <v>15573</v>
      </c>
      <c r="UXV1" s="9" t="s">
        <v>15574</v>
      </c>
      <c r="UXW1" s="9" t="s">
        <v>15575</v>
      </c>
      <c r="UXX1" s="9" t="s">
        <v>15576</v>
      </c>
      <c r="UXY1" s="9" t="s">
        <v>15577</v>
      </c>
      <c r="UXZ1" s="9" t="s">
        <v>15578</v>
      </c>
      <c r="UYA1" s="9" t="s">
        <v>15579</v>
      </c>
      <c r="UYB1" s="9" t="s">
        <v>15580</v>
      </c>
      <c r="UYC1" s="9" t="s">
        <v>15581</v>
      </c>
      <c r="UYD1" s="9" t="s">
        <v>15582</v>
      </c>
      <c r="UYE1" s="9" t="s">
        <v>15583</v>
      </c>
      <c r="UYF1" s="9" t="s">
        <v>15584</v>
      </c>
      <c r="UYG1" s="9" t="s">
        <v>15585</v>
      </c>
      <c r="UYH1" s="9" t="s">
        <v>15586</v>
      </c>
      <c r="UYI1" s="9" t="s">
        <v>15587</v>
      </c>
      <c r="UYJ1" s="9" t="s">
        <v>15588</v>
      </c>
      <c r="UYK1" s="9" t="s">
        <v>15589</v>
      </c>
      <c r="UYL1" s="9" t="s">
        <v>15590</v>
      </c>
      <c r="UYM1" s="9" t="s">
        <v>15591</v>
      </c>
      <c r="UYN1" s="9" t="s">
        <v>15592</v>
      </c>
      <c r="UYO1" s="9" t="s">
        <v>15593</v>
      </c>
      <c r="UYP1" s="9" t="s">
        <v>15594</v>
      </c>
      <c r="UYQ1" s="9" t="s">
        <v>15595</v>
      </c>
      <c r="UYR1" s="9" t="s">
        <v>15596</v>
      </c>
      <c r="UYS1" s="9" t="s">
        <v>15597</v>
      </c>
      <c r="UYT1" s="9" t="s">
        <v>15598</v>
      </c>
      <c r="UYU1" s="9" t="s">
        <v>15599</v>
      </c>
      <c r="UYV1" s="9" t="s">
        <v>15600</v>
      </c>
      <c r="UYW1" s="9" t="s">
        <v>15601</v>
      </c>
      <c r="UYX1" s="9" t="s">
        <v>15602</v>
      </c>
      <c r="UYY1" s="9" t="s">
        <v>15603</v>
      </c>
      <c r="UYZ1" s="9" t="s">
        <v>15604</v>
      </c>
      <c r="UZA1" s="9" t="s">
        <v>15605</v>
      </c>
      <c r="UZB1" s="9" t="s">
        <v>15606</v>
      </c>
      <c r="UZC1" s="9" t="s">
        <v>15607</v>
      </c>
      <c r="UZD1" s="9" t="s">
        <v>15608</v>
      </c>
      <c r="UZE1" s="9" t="s">
        <v>15609</v>
      </c>
      <c r="UZF1" s="9" t="s">
        <v>15610</v>
      </c>
      <c r="UZG1" s="9" t="s">
        <v>15611</v>
      </c>
      <c r="UZH1" s="9" t="s">
        <v>15612</v>
      </c>
      <c r="UZI1" s="9" t="s">
        <v>15613</v>
      </c>
      <c r="UZJ1" s="9" t="s">
        <v>15614</v>
      </c>
      <c r="UZK1" s="9" t="s">
        <v>15615</v>
      </c>
      <c r="UZL1" s="9" t="s">
        <v>15616</v>
      </c>
      <c r="UZM1" s="9" t="s">
        <v>15617</v>
      </c>
      <c r="UZN1" s="9" t="s">
        <v>15618</v>
      </c>
      <c r="UZO1" s="9" t="s">
        <v>15619</v>
      </c>
      <c r="UZP1" s="9" t="s">
        <v>15620</v>
      </c>
      <c r="UZQ1" s="9" t="s">
        <v>15621</v>
      </c>
      <c r="UZR1" s="9" t="s">
        <v>15622</v>
      </c>
      <c r="UZS1" s="9" t="s">
        <v>15623</v>
      </c>
      <c r="UZT1" s="9" t="s">
        <v>15624</v>
      </c>
      <c r="UZU1" s="9" t="s">
        <v>15625</v>
      </c>
      <c r="UZV1" s="9" t="s">
        <v>15626</v>
      </c>
      <c r="UZW1" s="9" t="s">
        <v>15627</v>
      </c>
      <c r="UZX1" s="9" t="s">
        <v>15628</v>
      </c>
      <c r="UZY1" s="9" t="s">
        <v>15629</v>
      </c>
      <c r="UZZ1" s="9" t="s">
        <v>15630</v>
      </c>
      <c r="VAA1" s="9" t="s">
        <v>15631</v>
      </c>
      <c r="VAB1" s="9" t="s">
        <v>15632</v>
      </c>
      <c r="VAC1" s="9" t="s">
        <v>15633</v>
      </c>
      <c r="VAD1" s="9" t="s">
        <v>15634</v>
      </c>
      <c r="VAE1" s="9" t="s">
        <v>15635</v>
      </c>
      <c r="VAF1" s="9" t="s">
        <v>15636</v>
      </c>
      <c r="VAG1" s="9" t="s">
        <v>15637</v>
      </c>
      <c r="VAH1" s="9" t="s">
        <v>15638</v>
      </c>
      <c r="VAI1" s="9" t="s">
        <v>15639</v>
      </c>
      <c r="VAJ1" s="9" t="s">
        <v>15640</v>
      </c>
      <c r="VAK1" s="9" t="s">
        <v>15641</v>
      </c>
      <c r="VAL1" s="9" t="s">
        <v>15642</v>
      </c>
      <c r="VAM1" s="9" t="s">
        <v>15643</v>
      </c>
      <c r="VAN1" s="9" t="s">
        <v>15644</v>
      </c>
      <c r="VAO1" s="9" t="s">
        <v>15645</v>
      </c>
      <c r="VAP1" s="9" t="s">
        <v>15646</v>
      </c>
      <c r="VAQ1" s="9" t="s">
        <v>15647</v>
      </c>
      <c r="VAR1" s="9" t="s">
        <v>15648</v>
      </c>
      <c r="VAS1" s="9" t="s">
        <v>15649</v>
      </c>
      <c r="VAT1" s="9" t="s">
        <v>15650</v>
      </c>
      <c r="VAU1" s="9" t="s">
        <v>15651</v>
      </c>
      <c r="VAV1" s="9" t="s">
        <v>15652</v>
      </c>
      <c r="VAW1" s="9" t="s">
        <v>15653</v>
      </c>
      <c r="VAX1" s="9" t="s">
        <v>15654</v>
      </c>
      <c r="VAY1" s="9" t="s">
        <v>15655</v>
      </c>
      <c r="VAZ1" s="9" t="s">
        <v>15656</v>
      </c>
      <c r="VBA1" s="9" t="s">
        <v>15657</v>
      </c>
      <c r="VBB1" s="9" t="s">
        <v>15658</v>
      </c>
      <c r="VBC1" s="9" t="s">
        <v>15659</v>
      </c>
      <c r="VBD1" s="9" t="s">
        <v>15660</v>
      </c>
      <c r="VBE1" s="9" t="s">
        <v>15661</v>
      </c>
      <c r="VBF1" s="9" t="s">
        <v>15662</v>
      </c>
      <c r="VBG1" s="9" t="s">
        <v>15663</v>
      </c>
      <c r="VBH1" s="9" t="s">
        <v>15664</v>
      </c>
      <c r="VBI1" s="9" t="s">
        <v>15665</v>
      </c>
      <c r="VBJ1" s="9" t="s">
        <v>15666</v>
      </c>
      <c r="VBK1" s="9" t="s">
        <v>15667</v>
      </c>
      <c r="VBL1" s="9" t="s">
        <v>15668</v>
      </c>
      <c r="VBM1" s="9" t="s">
        <v>15669</v>
      </c>
      <c r="VBN1" s="9" t="s">
        <v>15670</v>
      </c>
      <c r="VBO1" s="9" t="s">
        <v>15671</v>
      </c>
      <c r="VBP1" s="9" t="s">
        <v>15672</v>
      </c>
      <c r="VBQ1" s="9" t="s">
        <v>15673</v>
      </c>
      <c r="VBR1" s="9" t="s">
        <v>15674</v>
      </c>
      <c r="VBS1" s="9" t="s">
        <v>15675</v>
      </c>
      <c r="VBT1" s="9" t="s">
        <v>15676</v>
      </c>
      <c r="VBU1" s="9" t="s">
        <v>15677</v>
      </c>
      <c r="VBV1" s="9" t="s">
        <v>15678</v>
      </c>
      <c r="VBW1" s="9" t="s">
        <v>15679</v>
      </c>
      <c r="VBX1" s="9" t="s">
        <v>15680</v>
      </c>
      <c r="VBY1" s="9" t="s">
        <v>15681</v>
      </c>
      <c r="VBZ1" s="9" t="s">
        <v>15682</v>
      </c>
      <c r="VCA1" s="9" t="s">
        <v>15683</v>
      </c>
      <c r="VCB1" s="9" t="s">
        <v>15684</v>
      </c>
      <c r="VCC1" s="9" t="s">
        <v>15685</v>
      </c>
      <c r="VCD1" s="9" t="s">
        <v>15686</v>
      </c>
      <c r="VCE1" s="9" t="s">
        <v>15687</v>
      </c>
      <c r="VCF1" s="9" t="s">
        <v>15688</v>
      </c>
      <c r="VCG1" s="9" t="s">
        <v>15689</v>
      </c>
      <c r="VCH1" s="9" t="s">
        <v>15690</v>
      </c>
      <c r="VCI1" s="9" t="s">
        <v>15691</v>
      </c>
      <c r="VCJ1" s="9" t="s">
        <v>15692</v>
      </c>
      <c r="VCK1" s="9" t="s">
        <v>15693</v>
      </c>
      <c r="VCL1" s="9" t="s">
        <v>15694</v>
      </c>
      <c r="VCM1" s="9" t="s">
        <v>15695</v>
      </c>
      <c r="VCN1" s="9" t="s">
        <v>15696</v>
      </c>
      <c r="VCO1" s="9" t="s">
        <v>15697</v>
      </c>
      <c r="VCP1" s="9" t="s">
        <v>15698</v>
      </c>
      <c r="VCQ1" s="9" t="s">
        <v>15699</v>
      </c>
      <c r="VCR1" s="9" t="s">
        <v>15700</v>
      </c>
      <c r="VCS1" s="9" t="s">
        <v>15701</v>
      </c>
      <c r="VCT1" s="9" t="s">
        <v>15702</v>
      </c>
      <c r="VCU1" s="9" t="s">
        <v>15703</v>
      </c>
      <c r="VCV1" s="9" t="s">
        <v>15704</v>
      </c>
      <c r="VCW1" s="9" t="s">
        <v>15705</v>
      </c>
      <c r="VCX1" s="9" t="s">
        <v>15706</v>
      </c>
      <c r="VCY1" s="9" t="s">
        <v>15707</v>
      </c>
      <c r="VCZ1" s="9" t="s">
        <v>15708</v>
      </c>
      <c r="VDA1" s="9" t="s">
        <v>15709</v>
      </c>
      <c r="VDB1" s="9" t="s">
        <v>15710</v>
      </c>
      <c r="VDC1" s="9" t="s">
        <v>15711</v>
      </c>
      <c r="VDD1" s="9" t="s">
        <v>15712</v>
      </c>
      <c r="VDE1" s="9" t="s">
        <v>15713</v>
      </c>
      <c r="VDF1" s="9" t="s">
        <v>15714</v>
      </c>
      <c r="VDG1" s="9" t="s">
        <v>15715</v>
      </c>
      <c r="VDH1" s="9" t="s">
        <v>15716</v>
      </c>
      <c r="VDI1" s="9" t="s">
        <v>15717</v>
      </c>
      <c r="VDJ1" s="9" t="s">
        <v>15718</v>
      </c>
      <c r="VDK1" s="9" t="s">
        <v>15719</v>
      </c>
      <c r="VDL1" s="9" t="s">
        <v>15720</v>
      </c>
      <c r="VDM1" s="9" t="s">
        <v>15721</v>
      </c>
      <c r="VDN1" s="9" t="s">
        <v>15722</v>
      </c>
      <c r="VDO1" s="9" t="s">
        <v>15723</v>
      </c>
      <c r="VDP1" s="9" t="s">
        <v>15724</v>
      </c>
      <c r="VDQ1" s="9" t="s">
        <v>15725</v>
      </c>
      <c r="VDR1" s="9" t="s">
        <v>15726</v>
      </c>
      <c r="VDS1" s="9" t="s">
        <v>15727</v>
      </c>
      <c r="VDT1" s="9" t="s">
        <v>15728</v>
      </c>
      <c r="VDU1" s="9" t="s">
        <v>15729</v>
      </c>
      <c r="VDV1" s="9" t="s">
        <v>15730</v>
      </c>
      <c r="VDW1" s="9" t="s">
        <v>15731</v>
      </c>
      <c r="VDX1" s="9" t="s">
        <v>15732</v>
      </c>
      <c r="VDY1" s="9" t="s">
        <v>15733</v>
      </c>
      <c r="VDZ1" s="9" t="s">
        <v>15734</v>
      </c>
      <c r="VEA1" s="9" t="s">
        <v>15735</v>
      </c>
      <c r="VEB1" s="9" t="s">
        <v>15736</v>
      </c>
      <c r="VEC1" s="9" t="s">
        <v>15737</v>
      </c>
      <c r="VED1" s="9" t="s">
        <v>15738</v>
      </c>
      <c r="VEE1" s="9" t="s">
        <v>15739</v>
      </c>
      <c r="VEF1" s="9" t="s">
        <v>15740</v>
      </c>
      <c r="VEG1" s="9" t="s">
        <v>15741</v>
      </c>
      <c r="VEH1" s="9" t="s">
        <v>15742</v>
      </c>
      <c r="VEI1" s="9" t="s">
        <v>15743</v>
      </c>
      <c r="VEJ1" s="9" t="s">
        <v>15744</v>
      </c>
      <c r="VEK1" s="9" t="s">
        <v>15745</v>
      </c>
      <c r="VEL1" s="9" t="s">
        <v>15746</v>
      </c>
      <c r="VEM1" s="9" t="s">
        <v>15747</v>
      </c>
      <c r="VEN1" s="9" t="s">
        <v>15748</v>
      </c>
      <c r="VEO1" s="9" t="s">
        <v>15749</v>
      </c>
      <c r="VEP1" s="9" t="s">
        <v>15750</v>
      </c>
      <c r="VEQ1" s="9" t="s">
        <v>15751</v>
      </c>
      <c r="VER1" s="9" t="s">
        <v>15752</v>
      </c>
      <c r="VES1" s="9" t="s">
        <v>15753</v>
      </c>
      <c r="VET1" s="9" t="s">
        <v>15754</v>
      </c>
      <c r="VEU1" s="9" t="s">
        <v>15755</v>
      </c>
      <c r="VEV1" s="9" t="s">
        <v>15756</v>
      </c>
      <c r="VEW1" s="9" t="s">
        <v>15757</v>
      </c>
      <c r="VEX1" s="9" t="s">
        <v>15758</v>
      </c>
      <c r="VEY1" s="9" t="s">
        <v>15759</v>
      </c>
      <c r="VEZ1" s="9" t="s">
        <v>15760</v>
      </c>
      <c r="VFA1" s="9" t="s">
        <v>15761</v>
      </c>
      <c r="VFB1" s="9" t="s">
        <v>15762</v>
      </c>
      <c r="VFC1" s="9" t="s">
        <v>15763</v>
      </c>
      <c r="VFD1" s="9" t="s">
        <v>15764</v>
      </c>
      <c r="VFE1" s="9" t="s">
        <v>15765</v>
      </c>
      <c r="VFF1" s="9" t="s">
        <v>15766</v>
      </c>
      <c r="VFG1" s="9" t="s">
        <v>15767</v>
      </c>
      <c r="VFH1" s="9" t="s">
        <v>15768</v>
      </c>
      <c r="VFI1" s="9" t="s">
        <v>15769</v>
      </c>
      <c r="VFJ1" s="9" t="s">
        <v>15770</v>
      </c>
      <c r="VFK1" s="9" t="s">
        <v>15771</v>
      </c>
      <c r="VFL1" s="9" t="s">
        <v>15772</v>
      </c>
      <c r="VFM1" s="9" t="s">
        <v>15773</v>
      </c>
      <c r="VFN1" s="9" t="s">
        <v>15774</v>
      </c>
      <c r="VFO1" s="9" t="s">
        <v>15775</v>
      </c>
      <c r="VFP1" s="9" t="s">
        <v>15776</v>
      </c>
      <c r="VFQ1" s="9" t="s">
        <v>15777</v>
      </c>
      <c r="VFR1" s="9" t="s">
        <v>15778</v>
      </c>
      <c r="VFS1" s="9" t="s">
        <v>15779</v>
      </c>
      <c r="VFT1" s="9" t="s">
        <v>15780</v>
      </c>
      <c r="VFU1" s="9" t="s">
        <v>15781</v>
      </c>
      <c r="VFV1" s="9" t="s">
        <v>15782</v>
      </c>
      <c r="VFW1" s="9" t="s">
        <v>15783</v>
      </c>
      <c r="VFX1" s="9" t="s">
        <v>15784</v>
      </c>
      <c r="VFY1" s="9" t="s">
        <v>15785</v>
      </c>
      <c r="VFZ1" s="9" t="s">
        <v>15786</v>
      </c>
      <c r="VGA1" s="9" t="s">
        <v>15787</v>
      </c>
      <c r="VGB1" s="9" t="s">
        <v>15788</v>
      </c>
      <c r="VGC1" s="9" t="s">
        <v>15789</v>
      </c>
      <c r="VGD1" s="9" t="s">
        <v>15790</v>
      </c>
      <c r="VGE1" s="9" t="s">
        <v>15791</v>
      </c>
      <c r="VGF1" s="9" t="s">
        <v>15792</v>
      </c>
      <c r="VGG1" s="9" t="s">
        <v>15793</v>
      </c>
      <c r="VGH1" s="9" t="s">
        <v>15794</v>
      </c>
      <c r="VGI1" s="9" t="s">
        <v>15795</v>
      </c>
      <c r="VGJ1" s="9" t="s">
        <v>15796</v>
      </c>
      <c r="VGK1" s="9" t="s">
        <v>15797</v>
      </c>
      <c r="VGL1" s="9" t="s">
        <v>15798</v>
      </c>
      <c r="VGM1" s="9" t="s">
        <v>15799</v>
      </c>
      <c r="VGN1" s="9" t="s">
        <v>15800</v>
      </c>
      <c r="VGO1" s="9" t="s">
        <v>15801</v>
      </c>
      <c r="VGP1" s="9" t="s">
        <v>15802</v>
      </c>
      <c r="VGQ1" s="9" t="s">
        <v>15803</v>
      </c>
      <c r="VGR1" s="9" t="s">
        <v>15804</v>
      </c>
      <c r="VGS1" s="9" t="s">
        <v>15805</v>
      </c>
      <c r="VGT1" s="9" t="s">
        <v>15806</v>
      </c>
      <c r="VGU1" s="9" t="s">
        <v>15807</v>
      </c>
      <c r="VGV1" s="9" t="s">
        <v>15808</v>
      </c>
      <c r="VGW1" s="9" t="s">
        <v>15809</v>
      </c>
      <c r="VGX1" s="9" t="s">
        <v>15810</v>
      </c>
      <c r="VGY1" s="9" t="s">
        <v>15811</v>
      </c>
      <c r="VGZ1" s="9" t="s">
        <v>15812</v>
      </c>
      <c r="VHA1" s="9" t="s">
        <v>15813</v>
      </c>
      <c r="VHB1" s="9" t="s">
        <v>15814</v>
      </c>
      <c r="VHC1" s="9" t="s">
        <v>15815</v>
      </c>
      <c r="VHD1" s="9" t="s">
        <v>15816</v>
      </c>
      <c r="VHE1" s="9" t="s">
        <v>15817</v>
      </c>
      <c r="VHF1" s="9" t="s">
        <v>15818</v>
      </c>
      <c r="VHG1" s="9" t="s">
        <v>15819</v>
      </c>
      <c r="VHH1" s="9" t="s">
        <v>15820</v>
      </c>
      <c r="VHI1" s="9" t="s">
        <v>15821</v>
      </c>
      <c r="VHJ1" s="9" t="s">
        <v>15822</v>
      </c>
      <c r="VHK1" s="9" t="s">
        <v>15823</v>
      </c>
      <c r="VHL1" s="9" t="s">
        <v>15824</v>
      </c>
      <c r="VHM1" s="9" t="s">
        <v>15825</v>
      </c>
      <c r="VHN1" s="9" t="s">
        <v>15826</v>
      </c>
      <c r="VHO1" s="9" t="s">
        <v>15827</v>
      </c>
      <c r="VHP1" s="9" t="s">
        <v>15828</v>
      </c>
      <c r="VHQ1" s="9" t="s">
        <v>15829</v>
      </c>
      <c r="VHR1" s="9" t="s">
        <v>15830</v>
      </c>
      <c r="VHS1" s="9" t="s">
        <v>15831</v>
      </c>
      <c r="VHT1" s="9" t="s">
        <v>15832</v>
      </c>
      <c r="VHU1" s="9" t="s">
        <v>15833</v>
      </c>
      <c r="VHV1" s="9" t="s">
        <v>15834</v>
      </c>
      <c r="VHW1" s="9" t="s">
        <v>15835</v>
      </c>
      <c r="VHX1" s="9" t="s">
        <v>15836</v>
      </c>
      <c r="VHY1" s="9" t="s">
        <v>15837</v>
      </c>
      <c r="VHZ1" s="9" t="s">
        <v>15838</v>
      </c>
      <c r="VIA1" s="9" t="s">
        <v>15839</v>
      </c>
      <c r="VIB1" s="9" t="s">
        <v>15840</v>
      </c>
      <c r="VIC1" s="9" t="s">
        <v>15841</v>
      </c>
      <c r="VID1" s="9" t="s">
        <v>15842</v>
      </c>
      <c r="VIE1" s="9" t="s">
        <v>15843</v>
      </c>
      <c r="VIF1" s="9" t="s">
        <v>15844</v>
      </c>
      <c r="VIG1" s="9" t="s">
        <v>15845</v>
      </c>
      <c r="VIH1" s="9" t="s">
        <v>15846</v>
      </c>
      <c r="VII1" s="9" t="s">
        <v>15847</v>
      </c>
      <c r="VIJ1" s="9" t="s">
        <v>15848</v>
      </c>
      <c r="VIK1" s="9" t="s">
        <v>15849</v>
      </c>
      <c r="VIL1" s="9" t="s">
        <v>15850</v>
      </c>
      <c r="VIM1" s="9" t="s">
        <v>15851</v>
      </c>
      <c r="VIN1" s="9" t="s">
        <v>15852</v>
      </c>
      <c r="VIO1" s="9" t="s">
        <v>15853</v>
      </c>
      <c r="VIP1" s="9" t="s">
        <v>15854</v>
      </c>
      <c r="VIQ1" s="9" t="s">
        <v>15855</v>
      </c>
      <c r="VIR1" s="9" t="s">
        <v>15856</v>
      </c>
      <c r="VIS1" s="9" t="s">
        <v>15857</v>
      </c>
      <c r="VIT1" s="9" t="s">
        <v>15858</v>
      </c>
      <c r="VIU1" s="9" t="s">
        <v>15859</v>
      </c>
      <c r="VIV1" s="9" t="s">
        <v>15860</v>
      </c>
      <c r="VIW1" s="9" t="s">
        <v>15861</v>
      </c>
      <c r="VIX1" s="9" t="s">
        <v>15862</v>
      </c>
      <c r="VIY1" s="9" t="s">
        <v>15863</v>
      </c>
      <c r="VIZ1" s="9" t="s">
        <v>15864</v>
      </c>
      <c r="VJA1" s="9" t="s">
        <v>15865</v>
      </c>
      <c r="VJB1" s="9" t="s">
        <v>15866</v>
      </c>
      <c r="VJC1" s="9" t="s">
        <v>15867</v>
      </c>
      <c r="VJD1" s="9" t="s">
        <v>15868</v>
      </c>
      <c r="VJE1" s="9" t="s">
        <v>15869</v>
      </c>
      <c r="VJF1" s="9" t="s">
        <v>15870</v>
      </c>
      <c r="VJG1" s="9" t="s">
        <v>15871</v>
      </c>
      <c r="VJH1" s="9" t="s">
        <v>15872</v>
      </c>
      <c r="VJI1" s="9" t="s">
        <v>15873</v>
      </c>
      <c r="VJJ1" s="9" t="s">
        <v>15874</v>
      </c>
      <c r="VJK1" s="9" t="s">
        <v>15875</v>
      </c>
      <c r="VJL1" s="9" t="s">
        <v>15876</v>
      </c>
      <c r="VJM1" s="9" t="s">
        <v>15877</v>
      </c>
      <c r="VJN1" s="9" t="s">
        <v>15878</v>
      </c>
      <c r="VJO1" s="9" t="s">
        <v>15879</v>
      </c>
      <c r="VJP1" s="9" t="s">
        <v>15880</v>
      </c>
      <c r="VJQ1" s="9" t="s">
        <v>15881</v>
      </c>
      <c r="VJR1" s="9" t="s">
        <v>15882</v>
      </c>
      <c r="VJS1" s="9" t="s">
        <v>15883</v>
      </c>
      <c r="VJT1" s="9" t="s">
        <v>15884</v>
      </c>
      <c r="VJU1" s="9" t="s">
        <v>15885</v>
      </c>
      <c r="VJV1" s="9" t="s">
        <v>15886</v>
      </c>
      <c r="VJW1" s="9" t="s">
        <v>15887</v>
      </c>
      <c r="VJX1" s="9" t="s">
        <v>15888</v>
      </c>
      <c r="VJY1" s="9" t="s">
        <v>15889</v>
      </c>
      <c r="VJZ1" s="9" t="s">
        <v>15890</v>
      </c>
      <c r="VKA1" s="9" t="s">
        <v>15891</v>
      </c>
      <c r="VKB1" s="9" t="s">
        <v>15892</v>
      </c>
      <c r="VKC1" s="9" t="s">
        <v>15893</v>
      </c>
      <c r="VKD1" s="9" t="s">
        <v>15894</v>
      </c>
      <c r="VKE1" s="9" t="s">
        <v>15895</v>
      </c>
      <c r="VKF1" s="9" t="s">
        <v>15896</v>
      </c>
      <c r="VKG1" s="9" t="s">
        <v>15897</v>
      </c>
      <c r="VKH1" s="9" t="s">
        <v>15898</v>
      </c>
      <c r="VKI1" s="9" t="s">
        <v>15899</v>
      </c>
      <c r="VKJ1" s="9" t="s">
        <v>15900</v>
      </c>
      <c r="VKK1" s="9" t="s">
        <v>15901</v>
      </c>
      <c r="VKL1" s="9" t="s">
        <v>15902</v>
      </c>
      <c r="VKM1" s="9" t="s">
        <v>15903</v>
      </c>
      <c r="VKN1" s="9" t="s">
        <v>15904</v>
      </c>
      <c r="VKO1" s="9" t="s">
        <v>15905</v>
      </c>
      <c r="VKP1" s="9" t="s">
        <v>15906</v>
      </c>
      <c r="VKQ1" s="9" t="s">
        <v>15907</v>
      </c>
      <c r="VKR1" s="9" t="s">
        <v>15908</v>
      </c>
      <c r="VKS1" s="9" t="s">
        <v>15909</v>
      </c>
      <c r="VKT1" s="9" t="s">
        <v>15910</v>
      </c>
      <c r="VKU1" s="9" t="s">
        <v>15911</v>
      </c>
      <c r="VKV1" s="9" t="s">
        <v>15912</v>
      </c>
      <c r="VKW1" s="9" t="s">
        <v>15913</v>
      </c>
      <c r="VKX1" s="9" t="s">
        <v>15914</v>
      </c>
      <c r="VKY1" s="9" t="s">
        <v>15915</v>
      </c>
      <c r="VKZ1" s="9" t="s">
        <v>15916</v>
      </c>
      <c r="VLA1" s="9" t="s">
        <v>15917</v>
      </c>
      <c r="VLB1" s="9" t="s">
        <v>15918</v>
      </c>
      <c r="VLC1" s="9" t="s">
        <v>15919</v>
      </c>
      <c r="VLD1" s="9" t="s">
        <v>15920</v>
      </c>
      <c r="VLE1" s="9" t="s">
        <v>15921</v>
      </c>
      <c r="VLF1" s="9" t="s">
        <v>15922</v>
      </c>
      <c r="VLG1" s="9" t="s">
        <v>15923</v>
      </c>
      <c r="VLH1" s="9" t="s">
        <v>15924</v>
      </c>
      <c r="VLI1" s="9" t="s">
        <v>15925</v>
      </c>
      <c r="VLJ1" s="9" t="s">
        <v>15926</v>
      </c>
      <c r="VLK1" s="9" t="s">
        <v>15927</v>
      </c>
      <c r="VLL1" s="9" t="s">
        <v>15928</v>
      </c>
      <c r="VLM1" s="9" t="s">
        <v>15929</v>
      </c>
      <c r="VLN1" s="9" t="s">
        <v>15930</v>
      </c>
      <c r="VLO1" s="9" t="s">
        <v>15931</v>
      </c>
      <c r="VLP1" s="9" t="s">
        <v>15932</v>
      </c>
      <c r="VLQ1" s="9" t="s">
        <v>15933</v>
      </c>
      <c r="VLR1" s="9" t="s">
        <v>15934</v>
      </c>
      <c r="VLS1" s="9" t="s">
        <v>15935</v>
      </c>
      <c r="VLT1" s="9" t="s">
        <v>15936</v>
      </c>
      <c r="VLU1" s="9" t="s">
        <v>15937</v>
      </c>
      <c r="VLV1" s="9" t="s">
        <v>15938</v>
      </c>
      <c r="VLW1" s="9" t="s">
        <v>15939</v>
      </c>
      <c r="VLX1" s="9" t="s">
        <v>15940</v>
      </c>
      <c r="VLY1" s="9" t="s">
        <v>15941</v>
      </c>
      <c r="VLZ1" s="9" t="s">
        <v>15942</v>
      </c>
      <c r="VMA1" s="9" t="s">
        <v>15943</v>
      </c>
      <c r="VMB1" s="9" t="s">
        <v>15944</v>
      </c>
      <c r="VMC1" s="9" t="s">
        <v>15945</v>
      </c>
      <c r="VMD1" s="9" t="s">
        <v>15946</v>
      </c>
      <c r="VME1" s="9" t="s">
        <v>15947</v>
      </c>
      <c r="VMF1" s="9" t="s">
        <v>15948</v>
      </c>
      <c r="VMG1" s="9" t="s">
        <v>15949</v>
      </c>
      <c r="VMH1" s="9" t="s">
        <v>15950</v>
      </c>
      <c r="VMI1" s="9" t="s">
        <v>15951</v>
      </c>
      <c r="VMJ1" s="9" t="s">
        <v>15952</v>
      </c>
      <c r="VMK1" s="9" t="s">
        <v>15953</v>
      </c>
      <c r="VML1" s="9" t="s">
        <v>15954</v>
      </c>
      <c r="VMM1" s="9" t="s">
        <v>15955</v>
      </c>
      <c r="VMN1" s="9" t="s">
        <v>15956</v>
      </c>
      <c r="VMO1" s="9" t="s">
        <v>15957</v>
      </c>
      <c r="VMP1" s="9" t="s">
        <v>15958</v>
      </c>
      <c r="VMQ1" s="9" t="s">
        <v>15959</v>
      </c>
      <c r="VMR1" s="9" t="s">
        <v>15960</v>
      </c>
      <c r="VMS1" s="9" t="s">
        <v>15961</v>
      </c>
      <c r="VMT1" s="9" t="s">
        <v>15962</v>
      </c>
      <c r="VMU1" s="9" t="s">
        <v>15963</v>
      </c>
      <c r="VMV1" s="9" t="s">
        <v>15964</v>
      </c>
      <c r="VMW1" s="9" t="s">
        <v>15965</v>
      </c>
      <c r="VMX1" s="9" t="s">
        <v>15966</v>
      </c>
      <c r="VMY1" s="9" t="s">
        <v>15967</v>
      </c>
      <c r="VMZ1" s="9" t="s">
        <v>15968</v>
      </c>
      <c r="VNA1" s="9" t="s">
        <v>15969</v>
      </c>
      <c r="VNB1" s="9" t="s">
        <v>15970</v>
      </c>
      <c r="VNC1" s="9" t="s">
        <v>15971</v>
      </c>
      <c r="VND1" s="9" t="s">
        <v>15972</v>
      </c>
      <c r="VNE1" s="9" t="s">
        <v>15973</v>
      </c>
      <c r="VNF1" s="9" t="s">
        <v>15974</v>
      </c>
      <c r="VNG1" s="9" t="s">
        <v>15975</v>
      </c>
      <c r="VNH1" s="9" t="s">
        <v>15976</v>
      </c>
      <c r="VNI1" s="9" t="s">
        <v>15977</v>
      </c>
      <c r="VNJ1" s="9" t="s">
        <v>15978</v>
      </c>
      <c r="VNK1" s="9" t="s">
        <v>15979</v>
      </c>
      <c r="VNL1" s="9" t="s">
        <v>15980</v>
      </c>
      <c r="VNM1" s="9" t="s">
        <v>15981</v>
      </c>
      <c r="VNN1" s="9" t="s">
        <v>15982</v>
      </c>
      <c r="VNO1" s="9" t="s">
        <v>15983</v>
      </c>
      <c r="VNP1" s="9" t="s">
        <v>15984</v>
      </c>
      <c r="VNQ1" s="9" t="s">
        <v>15985</v>
      </c>
      <c r="VNR1" s="9" t="s">
        <v>15986</v>
      </c>
      <c r="VNS1" s="9" t="s">
        <v>15987</v>
      </c>
      <c r="VNT1" s="9" t="s">
        <v>15988</v>
      </c>
      <c r="VNU1" s="9" t="s">
        <v>15989</v>
      </c>
      <c r="VNV1" s="9" t="s">
        <v>15990</v>
      </c>
      <c r="VNW1" s="9" t="s">
        <v>15991</v>
      </c>
      <c r="VNX1" s="9" t="s">
        <v>15992</v>
      </c>
      <c r="VNY1" s="9" t="s">
        <v>15993</v>
      </c>
      <c r="VNZ1" s="9" t="s">
        <v>15994</v>
      </c>
      <c r="VOA1" s="9" t="s">
        <v>15995</v>
      </c>
      <c r="VOB1" s="9" t="s">
        <v>15996</v>
      </c>
      <c r="VOC1" s="9" t="s">
        <v>15997</v>
      </c>
      <c r="VOD1" s="9" t="s">
        <v>15998</v>
      </c>
      <c r="VOE1" s="9" t="s">
        <v>15999</v>
      </c>
      <c r="VOF1" s="9" t="s">
        <v>16000</v>
      </c>
      <c r="VOG1" s="9" t="s">
        <v>16001</v>
      </c>
      <c r="VOH1" s="9" t="s">
        <v>16002</v>
      </c>
      <c r="VOI1" s="9" t="s">
        <v>16003</v>
      </c>
      <c r="VOJ1" s="9" t="s">
        <v>16004</v>
      </c>
      <c r="VOK1" s="9" t="s">
        <v>16005</v>
      </c>
      <c r="VOL1" s="9" t="s">
        <v>16006</v>
      </c>
      <c r="VOM1" s="9" t="s">
        <v>16007</v>
      </c>
      <c r="VON1" s="9" t="s">
        <v>16008</v>
      </c>
      <c r="VOO1" s="9" t="s">
        <v>16009</v>
      </c>
      <c r="VOP1" s="9" t="s">
        <v>16010</v>
      </c>
      <c r="VOQ1" s="9" t="s">
        <v>16011</v>
      </c>
      <c r="VOR1" s="9" t="s">
        <v>16012</v>
      </c>
      <c r="VOS1" s="9" t="s">
        <v>16013</v>
      </c>
      <c r="VOT1" s="9" t="s">
        <v>16014</v>
      </c>
      <c r="VOU1" s="9" t="s">
        <v>16015</v>
      </c>
      <c r="VOV1" s="9" t="s">
        <v>16016</v>
      </c>
      <c r="VOW1" s="9" t="s">
        <v>16017</v>
      </c>
      <c r="VOX1" s="9" t="s">
        <v>16018</v>
      </c>
      <c r="VOY1" s="9" t="s">
        <v>16019</v>
      </c>
      <c r="VOZ1" s="9" t="s">
        <v>16020</v>
      </c>
      <c r="VPA1" s="9" t="s">
        <v>16021</v>
      </c>
      <c r="VPB1" s="9" t="s">
        <v>16022</v>
      </c>
      <c r="VPC1" s="9" t="s">
        <v>16023</v>
      </c>
      <c r="VPD1" s="9" t="s">
        <v>16024</v>
      </c>
      <c r="VPE1" s="9" t="s">
        <v>16025</v>
      </c>
      <c r="VPF1" s="9" t="s">
        <v>16026</v>
      </c>
      <c r="VPG1" s="9" t="s">
        <v>16027</v>
      </c>
      <c r="VPH1" s="9" t="s">
        <v>16028</v>
      </c>
      <c r="VPI1" s="9" t="s">
        <v>16029</v>
      </c>
      <c r="VPJ1" s="9" t="s">
        <v>16030</v>
      </c>
      <c r="VPK1" s="9" t="s">
        <v>16031</v>
      </c>
      <c r="VPL1" s="9" t="s">
        <v>16032</v>
      </c>
      <c r="VPM1" s="9" t="s">
        <v>16033</v>
      </c>
      <c r="VPN1" s="9" t="s">
        <v>16034</v>
      </c>
      <c r="VPO1" s="9" t="s">
        <v>16035</v>
      </c>
      <c r="VPP1" s="9" t="s">
        <v>16036</v>
      </c>
      <c r="VPQ1" s="9" t="s">
        <v>16037</v>
      </c>
      <c r="VPR1" s="9" t="s">
        <v>16038</v>
      </c>
      <c r="VPS1" s="9" t="s">
        <v>16039</v>
      </c>
      <c r="VPT1" s="9" t="s">
        <v>16040</v>
      </c>
      <c r="VPU1" s="9" t="s">
        <v>16041</v>
      </c>
      <c r="VPV1" s="9" t="s">
        <v>16042</v>
      </c>
      <c r="VPW1" s="9" t="s">
        <v>16043</v>
      </c>
      <c r="VPX1" s="9" t="s">
        <v>16044</v>
      </c>
      <c r="VPY1" s="9" t="s">
        <v>16045</v>
      </c>
      <c r="VPZ1" s="9" t="s">
        <v>16046</v>
      </c>
      <c r="VQA1" s="9" t="s">
        <v>16047</v>
      </c>
      <c r="VQB1" s="9" t="s">
        <v>16048</v>
      </c>
      <c r="VQC1" s="9" t="s">
        <v>16049</v>
      </c>
      <c r="VQD1" s="9" t="s">
        <v>16050</v>
      </c>
      <c r="VQE1" s="9" t="s">
        <v>16051</v>
      </c>
      <c r="VQF1" s="9" t="s">
        <v>16052</v>
      </c>
      <c r="VQG1" s="9" t="s">
        <v>16053</v>
      </c>
      <c r="VQH1" s="9" t="s">
        <v>16054</v>
      </c>
      <c r="VQI1" s="9" t="s">
        <v>16055</v>
      </c>
      <c r="VQJ1" s="9" t="s">
        <v>16056</v>
      </c>
      <c r="VQK1" s="9" t="s">
        <v>16057</v>
      </c>
      <c r="VQL1" s="9" t="s">
        <v>16058</v>
      </c>
      <c r="VQM1" s="9" t="s">
        <v>16059</v>
      </c>
      <c r="VQN1" s="9" t="s">
        <v>16060</v>
      </c>
      <c r="VQO1" s="9" t="s">
        <v>16061</v>
      </c>
      <c r="VQP1" s="9" t="s">
        <v>16062</v>
      </c>
      <c r="VQQ1" s="9" t="s">
        <v>16063</v>
      </c>
      <c r="VQR1" s="9" t="s">
        <v>16064</v>
      </c>
      <c r="VQS1" s="9" t="s">
        <v>16065</v>
      </c>
      <c r="VQT1" s="9" t="s">
        <v>16066</v>
      </c>
      <c r="VQU1" s="9" t="s">
        <v>16067</v>
      </c>
      <c r="VQV1" s="9" t="s">
        <v>16068</v>
      </c>
      <c r="VQW1" s="9" t="s">
        <v>16069</v>
      </c>
      <c r="VQX1" s="9" t="s">
        <v>16070</v>
      </c>
      <c r="VQY1" s="9" t="s">
        <v>16071</v>
      </c>
      <c r="VQZ1" s="9" t="s">
        <v>16072</v>
      </c>
      <c r="VRA1" s="9" t="s">
        <v>16073</v>
      </c>
      <c r="VRB1" s="9" t="s">
        <v>16074</v>
      </c>
      <c r="VRC1" s="9" t="s">
        <v>16075</v>
      </c>
      <c r="VRD1" s="9" t="s">
        <v>16076</v>
      </c>
      <c r="VRE1" s="9" t="s">
        <v>16077</v>
      </c>
      <c r="VRF1" s="9" t="s">
        <v>16078</v>
      </c>
      <c r="VRG1" s="9" t="s">
        <v>16079</v>
      </c>
      <c r="VRH1" s="9" t="s">
        <v>16080</v>
      </c>
      <c r="VRI1" s="9" t="s">
        <v>16081</v>
      </c>
      <c r="VRJ1" s="9" t="s">
        <v>16082</v>
      </c>
      <c r="VRK1" s="9" t="s">
        <v>16083</v>
      </c>
      <c r="VRL1" s="9" t="s">
        <v>16084</v>
      </c>
      <c r="VRM1" s="9" t="s">
        <v>16085</v>
      </c>
      <c r="VRN1" s="9" t="s">
        <v>16086</v>
      </c>
      <c r="VRO1" s="9" t="s">
        <v>16087</v>
      </c>
      <c r="VRP1" s="9" t="s">
        <v>16088</v>
      </c>
      <c r="VRQ1" s="9" t="s">
        <v>16089</v>
      </c>
      <c r="VRR1" s="9" t="s">
        <v>16090</v>
      </c>
      <c r="VRS1" s="9" t="s">
        <v>16091</v>
      </c>
      <c r="VRT1" s="9" t="s">
        <v>16092</v>
      </c>
      <c r="VRU1" s="9" t="s">
        <v>16093</v>
      </c>
      <c r="VRV1" s="9" t="s">
        <v>16094</v>
      </c>
      <c r="VRW1" s="9" t="s">
        <v>16095</v>
      </c>
      <c r="VRX1" s="9" t="s">
        <v>16096</v>
      </c>
      <c r="VRY1" s="9" t="s">
        <v>16097</v>
      </c>
      <c r="VRZ1" s="9" t="s">
        <v>16098</v>
      </c>
      <c r="VSA1" s="9" t="s">
        <v>16099</v>
      </c>
      <c r="VSB1" s="9" t="s">
        <v>16100</v>
      </c>
      <c r="VSC1" s="9" t="s">
        <v>16101</v>
      </c>
      <c r="VSD1" s="9" t="s">
        <v>16102</v>
      </c>
      <c r="VSE1" s="9" t="s">
        <v>16103</v>
      </c>
      <c r="VSF1" s="9" t="s">
        <v>16104</v>
      </c>
      <c r="VSG1" s="9" t="s">
        <v>16105</v>
      </c>
      <c r="VSH1" s="9" t="s">
        <v>16106</v>
      </c>
      <c r="VSI1" s="9" t="s">
        <v>16107</v>
      </c>
      <c r="VSJ1" s="9" t="s">
        <v>16108</v>
      </c>
      <c r="VSK1" s="9" t="s">
        <v>16109</v>
      </c>
      <c r="VSL1" s="9" t="s">
        <v>16110</v>
      </c>
      <c r="VSM1" s="9" t="s">
        <v>16111</v>
      </c>
      <c r="VSN1" s="9" t="s">
        <v>16112</v>
      </c>
      <c r="VSO1" s="9" t="s">
        <v>16113</v>
      </c>
      <c r="VSP1" s="9" t="s">
        <v>16114</v>
      </c>
      <c r="VSQ1" s="9" t="s">
        <v>16115</v>
      </c>
      <c r="VSR1" s="9" t="s">
        <v>16116</v>
      </c>
      <c r="VSS1" s="9" t="s">
        <v>16117</v>
      </c>
      <c r="VST1" s="9" t="s">
        <v>16118</v>
      </c>
      <c r="VSU1" s="9" t="s">
        <v>16119</v>
      </c>
      <c r="VSV1" s="9" t="s">
        <v>16120</v>
      </c>
      <c r="VSW1" s="9" t="s">
        <v>16121</v>
      </c>
      <c r="VSX1" s="9" t="s">
        <v>16122</v>
      </c>
      <c r="VSY1" s="9" t="s">
        <v>16123</v>
      </c>
      <c r="VSZ1" s="9" t="s">
        <v>16124</v>
      </c>
      <c r="VTA1" s="9" t="s">
        <v>16125</v>
      </c>
      <c r="VTB1" s="9" t="s">
        <v>16126</v>
      </c>
      <c r="VTC1" s="9" t="s">
        <v>16127</v>
      </c>
      <c r="VTD1" s="9" t="s">
        <v>16128</v>
      </c>
      <c r="VTE1" s="9" t="s">
        <v>16129</v>
      </c>
      <c r="VTF1" s="9" t="s">
        <v>16130</v>
      </c>
      <c r="VTG1" s="9" t="s">
        <v>16131</v>
      </c>
      <c r="VTH1" s="9" t="s">
        <v>16132</v>
      </c>
      <c r="VTI1" s="9" t="s">
        <v>16133</v>
      </c>
      <c r="VTJ1" s="9" t="s">
        <v>16134</v>
      </c>
      <c r="VTK1" s="9" t="s">
        <v>16135</v>
      </c>
      <c r="VTL1" s="9" t="s">
        <v>16136</v>
      </c>
      <c r="VTM1" s="9" t="s">
        <v>16137</v>
      </c>
      <c r="VTN1" s="9" t="s">
        <v>16138</v>
      </c>
      <c r="VTO1" s="9" t="s">
        <v>16139</v>
      </c>
      <c r="VTP1" s="9" t="s">
        <v>16140</v>
      </c>
      <c r="VTQ1" s="9" t="s">
        <v>16141</v>
      </c>
      <c r="VTR1" s="9" t="s">
        <v>16142</v>
      </c>
      <c r="VTS1" s="9" t="s">
        <v>16143</v>
      </c>
      <c r="VTT1" s="9" t="s">
        <v>16144</v>
      </c>
      <c r="VTU1" s="9" t="s">
        <v>16145</v>
      </c>
      <c r="VTV1" s="9" t="s">
        <v>16146</v>
      </c>
      <c r="VTW1" s="9" t="s">
        <v>16147</v>
      </c>
      <c r="VTX1" s="9" t="s">
        <v>16148</v>
      </c>
      <c r="VTY1" s="9" t="s">
        <v>16149</v>
      </c>
      <c r="VTZ1" s="9" t="s">
        <v>16150</v>
      </c>
      <c r="VUA1" s="9" t="s">
        <v>16151</v>
      </c>
      <c r="VUB1" s="9" t="s">
        <v>16152</v>
      </c>
      <c r="VUC1" s="9" t="s">
        <v>16153</v>
      </c>
      <c r="VUD1" s="9" t="s">
        <v>16154</v>
      </c>
      <c r="VUE1" s="9" t="s">
        <v>16155</v>
      </c>
      <c r="VUF1" s="9" t="s">
        <v>16156</v>
      </c>
      <c r="VUG1" s="9" t="s">
        <v>16157</v>
      </c>
      <c r="VUH1" s="9" t="s">
        <v>16158</v>
      </c>
      <c r="VUI1" s="9" t="s">
        <v>16159</v>
      </c>
      <c r="VUJ1" s="9" t="s">
        <v>16160</v>
      </c>
      <c r="VUK1" s="9" t="s">
        <v>16161</v>
      </c>
      <c r="VUL1" s="9" t="s">
        <v>16162</v>
      </c>
      <c r="VUM1" s="9" t="s">
        <v>16163</v>
      </c>
      <c r="VUN1" s="9" t="s">
        <v>16164</v>
      </c>
      <c r="VUO1" s="9" t="s">
        <v>16165</v>
      </c>
      <c r="VUP1" s="9" t="s">
        <v>16166</v>
      </c>
      <c r="VUQ1" s="9" t="s">
        <v>16167</v>
      </c>
      <c r="VUR1" s="9" t="s">
        <v>16168</v>
      </c>
      <c r="VUS1" s="9" t="s">
        <v>16169</v>
      </c>
      <c r="VUT1" s="9" t="s">
        <v>16170</v>
      </c>
      <c r="VUU1" s="9" t="s">
        <v>16171</v>
      </c>
      <c r="VUV1" s="9" t="s">
        <v>16172</v>
      </c>
      <c r="VUW1" s="9" t="s">
        <v>16173</v>
      </c>
      <c r="VUX1" s="9" t="s">
        <v>16174</v>
      </c>
      <c r="VUY1" s="9" t="s">
        <v>16175</v>
      </c>
      <c r="VUZ1" s="9" t="s">
        <v>16176</v>
      </c>
      <c r="VVA1" s="9" t="s">
        <v>16177</v>
      </c>
      <c r="VVB1" s="9" t="s">
        <v>16178</v>
      </c>
      <c r="VVC1" s="9" t="s">
        <v>16179</v>
      </c>
      <c r="VVD1" s="9" t="s">
        <v>16180</v>
      </c>
      <c r="VVE1" s="9" t="s">
        <v>16181</v>
      </c>
      <c r="VVF1" s="9" t="s">
        <v>16182</v>
      </c>
      <c r="VVG1" s="9" t="s">
        <v>16183</v>
      </c>
      <c r="VVH1" s="9" t="s">
        <v>16184</v>
      </c>
      <c r="VVI1" s="9" t="s">
        <v>16185</v>
      </c>
      <c r="VVJ1" s="9" t="s">
        <v>16186</v>
      </c>
      <c r="VVK1" s="9" t="s">
        <v>16187</v>
      </c>
      <c r="VVL1" s="9" t="s">
        <v>16188</v>
      </c>
      <c r="VVM1" s="9" t="s">
        <v>16189</v>
      </c>
      <c r="VVN1" s="9" t="s">
        <v>16190</v>
      </c>
      <c r="VVO1" s="9" t="s">
        <v>16191</v>
      </c>
      <c r="VVP1" s="9" t="s">
        <v>16192</v>
      </c>
      <c r="VVQ1" s="9" t="s">
        <v>16193</v>
      </c>
      <c r="VVR1" s="9" t="s">
        <v>16194</v>
      </c>
      <c r="VVS1" s="9" t="s">
        <v>16195</v>
      </c>
      <c r="VVT1" s="9" t="s">
        <v>16196</v>
      </c>
      <c r="VVU1" s="9" t="s">
        <v>16197</v>
      </c>
      <c r="VVV1" s="9" t="s">
        <v>16198</v>
      </c>
      <c r="VVW1" s="9" t="s">
        <v>16199</v>
      </c>
      <c r="VVX1" s="9" t="s">
        <v>16200</v>
      </c>
      <c r="VVY1" s="9" t="s">
        <v>16201</v>
      </c>
      <c r="VVZ1" s="9" t="s">
        <v>16202</v>
      </c>
      <c r="VWA1" s="9" t="s">
        <v>16203</v>
      </c>
      <c r="VWB1" s="9" t="s">
        <v>16204</v>
      </c>
      <c r="VWC1" s="9" t="s">
        <v>16205</v>
      </c>
      <c r="VWD1" s="9" t="s">
        <v>16206</v>
      </c>
      <c r="VWE1" s="9" t="s">
        <v>16207</v>
      </c>
      <c r="VWF1" s="9" t="s">
        <v>16208</v>
      </c>
      <c r="VWG1" s="9" t="s">
        <v>16209</v>
      </c>
      <c r="VWH1" s="9" t="s">
        <v>16210</v>
      </c>
      <c r="VWI1" s="9" t="s">
        <v>16211</v>
      </c>
      <c r="VWJ1" s="9" t="s">
        <v>16212</v>
      </c>
      <c r="VWK1" s="9" t="s">
        <v>16213</v>
      </c>
      <c r="VWL1" s="9" t="s">
        <v>16214</v>
      </c>
      <c r="VWM1" s="9" t="s">
        <v>16215</v>
      </c>
      <c r="VWN1" s="9" t="s">
        <v>16216</v>
      </c>
      <c r="VWO1" s="9" t="s">
        <v>16217</v>
      </c>
      <c r="VWP1" s="9" t="s">
        <v>16218</v>
      </c>
      <c r="VWQ1" s="9" t="s">
        <v>16219</v>
      </c>
      <c r="VWR1" s="9" t="s">
        <v>16220</v>
      </c>
      <c r="VWS1" s="9" t="s">
        <v>16221</v>
      </c>
      <c r="VWT1" s="9" t="s">
        <v>16222</v>
      </c>
      <c r="VWU1" s="9" t="s">
        <v>16223</v>
      </c>
      <c r="VWV1" s="9" t="s">
        <v>16224</v>
      </c>
      <c r="VWW1" s="9" t="s">
        <v>16225</v>
      </c>
      <c r="VWX1" s="9" t="s">
        <v>16226</v>
      </c>
      <c r="VWY1" s="9" t="s">
        <v>16227</v>
      </c>
      <c r="VWZ1" s="9" t="s">
        <v>16228</v>
      </c>
      <c r="VXA1" s="9" t="s">
        <v>16229</v>
      </c>
      <c r="VXB1" s="9" t="s">
        <v>16230</v>
      </c>
      <c r="VXC1" s="9" t="s">
        <v>16231</v>
      </c>
      <c r="VXD1" s="9" t="s">
        <v>16232</v>
      </c>
      <c r="VXE1" s="9" t="s">
        <v>16233</v>
      </c>
      <c r="VXF1" s="9" t="s">
        <v>16234</v>
      </c>
      <c r="VXG1" s="9" t="s">
        <v>16235</v>
      </c>
      <c r="VXH1" s="9" t="s">
        <v>16236</v>
      </c>
      <c r="VXI1" s="9" t="s">
        <v>16237</v>
      </c>
      <c r="VXJ1" s="9" t="s">
        <v>16238</v>
      </c>
      <c r="VXK1" s="9" t="s">
        <v>16239</v>
      </c>
      <c r="VXL1" s="9" t="s">
        <v>16240</v>
      </c>
      <c r="VXM1" s="9" t="s">
        <v>16241</v>
      </c>
      <c r="VXN1" s="9" t="s">
        <v>16242</v>
      </c>
      <c r="VXO1" s="9" t="s">
        <v>16243</v>
      </c>
      <c r="VXP1" s="9" t="s">
        <v>16244</v>
      </c>
      <c r="VXQ1" s="9" t="s">
        <v>16245</v>
      </c>
      <c r="VXR1" s="9" t="s">
        <v>16246</v>
      </c>
      <c r="VXS1" s="9" t="s">
        <v>16247</v>
      </c>
      <c r="VXT1" s="9" t="s">
        <v>16248</v>
      </c>
      <c r="VXU1" s="9" t="s">
        <v>16249</v>
      </c>
      <c r="VXV1" s="9" t="s">
        <v>16250</v>
      </c>
      <c r="VXW1" s="9" t="s">
        <v>16251</v>
      </c>
      <c r="VXX1" s="9" t="s">
        <v>16252</v>
      </c>
      <c r="VXY1" s="9" t="s">
        <v>16253</v>
      </c>
      <c r="VXZ1" s="9" t="s">
        <v>16254</v>
      </c>
      <c r="VYA1" s="9" t="s">
        <v>16255</v>
      </c>
      <c r="VYB1" s="9" t="s">
        <v>16256</v>
      </c>
      <c r="VYC1" s="9" t="s">
        <v>16257</v>
      </c>
      <c r="VYD1" s="9" t="s">
        <v>16258</v>
      </c>
      <c r="VYE1" s="9" t="s">
        <v>16259</v>
      </c>
      <c r="VYF1" s="9" t="s">
        <v>16260</v>
      </c>
      <c r="VYG1" s="9" t="s">
        <v>16261</v>
      </c>
      <c r="VYH1" s="9" t="s">
        <v>16262</v>
      </c>
      <c r="VYI1" s="9" t="s">
        <v>16263</v>
      </c>
      <c r="VYJ1" s="9" t="s">
        <v>16264</v>
      </c>
      <c r="VYK1" s="9" t="s">
        <v>16265</v>
      </c>
      <c r="VYL1" s="9" t="s">
        <v>16266</v>
      </c>
      <c r="VYM1" s="9" t="s">
        <v>16267</v>
      </c>
      <c r="VYN1" s="9" t="s">
        <v>16268</v>
      </c>
      <c r="VYO1" s="9" t="s">
        <v>16269</v>
      </c>
      <c r="VYP1" s="9" t="s">
        <v>16270</v>
      </c>
      <c r="VYQ1" s="9" t="s">
        <v>16271</v>
      </c>
      <c r="VYR1" s="9" t="s">
        <v>16272</v>
      </c>
      <c r="VYS1" s="9" t="s">
        <v>16273</v>
      </c>
      <c r="VYT1" s="9" t="s">
        <v>16274</v>
      </c>
      <c r="VYU1" s="9" t="s">
        <v>16275</v>
      </c>
      <c r="VYV1" s="9" t="s">
        <v>16276</v>
      </c>
      <c r="VYW1" s="9" t="s">
        <v>16277</v>
      </c>
      <c r="VYX1" s="9" t="s">
        <v>16278</v>
      </c>
      <c r="VYY1" s="9" t="s">
        <v>16279</v>
      </c>
      <c r="VYZ1" s="9" t="s">
        <v>16280</v>
      </c>
      <c r="VZA1" s="9" t="s">
        <v>16281</v>
      </c>
      <c r="VZB1" s="9" t="s">
        <v>16282</v>
      </c>
      <c r="VZC1" s="9" t="s">
        <v>16283</v>
      </c>
      <c r="VZD1" s="9" t="s">
        <v>16284</v>
      </c>
      <c r="VZE1" s="9" t="s">
        <v>16285</v>
      </c>
      <c r="VZF1" s="9" t="s">
        <v>16286</v>
      </c>
      <c r="VZG1" s="9" t="s">
        <v>16287</v>
      </c>
      <c r="VZH1" s="9" t="s">
        <v>16288</v>
      </c>
      <c r="VZI1" s="9" t="s">
        <v>16289</v>
      </c>
      <c r="VZJ1" s="9" t="s">
        <v>16290</v>
      </c>
      <c r="VZK1" s="9" t="s">
        <v>16291</v>
      </c>
      <c r="VZL1" s="9" t="s">
        <v>16292</v>
      </c>
      <c r="VZM1" s="9" t="s">
        <v>16293</v>
      </c>
      <c r="VZN1" s="9" t="s">
        <v>16294</v>
      </c>
      <c r="VZO1" s="9" t="s">
        <v>16295</v>
      </c>
      <c r="VZP1" s="9" t="s">
        <v>16296</v>
      </c>
      <c r="VZQ1" s="9" t="s">
        <v>16297</v>
      </c>
      <c r="VZR1" s="9" t="s">
        <v>16298</v>
      </c>
      <c r="VZS1" s="9" t="s">
        <v>16299</v>
      </c>
      <c r="VZT1" s="9" t="s">
        <v>16300</v>
      </c>
      <c r="VZU1" s="9" t="s">
        <v>16301</v>
      </c>
      <c r="VZV1" s="9" t="s">
        <v>16302</v>
      </c>
      <c r="VZW1" s="9" t="s">
        <v>16303</v>
      </c>
      <c r="VZX1" s="9" t="s">
        <v>16304</v>
      </c>
      <c r="VZY1" s="9" t="s">
        <v>16305</v>
      </c>
      <c r="VZZ1" s="9" t="s">
        <v>16306</v>
      </c>
      <c r="WAA1" s="9" t="s">
        <v>16307</v>
      </c>
      <c r="WAB1" s="9" t="s">
        <v>16308</v>
      </c>
      <c r="WAC1" s="9" t="s">
        <v>16309</v>
      </c>
      <c r="WAD1" s="9" t="s">
        <v>16310</v>
      </c>
      <c r="WAE1" s="9" t="s">
        <v>16311</v>
      </c>
      <c r="WAF1" s="9" t="s">
        <v>16312</v>
      </c>
      <c r="WAG1" s="9" t="s">
        <v>16313</v>
      </c>
      <c r="WAH1" s="9" t="s">
        <v>16314</v>
      </c>
      <c r="WAI1" s="9" t="s">
        <v>16315</v>
      </c>
      <c r="WAJ1" s="9" t="s">
        <v>16316</v>
      </c>
      <c r="WAK1" s="9" t="s">
        <v>16317</v>
      </c>
      <c r="WAL1" s="9" t="s">
        <v>16318</v>
      </c>
      <c r="WAM1" s="9" t="s">
        <v>16319</v>
      </c>
      <c r="WAN1" s="9" t="s">
        <v>16320</v>
      </c>
      <c r="WAO1" s="9" t="s">
        <v>16321</v>
      </c>
      <c r="WAP1" s="9" t="s">
        <v>16322</v>
      </c>
      <c r="WAQ1" s="9" t="s">
        <v>16323</v>
      </c>
      <c r="WAR1" s="9" t="s">
        <v>16324</v>
      </c>
      <c r="WAS1" s="9" t="s">
        <v>16325</v>
      </c>
      <c r="WAT1" s="9" t="s">
        <v>16326</v>
      </c>
      <c r="WAU1" s="9" t="s">
        <v>16327</v>
      </c>
      <c r="WAV1" s="9" t="s">
        <v>16328</v>
      </c>
      <c r="WAW1" s="9" t="s">
        <v>16329</v>
      </c>
      <c r="WAX1" s="9" t="s">
        <v>16330</v>
      </c>
      <c r="WAY1" s="9" t="s">
        <v>16331</v>
      </c>
      <c r="WAZ1" s="9" t="s">
        <v>16332</v>
      </c>
      <c r="WBA1" s="9" t="s">
        <v>16333</v>
      </c>
      <c r="WBB1" s="9" t="s">
        <v>16334</v>
      </c>
      <c r="WBC1" s="9" t="s">
        <v>16335</v>
      </c>
      <c r="WBD1" s="9" t="s">
        <v>16336</v>
      </c>
      <c r="WBE1" s="9" t="s">
        <v>16337</v>
      </c>
      <c r="WBF1" s="9" t="s">
        <v>16338</v>
      </c>
      <c r="WBG1" s="9" t="s">
        <v>16339</v>
      </c>
      <c r="WBH1" s="9" t="s">
        <v>16340</v>
      </c>
      <c r="WBI1" s="9" t="s">
        <v>16341</v>
      </c>
      <c r="WBJ1" s="9" t="s">
        <v>16342</v>
      </c>
      <c r="WBK1" s="9" t="s">
        <v>16343</v>
      </c>
      <c r="WBL1" s="9" t="s">
        <v>16344</v>
      </c>
      <c r="WBM1" s="9" t="s">
        <v>16345</v>
      </c>
      <c r="WBN1" s="9" t="s">
        <v>16346</v>
      </c>
      <c r="WBO1" s="9" t="s">
        <v>16347</v>
      </c>
      <c r="WBP1" s="9" t="s">
        <v>16348</v>
      </c>
      <c r="WBQ1" s="9" t="s">
        <v>16349</v>
      </c>
      <c r="WBR1" s="9" t="s">
        <v>16350</v>
      </c>
      <c r="WBS1" s="9" t="s">
        <v>16351</v>
      </c>
      <c r="WBT1" s="9" t="s">
        <v>16352</v>
      </c>
      <c r="WBU1" s="9" t="s">
        <v>16353</v>
      </c>
      <c r="WBV1" s="9" t="s">
        <v>16354</v>
      </c>
      <c r="WBW1" s="9" t="s">
        <v>16355</v>
      </c>
      <c r="WBX1" s="9" t="s">
        <v>16356</v>
      </c>
      <c r="WBY1" s="9" t="s">
        <v>16357</v>
      </c>
      <c r="WBZ1" s="9" t="s">
        <v>16358</v>
      </c>
      <c r="WCA1" s="9" t="s">
        <v>16359</v>
      </c>
      <c r="WCB1" s="9" t="s">
        <v>16360</v>
      </c>
      <c r="WCC1" s="9" t="s">
        <v>16361</v>
      </c>
      <c r="WCD1" s="9" t="s">
        <v>16362</v>
      </c>
      <c r="WCE1" s="9" t="s">
        <v>16363</v>
      </c>
      <c r="WCF1" s="9" t="s">
        <v>16364</v>
      </c>
      <c r="WCG1" s="9" t="s">
        <v>16365</v>
      </c>
      <c r="WCH1" s="9" t="s">
        <v>16366</v>
      </c>
      <c r="WCI1" s="9" t="s">
        <v>16367</v>
      </c>
      <c r="WCJ1" s="9" t="s">
        <v>16368</v>
      </c>
      <c r="WCK1" s="9" t="s">
        <v>16369</v>
      </c>
      <c r="WCL1" s="9" t="s">
        <v>16370</v>
      </c>
      <c r="WCM1" s="9" t="s">
        <v>16371</v>
      </c>
      <c r="WCN1" s="9" t="s">
        <v>16372</v>
      </c>
      <c r="WCO1" s="9" t="s">
        <v>16373</v>
      </c>
      <c r="WCP1" s="9" t="s">
        <v>16374</v>
      </c>
      <c r="WCQ1" s="9" t="s">
        <v>16375</v>
      </c>
      <c r="WCR1" s="9" t="s">
        <v>16376</v>
      </c>
      <c r="WCS1" s="9" t="s">
        <v>16377</v>
      </c>
      <c r="WCT1" s="9" t="s">
        <v>16378</v>
      </c>
      <c r="WCU1" s="9" t="s">
        <v>16379</v>
      </c>
      <c r="WCV1" s="9" t="s">
        <v>16380</v>
      </c>
      <c r="WCW1" s="9" t="s">
        <v>16381</v>
      </c>
      <c r="WCX1" s="9" t="s">
        <v>16382</v>
      </c>
      <c r="WCY1" s="9" t="s">
        <v>16383</v>
      </c>
      <c r="WCZ1" s="9" t="s">
        <v>16384</v>
      </c>
      <c r="WDA1" s="9" t="s">
        <v>16385</v>
      </c>
      <c r="WDB1" s="9" t="s">
        <v>16386</v>
      </c>
      <c r="WDC1" s="9" t="s">
        <v>16387</v>
      </c>
      <c r="WDD1" s="9" t="s">
        <v>16388</v>
      </c>
      <c r="WDE1" s="9" t="s">
        <v>16389</v>
      </c>
      <c r="WDF1" s="9" t="s">
        <v>16390</v>
      </c>
      <c r="WDG1" s="9" t="s">
        <v>16391</v>
      </c>
      <c r="WDH1" s="9" t="s">
        <v>16392</v>
      </c>
      <c r="WDI1" s="9" t="s">
        <v>16393</v>
      </c>
      <c r="WDJ1" s="9" t="s">
        <v>16394</v>
      </c>
      <c r="WDK1" s="9" t="s">
        <v>16395</v>
      </c>
      <c r="WDL1" s="9" t="s">
        <v>16396</v>
      </c>
      <c r="WDM1" s="9" t="s">
        <v>16397</v>
      </c>
      <c r="WDN1" s="9" t="s">
        <v>16398</v>
      </c>
      <c r="WDO1" s="9" t="s">
        <v>16399</v>
      </c>
      <c r="WDP1" s="9" t="s">
        <v>16400</v>
      </c>
      <c r="WDQ1" s="9" t="s">
        <v>16401</v>
      </c>
      <c r="WDR1" s="9" t="s">
        <v>16402</v>
      </c>
      <c r="WDS1" s="9" t="s">
        <v>16403</v>
      </c>
      <c r="WDT1" s="9" t="s">
        <v>16404</v>
      </c>
      <c r="WDU1" s="9" t="s">
        <v>16405</v>
      </c>
      <c r="WDV1" s="9" t="s">
        <v>16406</v>
      </c>
      <c r="WDW1" s="9" t="s">
        <v>16407</v>
      </c>
      <c r="WDX1" s="9" t="s">
        <v>16408</v>
      </c>
      <c r="WDY1" s="9" t="s">
        <v>16409</v>
      </c>
      <c r="WDZ1" s="9" t="s">
        <v>16410</v>
      </c>
      <c r="WEA1" s="9" t="s">
        <v>16411</v>
      </c>
      <c r="WEB1" s="9" t="s">
        <v>16412</v>
      </c>
      <c r="WEC1" s="9" t="s">
        <v>16413</v>
      </c>
      <c r="WED1" s="9" t="s">
        <v>16414</v>
      </c>
      <c r="WEE1" s="9" t="s">
        <v>16415</v>
      </c>
      <c r="WEF1" s="9" t="s">
        <v>16416</v>
      </c>
      <c r="WEG1" s="9" t="s">
        <v>16417</v>
      </c>
      <c r="WEH1" s="9" t="s">
        <v>16418</v>
      </c>
      <c r="WEI1" s="9" t="s">
        <v>16419</v>
      </c>
      <c r="WEJ1" s="9" t="s">
        <v>16420</v>
      </c>
      <c r="WEK1" s="9" t="s">
        <v>16421</v>
      </c>
      <c r="WEL1" s="9" t="s">
        <v>16422</v>
      </c>
      <c r="WEM1" s="9" t="s">
        <v>16423</v>
      </c>
      <c r="WEN1" s="9" t="s">
        <v>16424</v>
      </c>
      <c r="WEO1" s="9" t="s">
        <v>16425</v>
      </c>
      <c r="WEP1" s="9" t="s">
        <v>16426</v>
      </c>
      <c r="WEQ1" s="9" t="s">
        <v>16427</v>
      </c>
      <c r="WER1" s="9" t="s">
        <v>16428</v>
      </c>
      <c r="WES1" s="9" t="s">
        <v>16429</v>
      </c>
      <c r="WET1" s="9" t="s">
        <v>16430</v>
      </c>
      <c r="WEU1" s="9" t="s">
        <v>16431</v>
      </c>
      <c r="WEV1" s="9" t="s">
        <v>16432</v>
      </c>
      <c r="WEW1" s="9" t="s">
        <v>16433</v>
      </c>
      <c r="WEX1" s="9" t="s">
        <v>16434</v>
      </c>
      <c r="WEY1" s="9" t="s">
        <v>16435</v>
      </c>
      <c r="WEZ1" s="9" t="s">
        <v>16436</v>
      </c>
      <c r="WFA1" s="9" t="s">
        <v>16437</v>
      </c>
      <c r="WFB1" s="9" t="s">
        <v>16438</v>
      </c>
      <c r="WFC1" s="9" t="s">
        <v>16439</v>
      </c>
      <c r="WFD1" s="9" t="s">
        <v>16440</v>
      </c>
      <c r="WFE1" s="9" t="s">
        <v>16441</v>
      </c>
      <c r="WFF1" s="9" t="s">
        <v>16442</v>
      </c>
      <c r="WFG1" s="9" t="s">
        <v>16443</v>
      </c>
      <c r="WFH1" s="9" t="s">
        <v>16444</v>
      </c>
      <c r="WFI1" s="9" t="s">
        <v>16445</v>
      </c>
      <c r="WFJ1" s="9" t="s">
        <v>16446</v>
      </c>
      <c r="WFK1" s="9" t="s">
        <v>16447</v>
      </c>
      <c r="WFL1" s="9" t="s">
        <v>16448</v>
      </c>
      <c r="WFM1" s="9" t="s">
        <v>16449</v>
      </c>
      <c r="WFN1" s="9" t="s">
        <v>16450</v>
      </c>
      <c r="WFO1" s="9" t="s">
        <v>16451</v>
      </c>
      <c r="WFP1" s="9" t="s">
        <v>16452</v>
      </c>
      <c r="WFQ1" s="9" t="s">
        <v>16453</v>
      </c>
      <c r="WFR1" s="9" t="s">
        <v>16454</v>
      </c>
      <c r="WFS1" s="9" t="s">
        <v>16455</v>
      </c>
      <c r="WFT1" s="9" t="s">
        <v>16456</v>
      </c>
      <c r="WFU1" s="9" t="s">
        <v>16457</v>
      </c>
      <c r="WFV1" s="9" t="s">
        <v>16458</v>
      </c>
      <c r="WFW1" s="9" t="s">
        <v>16459</v>
      </c>
      <c r="WFX1" s="9" t="s">
        <v>16460</v>
      </c>
      <c r="WFY1" s="9" t="s">
        <v>16461</v>
      </c>
      <c r="WFZ1" s="9" t="s">
        <v>16462</v>
      </c>
      <c r="WGA1" s="9" t="s">
        <v>16463</v>
      </c>
      <c r="WGB1" s="9" t="s">
        <v>16464</v>
      </c>
      <c r="WGC1" s="9" t="s">
        <v>16465</v>
      </c>
      <c r="WGD1" s="9" t="s">
        <v>16466</v>
      </c>
      <c r="WGE1" s="9" t="s">
        <v>16467</v>
      </c>
      <c r="WGF1" s="9" t="s">
        <v>16468</v>
      </c>
      <c r="WGG1" s="9" t="s">
        <v>16469</v>
      </c>
      <c r="WGH1" s="9" t="s">
        <v>16470</v>
      </c>
      <c r="WGI1" s="9" t="s">
        <v>16471</v>
      </c>
      <c r="WGJ1" s="9" t="s">
        <v>16472</v>
      </c>
      <c r="WGK1" s="9" t="s">
        <v>16473</v>
      </c>
      <c r="WGL1" s="9" t="s">
        <v>16474</v>
      </c>
      <c r="WGM1" s="9" t="s">
        <v>16475</v>
      </c>
      <c r="WGN1" s="9" t="s">
        <v>16476</v>
      </c>
      <c r="WGO1" s="9" t="s">
        <v>16477</v>
      </c>
      <c r="WGP1" s="9" t="s">
        <v>16478</v>
      </c>
      <c r="WGQ1" s="9" t="s">
        <v>16479</v>
      </c>
      <c r="WGR1" s="9" t="s">
        <v>16480</v>
      </c>
      <c r="WGS1" s="9" t="s">
        <v>16481</v>
      </c>
      <c r="WGT1" s="9" t="s">
        <v>16482</v>
      </c>
      <c r="WGU1" s="9" t="s">
        <v>16483</v>
      </c>
      <c r="WGV1" s="9" t="s">
        <v>16484</v>
      </c>
      <c r="WGW1" s="9" t="s">
        <v>16485</v>
      </c>
      <c r="WGX1" s="9" t="s">
        <v>16486</v>
      </c>
      <c r="WGY1" s="9" t="s">
        <v>16487</v>
      </c>
      <c r="WGZ1" s="9" t="s">
        <v>16488</v>
      </c>
      <c r="WHA1" s="9" t="s">
        <v>16489</v>
      </c>
      <c r="WHB1" s="9" t="s">
        <v>16490</v>
      </c>
      <c r="WHC1" s="9" t="s">
        <v>16491</v>
      </c>
      <c r="WHD1" s="9" t="s">
        <v>16492</v>
      </c>
      <c r="WHE1" s="9" t="s">
        <v>16493</v>
      </c>
      <c r="WHF1" s="9" t="s">
        <v>16494</v>
      </c>
      <c r="WHG1" s="9" t="s">
        <v>16495</v>
      </c>
      <c r="WHH1" s="9" t="s">
        <v>16496</v>
      </c>
      <c r="WHI1" s="9" t="s">
        <v>16497</v>
      </c>
      <c r="WHJ1" s="9" t="s">
        <v>16498</v>
      </c>
      <c r="WHK1" s="9" t="s">
        <v>16499</v>
      </c>
      <c r="WHL1" s="9" t="s">
        <v>16500</v>
      </c>
      <c r="WHM1" s="9" t="s">
        <v>16501</v>
      </c>
      <c r="WHN1" s="9" t="s">
        <v>16502</v>
      </c>
      <c r="WHO1" s="9" t="s">
        <v>16503</v>
      </c>
      <c r="WHP1" s="9" t="s">
        <v>16504</v>
      </c>
      <c r="WHQ1" s="9" t="s">
        <v>16505</v>
      </c>
      <c r="WHR1" s="9" t="s">
        <v>16506</v>
      </c>
      <c r="WHS1" s="9" t="s">
        <v>16507</v>
      </c>
      <c r="WHT1" s="9" t="s">
        <v>16508</v>
      </c>
      <c r="WHU1" s="9" t="s">
        <v>16509</v>
      </c>
      <c r="WHV1" s="9" t="s">
        <v>16510</v>
      </c>
      <c r="WHW1" s="9" t="s">
        <v>16511</v>
      </c>
      <c r="WHX1" s="9" t="s">
        <v>16512</v>
      </c>
      <c r="WHY1" s="9" t="s">
        <v>16513</v>
      </c>
      <c r="WHZ1" s="9" t="s">
        <v>16514</v>
      </c>
      <c r="WIA1" s="9" t="s">
        <v>16515</v>
      </c>
      <c r="WIB1" s="9" t="s">
        <v>16516</v>
      </c>
      <c r="WIC1" s="9" t="s">
        <v>16517</v>
      </c>
      <c r="WID1" s="9" t="s">
        <v>16518</v>
      </c>
      <c r="WIE1" s="9" t="s">
        <v>16519</v>
      </c>
      <c r="WIF1" s="9" t="s">
        <v>16520</v>
      </c>
      <c r="WIG1" s="9" t="s">
        <v>16521</v>
      </c>
      <c r="WIH1" s="9" t="s">
        <v>16522</v>
      </c>
      <c r="WII1" s="9" t="s">
        <v>16523</v>
      </c>
      <c r="WIJ1" s="9" t="s">
        <v>16524</v>
      </c>
      <c r="WIK1" s="9" t="s">
        <v>16525</v>
      </c>
      <c r="WIL1" s="9" t="s">
        <v>16526</v>
      </c>
      <c r="WIM1" s="9" t="s">
        <v>16527</v>
      </c>
      <c r="WIN1" s="9" t="s">
        <v>16528</v>
      </c>
      <c r="WIO1" s="9" t="s">
        <v>16529</v>
      </c>
      <c r="WIP1" s="9" t="s">
        <v>16530</v>
      </c>
      <c r="WIQ1" s="9" t="s">
        <v>16531</v>
      </c>
      <c r="WIR1" s="9" t="s">
        <v>16532</v>
      </c>
      <c r="WIS1" s="9" t="s">
        <v>16533</v>
      </c>
      <c r="WIT1" s="9" t="s">
        <v>16534</v>
      </c>
      <c r="WIU1" s="9" t="s">
        <v>16535</v>
      </c>
      <c r="WIV1" s="9" t="s">
        <v>16536</v>
      </c>
      <c r="WIW1" s="9" t="s">
        <v>16537</v>
      </c>
      <c r="WIX1" s="9" t="s">
        <v>16538</v>
      </c>
      <c r="WIY1" s="9" t="s">
        <v>16539</v>
      </c>
      <c r="WIZ1" s="9" t="s">
        <v>16540</v>
      </c>
      <c r="WJA1" s="9" t="s">
        <v>16541</v>
      </c>
      <c r="WJB1" s="9" t="s">
        <v>16542</v>
      </c>
      <c r="WJC1" s="9" t="s">
        <v>16543</v>
      </c>
      <c r="WJD1" s="9" t="s">
        <v>16544</v>
      </c>
      <c r="WJE1" s="9" t="s">
        <v>16545</v>
      </c>
      <c r="WJF1" s="9" t="s">
        <v>16546</v>
      </c>
      <c r="WJG1" s="9" t="s">
        <v>16547</v>
      </c>
      <c r="WJH1" s="9" t="s">
        <v>16548</v>
      </c>
      <c r="WJI1" s="9" t="s">
        <v>16549</v>
      </c>
      <c r="WJJ1" s="9" t="s">
        <v>16550</v>
      </c>
      <c r="WJK1" s="9" t="s">
        <v>16551</v>
      </c>
      <c r="WJL1" s="9" t="s">
        <v>16552</v>
      </c>
      <c r="WJM1" s="9" t="s">
        <v>16553</v>
      </c>
      <c r="WJN1" s="9" t="s">
        <v>16554</v>
      </c>
      <c r="WJO1" s="9" t="s">
        <v>16555</v>
      </c>
      <c r="WJP1" s="9" t="s">
        <v>16556</v>
      </c>
      <c r="WJQ1" s="9" t="s">
        <v>16557</v>
      </c>
      <c r="WJR1" s="9" t="s">
        <v>16558</v>
      </c>
      <c r="WJS1" s="9" t="s">
        <v>16559</v>
      </c>
      <c r="WJT1" s="9" t="s">
        <v>16560</v>
      </c>
      <c r="WJU1" s="9" t="s">
        <v>16561</v>
      </c>
      <c r="WJV1" s="9" t="s">
        <v>16562</v>
      </c>
      <c r="WJW1" s="9" t="s">
        <v>16563</v>
      </c>
      <c r="WJX1" s="9" t="s">
        <v>16564</v>
      </c>
      <c r="WJY1" s="9" t="s">
        <v>16565</v>
      </c>
      <c r="WJZ1" s="9" t="s">
        <v>16566</v>
      </c>
      <c r="WKA1" s="9" t="s">
        <v>16567</v>
      </c>
      <c r="WKB1" s="9" t="s">
        <v>16568</v>
      </c>
      <c r="WKC1" s="9" t="s">
        <v>16569</v>
      </c>
      <c r="WKD1" s="9" t="s">
        <v>16570</v>
      </c>
      <c r="WKE1" s="9" t="s">
        <v>16571</v>
      </c>
      <c r="WKF1" s="9" t="s">
        <v>16572</v>
      </c>
      <c r="WKG1" s="9" t="s">
        <v>16573</v>
      </c>
      <c r="WKH1" s="9" t="s">
        <v>16574</v>
      </c>
      <c r="WKI1" s="9" t="s">
        <v>16575</v>
      </c>
      <c r="WKJ1" s="9" t="s">
        <v>16576</v>
      </c>
      <c r="WKK1" s="9" t="s">
        <v>16577</v>
      </c>
      <c r="WKL1" s="9" t="s">
        <v>16578</v>
      </c>
      <c r="WKM1" s="9" t="s">
        <v>16579</v>
      </c>
      <c r="WKN1" s="9" t="s">
        <v>16580</v>
      </c>
      <c r="WKO1" s="9" t="s">
        <v>16581</v>
      </c>
      <c r="WKP1" s="9" t="s">
        <v>16582</v>
      </c>
      <c r="WKQ1" s="9" t="s">
        <v>16583</v>
      </c>
      <c r="WKR1" s="9" t="s">
        <v>16584</v>
      </c>
      <c r="WKS1" s="9" t="s">
        <v>16585</v>
      </c>
      <c r="WKT1" s="9" t="s">
        <v>16586</v>
      </c>
      <c r="WKU1" s="9" t="s">
        <v>16587</v>
      </c>
      <c r="WKV1" s="9" t="s">
        <v>16588</v>
      </c>
      <c r="WKW1" s="9" t="s">
        <v>16589</v>
      </c>
      <c r="WKX1" s="9" t="s">
        <v>16590</v>
      </c>
      <c r="WKY1" s="9" t="s">
        <v>16591</v>
      </c>
      <c r="WKZ1" s="9" t="s">
        <v>16592</v>
      </c>
      <c r="WLA1" s="9" t="s">
        <v>16593</v>
      </c>
      <c r="WLB1" s="9" t="s">
        <v>16594</v>
      </c>
      <c r="WLC1" s="9" t="s">
        <v>16595</v>
      </c>
      <c r="WLD1" s="9" t="s">
        <v>16596</v>
      </c>
      <c r="WLE1" s="9" t="s">
        <v>16597</v>
      </c>
      <c r="WLF1" s="9" t="s">
        <v>16598</v>
      </c>
      <c r="WLG1" s="9" t="s">
        <v>16599</v>
      </c>
      <c r="WLH1" s="9" t="s">
        <v>16600</v>
      </c>
      <c r="WLI1" s="9" t="s">
        <v>16601</v>
      </c>
      <c r="WLJ1" s="9" t="s">
        <v>16602</v>
      </c>
      <c r="WLK1" s="9" t="s">
        <v>16603</v>
      </c>
      <c r="WLL1" s="9" t="s">
        <v>16604</v>
      </c>
      <c r="WLM1" s="9" t="s">
        <v>16605</v>
      </c>
      <c r="WLN1" s="9" t="s">
        <v>16606</v>
      </c>
      <c r="WLO1" s="9" t="s">
        <v>16607</v>
      </c>
      <c r="WLP1" s="9" t="s">
        <v>16608</v>
      </c>
      <c r="WLQ1" s="9" t="s">
        <v>16609</v>
      </c>
      <c r="WLR1" s="9" t="s">
        <v>16610</v>
      </c>
      <c r="WLS1" s="9" t="s">
        <v>16611</v>
      </c>
      <c r="WLT1" s="9" t="s">
        <v>16612</v>
      </c>
      <c r="WLU1" s="9" t="s">
        <v>16613</v>
      </c>
      <c r="WLV1" s="9" t="s">
        <v>16614</v>
      </c>
      <c r="WLW1" s="9" t="s">
        <v>16615</v>
      </c>
      <c r="WLX1" s="9" t="s">
        <v>16616</v>
      </c>
      <c r="WLY1" s="9" t="s">
        <v>16617</v>
      </c>
      <c r="WLZ1" s="9" t="s">
        <v>16618</v>
      </c>
      <c r="WMA1" s="9" t="s">
        <v>16619</v>
      </c>
      <c r="WMB1" s="9" t="s">
        <v>16620</v>
      </c>
      <c r="WMC1" s="9" t="s">
        <v>16621</v>
      </c>
      <c r="WMD1" s="9" t="s">
        <v>16622</v>
      </c>
      <c r="WME1" s="9" t="s">
        <v>16623</v>
      </c>
      <c r="WMF1" s="9" t="s">
        <v>16624</v>
      </c>
      <c r="WMG1" s="9" t="s">
        <v>16625</v>
      </c>
      <c r="WMH1" s="9" t="s">
        <v>16626</v>
      </c>
      <c r="WMI1" s="9" t="s">
        <v>16627</v>
      </c>
      <c r="WMJ1" s="9" t="s">
        <v>16628</v>
      </c>
      <c r="WMK1" s="9" t="s">
        <v>16629</v>
      </c>
      <c r="WML1" s="9" t="s">
        <v>16630</v>
      </c>
      <c r="WMM1" s="9" t="s">
        <v>16631</v>
      </c>
      <c r="WMN1" s="9" t="s">
        <v>16632</v>
      </c>
      <c r="WMO1" s="9" t="s">
        <v>16633</v>
      </c>
      <c r="WMP1" s="9" t="s">
        <v>16634</v>
      </c>
      <c r="WMQ1" s="9" t="s">
        <v>16635</v>
      </c>
      <c r="WMR1" s="9" t="s">
        <v>16636</v>
      </c>
      <c r="WMS1" s="9" t="s">
        <v>16637</v>
      </c>
      <c r="WMT1" s="9" t="s">
        <v>16638</v>
      </c>
      <c r="WMU1" s="9" t="s">
        <v>16639</v>
      </c>
      <c r="WMV1" s="9" t="s">
        <v>16640</v>
      </c>
      <c r="WMW1" s="9" t="s">
        <v>16641</v>
      </c>
      <c r="WMX1" s="9" t="s">
        <v>16642</v>
      </c>
      <c r="WMY1" s="9" t="s">
        <v>16643</v>
      </c>
      <c r="WMZ1" s="9" t="s">
        <v>16644</v>
      </c>
      <c r="WNA1" s="9" t="s">
        <v>16645</v>
      </c>
      <c r="WNB1" s="9" t="s">
        <v>16646</v>
      </c>
      <c r="WNC1" s="9" t="s">
        <v>16647</v>
      </c>
      <c r="WND1" s="9" t="s">
        <v>16648</v>
      </c>
      <c r="WNE1" s="9" t="s">
        <v>16649</v>
      </c>
      <c r="WNF1" s="9" t="s">
        <v>16650</v>
      </c>
      <c r="WNG1" s="9" t="s">
        <v>16651</v>
      </c>
      <c r="WNH1" s="9" t="s">
        <v>16652</v>
      </c>
      <c r="WNI1" s="9" t="s">
        <v>16653</v>
      </c>
      <c r="WNJ1" s="9" t="s">
        <v>16654</v>
      </c>
      <c r="WNK1" s="9" t="s">
        <v>16655</v>
      </c>
      <c r="WNL1" s="9" t="s">
        <v>16656</v>
      </c>
      <c r="WNM1" s="9" t="s">
        <v>16657</v>
      </c>
      <c r="WNN1" s="9" t="s">
        <v>16658</v>
      </c>
      <c r="WNO1" s="9" t="s">
        <v>16659</v>
      </c>
      <c r="WNP1" s="9" t="s">
        <v>16660</v>
      </c>
      <c r="WNQ1" s="9" t="s">
        <v>16661</v>
      </c>
      <c r="WNR1" s="9" t="s">
        <v>16662</v>
      </c>
      <c r="WNS1" s="9" t="s">
        <v>16663</v>
      </c>
      <c r="WNT1" s="9" t="s">
        <v>16664</v>
      </c>
      <c r="WNU1" s="9" t="s">
        <v>16665</v>
      </c>
      <c r="WNV1" s="9" t="s">
        <v>16666</v>
      </c>
      <c r="WNW1" s="9" t="s">
        <v>16667</v>
      </c>
      <c r="WNX1" s="9" t="s">
        <v>16668</v>
      </c>
      <c r="WNY1" s="9" t="s">
        <v>16669</v>
      </c>
      <c r="WNZ1" s="9" t="s">
        <v>16670</v>
      </c>
      <c r="WOA1" s="9" t="s">
        <v>16671</v>
      </c>
      <c r="WOB1" s="9" t="s">
        <v>16672</v>
      </c>
      <c r="WOC1" s="9" t="s">
        <v>16673</v>
      </c>
      <c r="WOD1" s="9" t="s">
        <v>16674</v>
      </c>
      <c r="WOE1" s="9" t="s">
        <v>16675</v>
      </c>
      <c r="WOF1" s="9" t="s">
        <v>16676</v>
      </c>
      <c r="WOG1" s="9" t="s">
        <v>16677</v>
      </c>
      <c r="WOH1" s="9" t="s">
        <v>16678</v>
      </c>
      <c r="WOI1" s="9" t="s">
        <v>16679</v>
      </c>
      <c r="WOJ1" s="9" t="s">
        <v>16680</v>
      </c>
      <c r="WOK1" s="9" t="s">
        <v>16681</v>
      </c>
      <c r="WOL1" s="9" t="s">
        <v>16682</v>
      </c>
      <c r="WOM1" s="9" t="s">
        <v>16683</v>
      </c>
      <c r="WON1" s="9" t="s">
        <v>16684</v>
      </c>
      <c r="WOO1" s="9" t="s">
        <v>16685</v>
      </c>
      <c r="WOP1" s="9" t="s">
        <v>16686</v>
      </c>
      <c r="WOQ1" s="9" t="s">
        <v>16687</v>
      </c>
      <c r="WOR1" s="9" t="s">
        <v>16688</v>
      </c>
      <c r="WOS1" s="9" t="s">
        <v>16689</v>
      </c>
      <c r="WOT1" s="9" t="s">
        <v>16690</v>
      </c>
      <c r="WOU1" s="9" t="s">
        <v>16691</v>
      </c>
      <c r="WOV1" s="9" t="s">
        <v>16692</v>
      </c>
      <c r="WOW1" s="9" t="s">
        <v>16693</v>
      </c>
      <c r="WOX1" s="9" t="s">
        <v>16694</v>
      </c>
      <c r="WOY1" s="9" t="s">
        <v>16695</v>
      </c>
      <c r="WOZ1" s="9" t="s">
        <v>16696</v>
      </c>
      <c r="WPA1" s="9" t="s">
        <v>16697</v>
      </c>
      <c r="WPB1" s="9" t="s">
        <v>16698</v>
      </c>
      <c r="WPC1" s="9" t="s">
        <v>16699</v>
      </c>
      <c r="WPD1" s="9" t="s">
        <v>16700</v>
      </c>
      <c r="WPE1" s="9" t="s">
        <v>16701</v>
      </c>
      <c r="WPF1" s="9" t="s">
        <v>16702</v>
      </c>
      <c r="WPG1" s="9" t="s">
        <v>16703</v>
      </c>
      <c r="WPH1" s="9" t="s">
        <v>16704</v>
      </c>
      <c r="WPI1" s="9" t="s">
        <v>16705</v>
      </c>
      <c r="WPJ1" s="9" t="s">
        <v>16706</v>
      </c>
      <c r="WPK1" s="9" t="s">
        <v>16707</v>
      </c>
      <c r="WPL1" s="9" t="s">
        <v>16708</v>
      </c>
      <c r="WPM1" s="9" t="s">
        <v>16709</v>
      </c>
      <c r="WPN1" s="9" t="s">
        <v>16710</v>
      </c>
      <c r="WPO1" s="9" t="s">
        <v>16711</v>
      </c>
      <c r="WPP1" s="9" t="s">
        <v>16712</v>
      </c>
      <c r="WPQ1" s="9" t="s">
        <v>16713</v>
      </c>
      <c r="WPR1" s="9" t="s">
        <v>16714</v>
      </c>
      <c r="WPS1" s="9" t="s">
        <v>16715</v>
      </c>
      <c r="WPT1" s="9" t="s">
        <v>16716</v>
      </c>
      <c r="WPU1" s="9" t="s">
        <v>16717</v>
      </c>
      <c r="WPV1" s="9" t="s">
        <v>16718</v>
      </c>
      <c r="WPW1" s="9" t="s">
        <v>16719</v>
      </c>
      <c r="WPX1" s="9" t="s">
        <v>16720</v>
      </c>
      <c r="WPY1" s="9" t="s">
        <v>16721</v>
      </c>
      <c r="WPZ1" s="9" t="s">
        <v>16722</v>
      </c>
      <c r="WQA1" s="9" t="s">
        <v>16723</v>
      </c>
      <c r="WQB1" s="9" t="s">
        <v>16724</v>
      </c>
      <c r="WQC1" s="9" t="s">
        <v>16725</v>
      </c>
      <c r="WQD1" s="9" t="s">
        <v>16726</v>
      </c>
      <c r="WQE1" s="9" t="s">
        <v>16727</v>
      </c>
      <c r="WQF1" s="9" t="s">
        <v>16728</v>
      </c>
      <c r="WQG1" s="9" t="s">
        <v>16729</v>
      </c>
      <c r="WQH1" s="9" t="s">
        <v>16730</v>
      </c>
      <c r="WQI1" s="9" t="s">
        <v>16731</v>
      </c>
      <c r="WQJ1" s="9" t="s">
        <v>16732</v>
      </c>
      <c r="WQK1" s="9" t="s">
        <v>16733</v>
      </c>
      <c r="WQL1" s="9" t="s">
        <v>16734</v>
      </c>
      <c r="WQM1" s="9" t="s">
        <v>16735</v>
      </c>
      <c r="WQN1" s="9" t="s">
        <v>16736</v>
      </c>
      <c r="WQO1" s="9" t="s">
        <v>16737</v>
      </c>
      <c r="WQP1" s="9" t="s">
        <v>16738</v>
      </c>
      <c r="WQQ1" s="9" t="s">
        <v>16739</v>
      </c>
      <c r="WQR1" s="9" t="s">
        <v>16740</v>
      </c>
      <c r="WQS1" s="9" t="s">
        <v>16741</v>
      </c>
      <c r="WQT1" s="9" t="s">
        <v>16742</v>
      </c>
      <c r="WQU1" s="9" t="s">
        <v>16743</v>
      </c>
      <c r="WQV1" s="9" t="s">
        <v>16744</v>
      </c>
      <c r="WQW1" s="9" t="s">
        <v>16745</v>
      </c>
      <c r="WQX1" s="9" t="s">
        <v>16746</v>
      </c>
      <c r="WQY1" s="9" t="s">
        <v>16747</v>
      </c>
      <c r="WQZ1" s="9" t="s">
        <v>16748</v>
      </c>
      <c r="WRA1" s="9" t="s">
        <v>16749</v>
      </c>
      <c r="WRB1" s="9" t="s">
        <v>16750</v>
      </c>
      <c r="WRC1" s="9" t="s">
        <v>16751</v>
      </c>
      <c r="WRD1" s="9" t="s">
        <v>16752</v>
      </c>
      <c r="WRE1" s="9" t="s">
        <v>16753</v>
      </c>
      <c r="WRF1" s="9" t="s">
        <v>16754</v>
      </c>
      <c r="WRG1" s="9" t="s">
        <v>16755</v>
      </c>
      <c r="WRH1" s="9" t="s">
        <v>16756</v>
      </c>
      <c r="WRI1" s="9" t="s">
        <v>16757</v>
      </c>
      <c r="WRJ1" s="9" t="s">
        <v>16758</v>
      </c>
      <c r="WRK1" s="9" t="s">
        <v>16759</v>
      </c>
      <c r="WRL1" s="9" t="s">
        <v>16760</v>
      </c>
      <c r="WRM1" s="9" t="s">
        <v>16761</v>
      </c>
      <c r="WRN1" s="9" t="s">
        <v>16762</v>
      </c>
      <c r="WRO1" s="9" t="s">
        <v>16763</v>
      </c>
      <c r="WRP1" s="9" t="s">
        <v>16764</v>
      </c>
      <c r="WRQ1" s="9" t="s">
        <v>16765</v>
      </c>
      <c r="WRR1" s="9" t="s">
        <v>16766</v>
      </c>
      <c r="WRS1" s="9" t="s">
        <v>16767</v>
      </c>
      <c r="WRT1" s="9" t="s">
        <v>16768</v>
      </c>
      <c r="WRU1" s="9" t="s">
        <v>16769</v>
      </c>
      <c r="WRV1" s="9" t="s">
        <v>16770</v>
      </c>
      <c r="WRW1" s="9" t="s">
        <v>16771</v>
      </c>
      <c r="WRX1" s="9" t="s">
        <v>16772</v>
      </c>
      <c r="WRY1" s="9" t="s">
        <v>16773</v>
      </c>
      <c r="WRZ1" s="9" t="s">
        <v>16774</v>
      </c>
      <c r="WSA1" s="9" t="s">
        <v>16775</v>
      </c>
      <c r="WSB1" s="9" t="s">
        <v>16776</v>
      </c>
      <c r="WSC1" s="9" t="s">
        <v>16777</v>
      </c>
      <c r="WSD1" s="9" t="s">
        <v>16778</v>
      </c>
      <c r="WSE1" s="9" t="s">
        <v>16779</v>
      </c>
      <c r="WSF1" s="9" t="s">
        <v>16780</v>
      </c>
      <c r="WSG1" s="9" t="s">
        <v>16781</v>
      </c>
      <c r="WSH1" s="9" t="s">
        <v>16782</v>
      </c>
      <c r="WSI1" s="9" t="s">
        <v>16783</v>
      </c>
      <c r="WSJ1" s="9" t="s">
        <v>16784</v>
      </c>
      <c r="WSK1" s="9" t="s">
        <v>16785</v>
      </c>
      <c r="WSL1" s="9" t="s">
        <v>16786</v>
      </c>
      <c r="WSM1" s="9" t="s">
        <v>16787</v>
      </c>
      <c r="WSN1" s="9" t="s">
        <v>16788</v>
      </c>
      <c r="WSO1" s="9" t="s">
        <v>16789</v>
      </c>
      <c r="WSP1" s="9" t="s">
        <v>16790</v>
      </c>
      <c r="WSQ1" s="9" t="s">
        <v>16791</v>
      </c>
      <c r="WSR1" s="9" t="s">
        <v>16792</v>
      </c>
      <c r="WSS1" s="9" t="s">
        <v>16793</v>
      </c>
      <c r="WST1" s="9" t="s">
        <v>16794</v>
      </c>
      <c r="WSU1" s="9" t="s">
        <v>16795</v>
      </c>
      <c r="WSV1" s="9" t="s">
        <v>16796</v>
      </c>
      <c r="WSW1" s="9" t="s">
        <v>16797</v>
      </c>
      <c r="WSX1" s="9" t="s">
        <v>16798</v>
      </c>
      <c r="WSY1" s="9" t="s">
        <v>16799</v>
      </c>
      <c r="WSZ1" s="9" t="s">
        <v>16800</v>
      </c>
      <c r="WTA1" s="9" t="s">
        <v>16801</v>
      </c>
      <c r="WTB1" s="9" t="s">
        <v>16802</v>
      </c>
      <c r="WTC1" s="9" t="s">
        <v>16803</v>
      </c>
      <c r="WTD1" s="9" t="s">
        <v>16804</v>
      </c>
      <c r="WTE1" s="9" t="s">
        <v>16805</v>
      </c>
      <c r="WTF1" s="9" t="s">
        <v>16806</v>
      </c>
      <c r="WTG1" s="9" t="s">
        <v>16807</v>
      </c>
      <c r="WTH1" s="9" t="s">
        <v>16808</v>
      </c>
      <c r="WTI1" s="9" t="s">
        <v>16809</v>
      </c>
      <c r="WTJ1" s="9" t="s">
        <v>16810</v>
      </c>
      <c r="WTK1" s="9" t="s">
        <v>16811</v>
      </c>
      <c r="WTL1" s="9" t="s">
        <v>16812</v>
      </c>
      <c r="WTM1" s="9" t="s">
        <v>16813</v>
      </c>
      <c r="WTN1" s="9" t="s">
        <v>16814</v>
      </c>
      <c r="WTO1" s="9" t="s">
        <v>16815</v>
      </c>
      <c r="WTP1" s="9" t="s">
        <v>16816</v>
      </c>
      <c r="WTQ1" s="9" t="s">
        <v>16817</v>
      </c>
      <c r="WTR1" s="9" t="s">
        <v>16818</v>
      </c>
      <c r="WTS1" s="9" t="s">
        <v>16819</v>
      </c>
      <c r="WTT1" s="9" t="s">
        <v>16820</v>
      </c>
      <c r="WTU1" s="9" t="s">
        <v>16821</v>
      </c>
      <c r="WTV1" s="9" t="s">
        <v>16822</v>
      </c>
      <c r="WTW1" s="9" t="s">
        <v>16823</v>
      </c>
      <c r="WTX1" s="9" t="s">
        <v>16824</v>
      </c>
      <c r="WTY1" s="9" t="s">
        <v>16825</v>
      </c>
      <c r="WTZ1" s="9" t="s">
        <v>16826</v>
      </c>
      <c r="WUA1" s="9" t="s">
        <v>16827</v>
      </c>
      <c r="WUB1" s="9" t="s">
        <v>16828</v>
      </c>
      <c r="WUC1" s="9" t="s">
        <v>16829</v>
      </c>
      <c r="WUD1" s="9" t="s">
        <v>16830</v>
      </c>
      <c r="WUE1" s="9" t="s">
        <v>16831</v>
      </c>
      <c r="WUF1" s="9" t="s">
        <v>16832</v>
      </c>
      <c r="WUG1" s="9" t="s">
        <v>16833</v>
      </c>
      <c r="WUH1" s="9" t="s">
        <v>16834</v>
      </c>
      <c r="WUI1" s="9" t="s">
        <v>16835</v>
      </c>
      <c r="WUJ1" s="9" t="s">
        <v>16836</v>
      </c>
      <c r="WUK1" s="9" t="s">
        <v>16837</v>
      </c>
      <c r="WUL1" s="9" t="s">
        <v>16838</v>
      </c>
      <c r="WUM1" s="9" t="s">
        <v>16839</v>
      </c>
      <c r="WUN1" s="9" t="s">
        <v>16840</v>
      </c>
      <c r="WUO1" s="9" t="s">
        <v>16841</v>
      </c>
      <c r="WUP1" s="9" t="s">
        <v>16842</v>
      </c>
      <c r="WUQ1" s="9" t="s">
        <v>16843</v>
      </c>
      <c r="WUR1" s="9" t="s">
        <v>16844</v>
      </c>
      <c r="WUS1" s="9" t="s">
        <v>16845</v>
      </c>
      <c r="WUT1" s="9" t="s">
        <v>16846</v>
      </c>
      <c r="WUU1" s="9" t="s">
        <v>16847</v>
      </c>
      <c r="WUV1" s="9" t="s">
        <v>16848</v>
      </c>
      <c r="WUW1" s="9" t="s">
        <v>16849</v>
      </c>
      <c r="WUX1" s="9" t="s">
        <v>16850</v>
      </c>
      <c r="WUY1" s="9" t="s">
        <v>16851</v>
      </c>
      <c r="WUZ1" s="9" t="s">
        <v>16852</v>
      </c>
      <c r="WVA1" s="9" t="s">
        <v>16853</v>
      </c>
      <c r="WVB1" s="9" t="s">
        <v>16854</v>
      </c>
      <c r="WVC1" s="9" t="s">
        <v>16855</v>
      </c>
      <c r="WVD1" s="9" t="s">
        <v>16856</v>
      </c>
      <c r="WVE1" s="9" t="s">
        <v>16857</v>
      </c>
      <c r="WVF1" s="9" t="s">
        <v>16858</v>
      </c>
      <c r="WVG1" s="9" t="s">
        <v>16859</v>
      </c>
      <c r="WVH1" s="9" t="s">
        <v>16860</v>
      </c>
      <c r="WVI1" s="9" t="s">
        <v>16861</v>
      </c>
      <c r="WVJ1" s="9" t="s">
        <v>16862</v>
      </c>
      <c r="WVK1" s="9" t="s">
        <v>16863</v>
      </c>
      <c r="WVL1" s="9" t="s">
        <v>16864</v>
      </c>
      <c r="WVM1" s="9" t="s">
        <v>16865</v>
      </c>
      <c r="WVN1" s="9" t="s">
        <v>16866</v>
      </c>
      <c r="WVO1" s="9" t="s">
        <v>16867</v>
      </c>
      <c r="WVP1" s="9" t="s">
        <v>16868</v>
      </c>
      <c r="WVQ1" s="9" t="s">
        <v>16869</v>
      </c>
      <c r="WVR1" s="9" t="s">
        <v>16870</v>
      </c>
      <c r="WVS1" s="9" t="s">
        <v>16871</v>
      </c>
      <c r="WVT1" s="9" t="s">
        <v>16872</v>
      </c>
      <c r="WVU1" s="9" t="s">
        <v>16873</v>
      </c>
      <c r="WVV1" s="9" t="s">
        <v>16874</v>
      </c>
      <c r="WVW1" s="9" t="s">
        <v>16875</v>
      </c>
      <c r="WVX1" s="9" t="s">
        <v>16876</v>
      </c>
      <c r="WVY1" s="9" t="s">
        <v>16877</v>
      </c>
      <c r="WVZ1" s="9" t="s">
        <v>16878</v>
      </c>
      <c r="WWA1" s="9" t="s">
        <v>16879</v>
      </c>
      <c r="WWB1" s="9" t="s">
        <v>16880</v>
      </c>
      <c r="WWC1" s="9" t="s">
        <v>16881</v>
      </c>
      <c r="WWD1" s="9" t="s">
        <v>16882</v>
      </c>
      <c r="WWE1" s="9" t="s">
        <v>16883</v>
      </c>
      <c r="WWF1" s="9" t="s">
        <v>16884</v>
      </c>
      <c r="WWG1" s="9" t="s">
        <v>16885</v>
      </c>
      <c r="WWH1" s="9" t="s">
        <v>16886</v>
      </c>
      <c r="WWI1" s="9" t="s">
        <v>16887</v>
      </c>
      <c r="WWJ1" s="9" t="s">
        <v>16888</v>
      </c>
      <c r="WWK1" s="9" t="s">
        <v>16889</v>
      </c>
      <c r="WWL1" s="9" t="s">
        <v>16890</v>
      </c>
      <c r="WWM1" s="9" t="s">
        <v>16891</v>
      </c>
      <c r="WWN1" s="9" t="s">
        <v>16892</v>
      </c>
      <c r="WWO1" s="9" t="s">
        <v>16893</v>
      </c>
      <c r="WWP1" s="9" t="s">
        <v>16894</v>
      </c>
      <c r="WWQ1" s="9" t="s">
        <v>16895</v>
      </c>
      <c r="WWR1" s="9" t="s">
        <v>16896</v>
      </c>
      <c r="WWS1" s="9" t="s">
        <v>16897</v>
      </c>
      <c r="WWT1" s="9" t="s">
        <v>16898</v>
      </c>
      <c r="WWU1" s="9" t="s">
        <v>16899</v>
      </c>
      <c r="WWV1" s="9" t="s">
        <v>16900</v>
      </c>
      <c r="WWW1" s="9" t="s">
        <v>16901</v>
      </c>
      <c r="WWX1" s="9" t="s">
        <v>16902</v>
      </c>
      <c r="WWY1" s="9" t="s">
        <v>16903</v>
      </c>
      <c r="WWZ1" s="9" t="s">
        <v>16904</v>
      </c>
      <c r="WXA1" s="9" t="s">
        <v>16905</v>
      </c>
      <c r="WXB1" s="9" t="s">
        <v>16906</v>
      </c>
      <c r="WXC1" s="9" t="s">
        <v>16907</v>
      </c>
      <c r="WXD1" s="9" t="s">
        <v>16908</v>
      </c>
      <c r="WXE1" s="9" t="s">
        <v>16909</v>
      </c>
      <c r="WXF1" s="9" t="s">
        <v>16910</v>
      </c>
      <c r="WXG1" s="9" t="s">
        <v>16911</v>
      </c>
      <c r="WXH1" s="9" t="s">
        <v>16912</v>
      </c>
      <c r="WXI1" s="9" t="s">
        <v>16913</v>
      </c>
      <c r="WXJ1" s="9" t="s">
        <v>16914</v>
      </c>
      <c r="WXK1" s="9" t="s">
        <v>16915</v>
      </c>
      <c r="WXL1" s="9" t="s">
        <v>16916</v>
      </c>
      <c r="WXM1" s="9" t="s">
        <v>16917</v>
      </c>
      <c r="WXN1" s="9" t="s">
        <v>16918</v>
      </c>
      <c r="WXO1" s="9" t="s">
        <v>16919</v>
      </c>
      <c r="WXP1" s="9" t="s">
        <v>16920</v>
      </c>
      <c r="WXQ1" s="9" t="s">
        <v>16921</v>
      </c>
      <c r="WXR1" s="9" t="s">
        <v>16922</v>
      </c>
      <c r="WXS1" s="9" t="s">
        <v>16923</v>
      </c>
      <c r="WXT1" s="9" t="s">
        <v>16924</v>
      </c>
      <c r="WXU1" s="9" t="s">
        <v>16925</v>
      </c>
      <c r="WXV1" s="9" t="s">
        <v>16926</v>
      </c>
      <c r="WXW1" s="9" t="s">
        <v>16927</v>
      </c>
      <c r="WXX1" s="9" t="s">
        <v>16928</v>
      </c>
      <c r="WXY1" s="9" t="s">
        <v>16929</v>
      </c>
      <c r="WXZ1" s="9" t="s">
        <v>16930</v>
      </c>
      <c r="WYA1" s="9" t="s">
        <v>16931</v>
      </c>
      <c r="WYB1" s="9" t="s">
        <v>16932</v>
      </c>
      <c r="WYC1" s="9" t="s">
        <v>16933</v>
      </c>
      <c r="WYD1" s="9" t="s">
        <v>16934</v>
      </c>
      <c r="WYE1" s="9" t="s">
        <v>16935</v>
      </c>
      <c r="WYF1" s="9" t="s">
        <v>16936</v>
      </c>
      <c r="WYG1" s="9" t="s">
        <v>16937</v>
      </c>
      <c r="WYH1" s="9" t="s">
        <v>16938</v>
      </c>
      <c r="WYI1" s="9" t="s">
        <v>16939</v>
      </c>
      <c r="WYJ1" s="9" t="s">
        <v>16940</v>
      </c>
      <c r="WYK1" s="9" t="s">
        <v>16941</v>
      </c>
      <c r="WYL1" s="9" t="s">
        <v>16942</v>
      </c>
      <c r="WYM1" s="9" t="s">
        <v>16943</v>
      </c>
      <c r="WYN1" s="9" t="s">
        <v>16944</v>
      </c>
      <c r="WYO1" s="9" t="s">
        <v>16945</v>
      </c>
      <c r="WYP1" s="9" t="s">
        <v>16946</v>
      </c>
      <c r="WYQ1" s="9" t="s">
        <v>16947</v>
      </c>
      <c r="WYR1" s="9" t="s">
        <v>16948</v>
      </c>
      <c r="WYS1" s="9" t="s">
        <v>16949</v>
      </c>
      <c r="WYT1" s="9" t="s">
        <v>16950</v>
      </c>
      <c r="WYU1" s="9" t="s">
        <v>16951</v>
      </c>
      <c r="WYV1" s="9" t="s">
        <v>16952</v>
      </c>
      <c r="WYW1" s="9" t="s">
        <v>16953</v>
      </c>
      <c r="WYX1" s="9" t="s">
        <v>16954</v>
      </c>
      <c r="WYY1" s="9" t="s">
        <v>16955</v>
      </c>
      <c r="WYZ1" s="9" t="s">
        <v>16956</v>
      </c>
      <c r="WZA1" s="9" t="s">
        <v>16957</v>
      </c>
      <c r="WZB1" s="9" t="s">
        <v>16958</v>
      </c>
      <c r="WZC1" s="9" t="s">
        <v>16959</v>
      </c>
      <c r="WZD1" s="9" t="s">
        <v>16960</v>
      </c>
      <c r="WZE1" s="9" t="s">
        <v>16961</v>
      </c>
      <c r="WZF1" s="9" t="s">
        <v>16962</v>
      </c>
      <c r="WZG1" s="9" t="s">
        <v>16963</v>
      </c>
      <c r="WZH1" s="9" t="s">
        <v>16964</v>
      </c>
      <c r="WZI1" s="9" t="s">
        <v>16965</v>
      </c>
      <c r="WZJ1" s="9" t="s">
        <v>16966</v>
      </c>
      <c r="WZK1" s="9" t="s">
        <v>16967</v>
      </c>
      <c r="WZL1" s="9" t="s">
        <v>16968</v>
      </c>
      <c r="WZM1" s="9" t="s">
        <v>16969</v>
      </c>
      <c r="WZN1" s="9" t="s">
        <v>16970</v>
      </c>
      <c r="WZO1" s="9" t="s">
        <v>16971</v>
      </c>
      <c r="WZP1" s="9" t="s">
        <v>16972</v>
      </c>
      <c r="WZQ1" s="9" t="s">
        <v>16973</v>
      </c>
      <c r="WZR1" s="9" t="s">
        <v>16974</v>
      </c>
      <c r="WZS1" s="9" t="s">
        <v>16975</v>
      </c>
      <c r="WZT1" s="9" t="s">
        <v>16976</v>
      </c>
      <c r="WZU1" s="9" t="s">
        <v>16977</v>
      </c>
      <c r="WZV1" s="9" t="s">
        <v>16978</v>
      </c>
      <c r="WZW1" s="9" t="s">
        <v>16979</v>
      </c>
      <c r="WZX1" s="9" t="s">
        <v>16980</v>
      </c>
      <c r="WZY1" s="9" t="s">
        <v>16981</v>
      </c>
      <c r="WZZ1" s="9" t="s">
        <v>16982</v>
      </c>
      <c r="XAA1" s="9" t="s">
        <v>16983</v>
      </c>
      <c r="XAB1" s="9" t="s">
        <v>16984</v>
      </c>
      <c r="XAC1" s="9" t="s">
        <v>16985</v>
      </c>
      <c r="XAD1" s="9" t="s">
        <v>16986</v>
      </c>
      <c r="XAE1" s="9" t="s">
        <v>16987</v>
      </c>
      <c r="XAF1" s="9" t="s">
        <v>16988</v>
      </c>
      <c r="XAG1" s="9" t="s">
        <v>16989</v>
      </c>
      <c r="XAH1" s="9" t="s">
        <v>16990</v>
      </c>
      <c r="XAI1" s="9" t="s">
        <v>16991</v>
      </c>
      <c r="XAJ1" s="9" t="s">
        <v>16992</v>
      </c>
      <c r="XAK1" s="9" t="s">
        <v>16993</v>
      </c>
      <c r="XAL1" s="9" t="s">
        <v>16994</v>
      </c>
      <c r="XAM1" s="9" t="s">
        <v>16995</v>
      </c>
      <c r="XAN1" s="9" t="s">
        <v>16996</v>
      </c>
      <c r="XAO1" s="9" t="s">
        <v>16997</v>
      </c>
      <c r="XAP1" s="9" t="s">
        <v>16998</v>
      </c>
      <c r="XAQ1" s="9" t="s">
        <v>16999</v>
      </c>
      <c r="XAR1" s="9" t="s">
        <v>17000</v>
      </c>
      <c r="XAS1" s="9" t="s">
        <v>17001</v>
      </c>
      <c r="XAT1" s="9" t="s">
        <v>17002</v>
      </c>
      <c r="XAU1" s="9" t="s">
        <v>17003</v>
      </c>
      <c r="XAV1" s="9" t="s">
        <v>17004</v>
      </c>
      <c r="XAW1" s="9" t="s">
        <v>17005</v>
      </c>
      <c r="XAX1" s="9" t="s">
        <v>17006</v>
      </c>
      <c r="XAY1" s="9" t="s">
        <v>17007</v>
      </c>
      <c r="XAZ1" s="9" t="s">
        <v>17008</v>
      </c>
      <c r="XBA1" s="9" t="s">
        <v>17009</v>
      </c>
      <c r="XBB1" s="9" t="s">
        <v>17010</v>
      </c>
      <c r="XBC1" s="9" t="s">
        <v>17011</v>
      </c>
      <c r="XBD1" s="9" t="s">
        <v>17012</v>
      </c>
      <c r="XBE1" s="9" t="s">
        <v>17013</v>
      </c>
      <c r="XBF1" s="9" t="s">
        <v>17014</v>
      </c>
      <c r="XBG1" s="9" t="s">
        <v>17015</v>
      </c>
      <c r="XBH1" s="9" t="s">
        <v>17016</v>
      </c>
      <c r="XBI1" s="9" t="s">
        <v>17017</v>
      </c>
      <c r="XBJ1" s="9" t="s">
        <v>17018</v>
      </c>
      <c r="XBK1" s="9" t="s">
        <v>17019</v>
      </c>
      <c r="XBL1" s="9" t="s">
        <v>17020</v>
      </c>
      <c r="XBM1" s="9" t="s">
        <v>17021</v>
      </c>
      <c r="XBN1" s="9" t="s">
        <v>17022</v>
      </c>
      <c r="XBO1" s="9" t="s">
        <v>17023</v>
      </c>
      <c r="XBP1" s="9" t="s">
        <v>17024</v>
      </c>
      <c r="XBQ1" s="9" t="s">
        <v>17025</v>
      </c>
      <c r="XBR1" s="9" t="s">
        <v>17026</v>
      </c>
      <c r="XBS1" s="9" t="s">
        <v>17027</v>
      </c>
      <c r="XBT1" s="9" t="s">
        <v>17028</v>
      </c>
      <c r="XBU1" s="9" t="s">
        <v>17029</v>
      </c>
      <c r="XBV1" s="9" t="s">
        <v>17030</v>
      </c>
      <c r="XBW1" s="9" t="s">
        <v>17031</v>
      </c>
      <c r="XBX1" s="9" t="s">
        <v>17032</v>
      </c>
      <c r="XBY1" s="9" t="s">
        <v>17033</v>
      </c>
      <c r="XBZ1" s="9" t="s">
        <v>17034</v>
      </c>
      <c r="XCA1" s="9" t="s">
        <v>17035</v>
      </c>
      <c r="XCB1" s="9" t="s">
        <v>17036</v>
      </c>
      <c r="XCC1" s="9" t="s">
        <v>17037</v>
      </c>
      <c r="XCD1" s="9" t="s">
        <v>17038</v>
      </c>
      <c r="XCE1" s="9" t="s">
        <v>17039</v>
      </c>
      <c r="XCF1" s="9" t="s">
        <v>17040</v>
      </c>
      <c r="XCG1" s="9" t="s">
        <v>17041</v>
      </c>
      <c r="XCH1" s="9" t="s">
        <v>17042</v>
      </c>
      <c r="XCI1" s="9" t="s">
        <v>17043</v>
      </c>
      <c r="XCJ1" s="9" t="s">
        <v>17044</v>
      </c>
      <c r="XCK1" s="9" t="s">
        <v>17045</v>
      </c>
      <c r="XCL1" s="9" t="s">
        <v>17046</v>
      </c>
      <c r="XCM1" s="9" t="s">
        <v>17047</v>
      </c>
      <c r="XCN1" s="9" t="s">
        <v>17048</v>
      </c>
      <c r="XCO1" s="9" t="s">
        <v>17049</v>
      </c>
      <c r="XCP1" s="9" t="s">
        <v>17050</v>
      </c>
      <c r="XCQ1" s="9" t="s">
        <v>17051</v>
      </c>
      <c r="XCR1" s="9" t="s">
        <v>17052</v>
      </c>
      <c r="XCS1" s="9" t="s">
        <v>17053</v>
      </c>
      <c r="XCT1" s="9" t="s">
        <v>17054</v>
      </c>
      <c r="XCU1" s="9" t="s">
        <v>17055</v>
      </c>
      <c r="XCV1" s="9" t="s">
        <v>17056</v>
      </c>
      <c r="XCW1" s="9" t="s">
        <v>17057</v>
      </c>
      <c r="XCX1" s="9" t="s">
        <v>17058</v>
      </c>
      <c r="XCY1" s="9" t="s">
        <v>17059</v>
      </c>
      <c r="XCZ1" s="9" t="s">
        <v>17060</v>
      </c>
      <c r="XDA1" s="9" t="s">
        <v>17061</v>
      </c>
      <c r="XDB1" s="9" t="s">
        <v>17062</v>
      </c>
      <c r="XDC1" s="9" t="s">
        <v>17063</v>
      </c>
      <c r="XDD1" s="9" t="s">
        <v>17064</v>
      </c>
      <c r="XDE1" s="9" t="s">
        <v>17065</v>
      </c>
      <c r="XDF1" s="9" t="s">
        <v>17066</v>
      </c>
      <c r="XDG1" s="9" t="s">
        <v>17067</v>
      </c>
      <c r="XDH1" s="9" t="s">
        <v>17068</v>
      </c>
      <c r="XDI1" s="9" t="s">
        <v>17069</v>
      </c>
      <c r="XDJ1" s="9" t="s">
        <v>17070</v>
      </c>
      <c r="XDK1" s="9" t="s">
        <v>17071</v>
      </c>
      <c r="XDL1" s="9" t="s">
        <v>17072</v>
      </c>
      <c r="XDM1" s="9" t="s">
        <v>17073</v>
      </c>
      <c r="XDN1" s="9" t="s">
        <v>17074</v>
      </c>
      <c r="XDO1" s="9" t="s">
        <v>17075</v>
      </c>
      <c r="XDP1" s="9" t="s">
        <v>17076</v>
      </c>
      <c r="XDQ1" s="9" t="s">
        <v>17077</v>
      </c>
      <c r="XDR1" s="9" t="s">
        <v>17078</v>
      </c>
      <c r="XDS1" s="9" t="s">
        <v>17079</v>
      </c>
      <c r="XDT1" s="9" t="s">
        <v>17080</v>
      </c>
      <c r="XDU1" s="9" t="s">
        <v>17081</v>
      </c>
      <c r="XDV1" s="9" t="s">
        <v>17082</v>
      </c>
      <c r="XDW1" s="9" t="s">
        <v>17083</v>
      </c>
      <c r="XDX1" s="9" t="s">
        <v>17084</v>
      </c>
      <c r="XDY1" s="9" t="s">
        <v>17085</v>
      </c>
      <c r="XDZ1" s="9" t="s">
        <v>17086</v>
      </c>
      <c r="XEA1" s="9" t="s">
        <v>17087</v>
      </c>
      <c r="XEB1" s="9" t="s">
        <v>17088</v>
      </c>
      <c r="XEC1" s="9" t="s">
        <v>17089</v>
      </c>
      <c r="XED1" s="9" t="s">
        <v>17090</v>
      </c>
      <c r="XEE1" s="9" t="s">
        <v>17091</v>
      </c>
      <c r="XEF1" s="9" t="s">
        <v>17092</v>
      </c>
      <c r="XEG1" s="9" t="s">
        <v>17093</v>
      </c>
      <c r="XEH1" s="9" t="s">
        <v>17094</v>
      </c>
      <c r="XEI1" s="9" t="s">
        <v>17095</v>
      </c>
      <c r="XEJ1" s="9" t="s">
        <v>17096</v>
      </c>
      <c r="XEK1" s="9" t="s">
        <v>17097</v>
      </c>
      <c r="XEL1" s="9" t="s">
        <v>17098</v>
      </c>
      <c r="XEM1" s="9" t="s">
        <v>17099</v>
      </c>
      <c r="XEN1" s="9" t="s">
        <v>17100</v>
      </c>
      <c r="XEO1" s="9" t="s">
        <v>17101</v>
      </c>
      <c r="XEP1" s="9" t="s">
        <v>17102</v>
      </c>
      <c r="XEQ1" s="9" t="s">
        <v>17103</v>
      </c>
      <c r="XER1" s="9" t="s">
        <v>17104</v>
      </c>
      <c r="XES1" s="9" t="s">
        <v>17105</v>
      </c>
      <c r="XET1" s="9" t="s">
        <v>17106</v>
      </c>
      <c r="XEU1" s="9" t="s">
        <v>17107</v>
      </c>
      <c r="XEV1" s="9" t="s">
        <v>17108</v>
      </c>
      <c r="XEW1" s="9" t="s">
        <v>17109</v>
      </c>
      <c r="XEX1" s="9" t="s">
        <v>17110</v>
      </c>
      <c r="XEY1" s="9" t="s">
        <v>17111</v>
      </c>
      <c r="XEZ1" s="9" t="s">
        <v>17112</v>
      </c>
      <c r="XFA1" s="9" t="s">
        <v>17113</v>
      </c>
      <c r="XFB1" s="9" t="s">
        <v>17114</v>
      </c>
      <c r="XFC1" s="9" t="s">
        <v>17115</v>
      </c>
      <c r="XFD1" s="9" t="s">
        <v>17116</v>
      </c>
    </row>
    <row r="2" spans="1:16384" s="9" customFormat="1" ht="16.45" customHeight="1" x14ac:dyDescent="0.45">
      <c r="B2" s="10"/>
      <c r="C2" s="10"/>
      <c r="D2" s="10"/>
      <c r="E2" s="10"/>
    </row>
    <row r="3" spans="1:16384" ht="16.45" customHeight="1" x14ac:dyDescent="0.45">
      <c r="A3" t="s">
        <v>198</v>
      </c>
      <c r="B3" s="8" t="s">
        <v>243</v>
      </c>
      <c r="C3" s="8" t="s">
        <v>213</v>
      </c>
      <c r="D3" s="8" t="s">
        <v>219</v>
      </c>
      <c r="E3" s="8" t="s">
        <v>227</v>
      </c>
      <c r="F3" t="s">
        <v>234</v>
      </c>
      <c r="G3" t="s">
        <v>248</v>
      </c>
    </row>
    <row r="4" spans="1:16384" ht="16.45" customHeight="1" x14ac:dyDescent="0.45">
      <c r="A4" t="s">
        <v>199</v>
      </c>
      <c r="B4" s="8" t="s">
        <v>206</v>
      </c>
      <c r="C4" s="8" t="s">
        <v>214</v>
      </c>
      <c r="D4" s="8" t="s">
        <v>220</v>
      </c>
      <c r="E4" s="8" t="s">
        <v>228</v>
      </c>
      <c r="F4" t="s">
        <v>235</v>
      </c>
      <c r="G4" t="s">
        <v>237</v>
      </c>
    </row>
    <row r="5" spans="1:16384" ht="16.45" customHeight="1" x14ac:dyDescent="0.45">
      <c r="A5" t="s">
        <v>200</v>
      </c>
      <c r="B5" s="8" t="s">
        <v>207</v>
      </c>
      <c r="C5" s="8" t="s">
        <v>215</v>
      </c>
      <c r="D5" s="8" t="s">
        <v>221</v>
      </c>
      <c r="E5" s="8" t="s">
        <v>229</v>
      </c>
      <c r="F5" t="s">
        <v>235</v>
      </c>
      <c r="G5" t="s">
        <v>238</v>
      </c>
    </row>
    <row r="6" spans="1:16384" ht="16.45" customHeight="1" x14ac:dyDescent="0.45">
      <c r="A6" t="s">
        <v>201</v>
      </c>
      <c r="B6" s="8" t="s">
        <v>208</v>
      </c>
      <c r="C6" s="8" t="s">
        <v>216</v>
      </c>
      <c r="D6" s="8" t="s">
        <v>222</v>
      </c>
      <c r="E6" s="8" t="s">
        <v>230</v>
      </c>
      <c r="F6" t="s">
        <v>234</v>
      </c>
      <c r="G6" t="s">
        <v>239</v>
      </c>
    </row>
    <row r="7" spans="1:16384" ht="16.45" customHeight="1" x14ac:dyDescent="0.45">
      <c r="A7" t="s">
        <v>202</v>
      </c>
      <c r="B7" s="8" t="s">
        <v>209</v>
      </c>
      <c r="C7" s="8" t="s">
        <v>244</v>
      </c>
      <c r="D7" s="8" t="s">
        <v>223</v>
      </c>
      <c r="E7" s="8" t="s">
        <v>231</v>
      </c>
      <c r="F7" t="s">
        <v>235</v>
      </c>
      <c r="G7" t="s">
        <v>240</v>
      </c>
    </row>
    <row r="8" spans="1:16384" ht="16.45" customHeight="1" x14ac:dyDescent="0.45">
      <c r="A8" t="s">
        <v>203</v>
      </c>
      <c r="B8" s="8" t="s">
        <v>210</v>
      </c>
      <c r="C8" s="8" t="s">
        <v>245</v>
      </c>
      <c r="D8" s="8" t="s">
        <v>224</v>
      </c>
      <c r="E8" s="8" t="s">
        <v>232</v>
      </c>
      <c r="F8" t="s">
        <v>236</v>
      </c>
      <c r="G8" t="s">
        <v>241</v>
      </c>
    </row>
    <row r="9" spans="1:16384" ht="16.45" customHeight="1" x14ac:dyDescent="0.45">
      <c r="A9" t="s">
        <v>204</v>
      </c>
      <c r="B9" s="8" t="s">
        <v>211</v>
      </c>
      <c r="C9" s="8" t="s">
        <v>217</v>
      </c>
      <c r="D9" s="8" t="s">
        <v>225</v>
      </c>
      <c r="E9" s="8" t="s">
        <v>233</v>
      </c>
      <c r="F9" t="s">
        <v>235</v>
      </c>
      <c r="G9" t="s">
        <v>247</v>
      </c>
    </row>
    <row r="10" spans="1:16384" ht="16.45" customHeight="1" x14ac:dyDescent="0.45">
      <c r="A10" t="s">
        <v>205</v>
      </c>
      <c r="B10" s="8" t="s">
        <v>212</v>
      </c>
      <c r="C10" s="8" t="s">
        <v>218</v>
      </c>
      <c r="D10" s="8" t="s">
        <v>226</v>
      </c>
      <c r="E10" s="8" t="s">
        <v>246</v>
      </c>
      <c r="F10" t="s">
        <v>235</v>
      </c>
      <c r="G10" t="s">
        <v>242</v>
      </c>
    </row>
    <row r="24" spans="5:5" ht="16.45" customHeight="1" x14ac:dyDescent="0.45">
      <c r="E24"/>
    </row>
    <row r="25" spans="5:5" ht="16.45" customHeight="1" x14ac:dyDescent="0.45">
      <c r="E25"/>
    </row>
  </sheetData>
  <conditionalFormatting sqref="B1:B1048576">
    <cfRule type="containsText" dxfId="5" priority="4" operator="containsText" text="CRITICAL ">
      <formula>NOT(ISERROR(SEARCH("CRITICAL ",B1)))</formula>
    </cfRule>
  </conditionalFormatting>
  <conditionalFormatting sqref="F1:F1048576">
    <cfRule type="containsText" dxfId="4" priority="1" operator="containsText" text="Medium">
      <formula>NOT(ISERROR(SEARCH("Medium",F1)))</formula>
    </cfRule>
    <cfRule type="containsText" dxfId="3" priority="2" operator="containsText" text="High">
      <formula>NOT(ISERROR(SEARCH("High",F1)))</formula>
    </cfRule>
    <cfRule type="containsText" dxfId="2" priority="3" operator="containsText" text="critical">
      <formula>NOT(ISERROR(SEARCH("critical",F1)))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674F7-2952-48C5-A3AE-F3AA0EFCAE26}">
  <dimension ref="A1:G11"/>
  <sheetViews>
    <sheetView zoomScale="66" zoomScaleNormal="66" workbookViewId="0">
      <selection activeCell="D23" sqref="D23"/>
    </sheetView>
  </sheetViews>
  <sheetFormatPr defaultRowHeight="14.25" x14ac:dyDescent="0.45"/>
  <cols>
    <col min="1" max="1" width="26.73046875" customWidth="1"/>
    <col min="2" max="2" width="24.265625" customWidth="1"/>
    <col min="3" max="3" width="24.19921875" customWidth="1"/>
    <col min="4" max="4" width="30.06640625" customWidth="1"/>
    <col min="5" max="5" width="32.73046875" customWidth="1"/>
    <col min="6" max="6" width="40.9296875" customWidth="1"/>
    <col min="7" max="7" width="44" customWidth="1"/>
  </cols>
  <sheetData>
    <row r="1" spans="1:7" s="9" customFormat="1" x14ac:dyDescent="0.45">
      <c r="A1" s="9" t="s">
        <v>249</v>
      </c>
      <c r="B1" s="9" t="s">
        <v>250</v>
      </c>
      <c r="C1" s="9" t="s">
        <v>251</v>
      </c>
      <c r="D1" s="9" t="s">
        <v>255</v>
      </c>
      <c r="E1" s="9" t="s">
        <v>252</v>
      </c>
      <c r="F1" s="9" t="s">
        <v>253</v>
      </c>
      <c r="G1" s="9" t="s">
        <v>254</v>
      </c>
    </row>
    <row r="2" spans="1:7" x14ac:dyDescent="0.45">
      <c r="A2" t="s">
        <v>257</v>
      </c>
      <c r="B2" t="s">
        <v>267</v>
      </c>
      <c r="C2" t="s">
        <v>277</v>
      </c>
      <c r="D2" t="s">
        <v>287</v>
      </c>
      <c r="E2" t="s">
        <v>296</v>
      </c>
      <c r="F2" t="s">
        <v>306</v>
      </c>
      <c r="G2" t="s">
        <v>316</v>
      </c>
    </row>
    <row r="3" spans="1:7" x14ac:dyDescent="0.45">
      <c r="A3" t="s">
        <v>258</v>
      </c>
      <c r="B3" t="s">
        <v>268</v>
      </c>
      <c r="C3" t="s">
        <v>278</v>
      </c>
      <c r="D3" t="s">
        <v>288</v>
      </c>
      <c r="E3" t="s">
        <v>297</v>
      </c>
      <c r="F3" t="s">
        <v>307</v>
      </c>
      <c r="G3" t="s">
        <v>317</v>
      </c>
    </row>
    <row r="4" spans="1:7" x14ac:dyDescent="0.45">
      <c r="A4" t="s">
        <v>259</v>
      </c>
      <c r="B4" t="s">
        <v>269</v>
      </c>
      <c r="C4" t="s">
        <v>279</v>
      </c>
      <c r="D4" t="s">
        <v>289</v>
      </c>
      <c r="E4" t="s">
        <v>298</v>
      </c>
      <c r="F4" t="s">
        <v>308</v>
      </c>
      <c r="G4" t="s">
        <v>318</v>
      </c>
    </row>
    <row r="5" spans="1:7" x14ac:dyDescent="0.45">
      <c r="A5" t="s">
        <v>260</v>
      </c>
      <c r="B5" t="s">
        <v>270</v>
      </c>
      <c r="C5" t="s">
        <v>280</v>
      </c>
      <c r="D5" t="s">
        <v>290</v>
      </c>
      <c r="E5" t="s">
        <v>299</v>
      </c>
      <c r="F5" t="s">
        <v>309</v>
      </c>
      <c r="G5" t="s">
        <v>319</v>
      </c>
    </row>
    <row r="6" spans="1:7" x14ac:dyDescent="0.45">
      <c r="A6" t="s">
        <v>261</v>
      </c>
      <c r="B6" t="s">
        <v>271</v>
      </c>
      <c r="C6" t="s">
        <v>281</v>
      </c>
      <c r="D6" t="s">
        <v>291</v>
      </c>
      <c r="E6" t="s">
        <v>300</v>
      </c>
      <c r="F6" t="s">
        <v>310</v>
      </c>
      <c r="G6" t="s">
        <v>320</v>
      </c>
    </row>
    <row r="7" spans="1:7" x14ac:dyDescent="0.45">
      <c r="A7" t="s">
        <v>262</v>
      </c>
      <c r="B7" t="s">
        <v>272</v>
      </c>
      <c r="C7" t="s">
        <v>282</v>
      </c>
      <c r="D7" t="s">
        <v>292</v>
      </c>
      <c r="E7" t="s">
        <v>301</v>
      </c>
      <c r="F7" t="s">
        <v>311</v>
      </c>
      <c r="G7" t="s">
        <v>321</v>
      </c>
    </row>
    <row r="8" spans="1:7" x14ac:dyDescent="0.45">
      <c r="A8" t="s">
        <v>263</v>
      </c>
      <c r="B8" t="s">
        <v>273</v>
      </c>
      <c r="C8" t="s">
        <v>283</v>
      </c>
      <c r="D8" t="s">
        <v>293</v>
      </c>
      <c r="E8" t="s">
        <v>302</v>
      </c>
      <c r="F8" t="s">
        <v>312</v>
      </c>
      <c r="G8" t="s">
        <v>322</v>
      </c>
    </row>
    <row r="9" spans="1:7" x14ac:dyDescent="0.45">
      <c r="A9" t="s">
        <v>264</v>
      </c>
      <c r="B9" t="s">
        <v>274</v>
      </c>
      <c r="C9" t="s">
        <v>284</v>
      </c>
      <c r="D9" t="s">
        <v>294</v>
      </c>
      <c r="E9" t="s">
        <v>303</v>
      </c>
      <c r="F9" t="s">
        <v>313</v>
      </c>
      <c r="G9" t="s">
        <v>323</v>
      </c>
    </row>
    <row r="10" spans="1:7" x14ac:dyDescent="0.45">
      <c r="A10" t="s">
        <v>265</v>
      </c>
      <c r="B10" t="s">
        <v>275</v>
      </c>
      <c r="C10" t="s">
        <v>285</v>
      </c>
      <c r="D10" t="s">
        <v>295</v>
      </c>
      <c r="E10" t="s">
        <v>304</v>
      </c>
      <c r="F10" t="s">
        <v>314</v>
      </c>
      <c r="G10" t="s">
        <v>324</v>
      </c>
    </row>
    <row r="11" spans="1:7" s="9" customFormat="1" x14ac:dyDescent="0.45">
      <c r="A11" s="9" t="s">
        <v>266</v>
      </c>
      <c r="B11" s="9" t="s">
        <v>276</v>
      </c>
      <c r="C11" s="9" t="s">
        <v>286</v>
      </c>
      <c r="D11" s="21">
        <v>1785</v>
      </c>
      <c r="E11" s="9" t="s">
        <v>305</v>
      </c>
      <c r="F11" s="9" t="s">
        <v>315</v>
      </c>
      <c r="G11" s="9" t="s">
        <v>325</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3F3D55C-236F-49D5-8548-7E73D10DD786}">
            <xm:f>NOT(ISERROR(SEARCH("-",E1)))</xm:f>
            <xm:f>"-"</xm:f>
            <x14:dxf>
              <font>
                <color rgb="FF9C0006"/>
              </font>
              <fill>
                <patternFill>
                  <bgColor rgb="FFFFC7CE"/>
                </patternFill>
              </fill>
            </x14:dxf>
          </x14:cfRule>
          <x14:cfRule type="containsText" priority="2" operator="containsText" id="{5C4A27E9-8A77-4BF7-97F1-B143FE4570D7}">
            <xm:f>NOT(ISERROR(SEARCH("+",E1)))</xm:f>
            <xm:f>"+"</xm:f>
            <x14:dxf>
              <font>
                <color rgb="FF006100"/>
              </font>
              <fill>
                <patternFill>
                  <bgColor rgb="FFC6EFCE"/>
                </patternFill>
              </fill>
            </x14:dxf>
          </x14:cfRule>
          <xm:sqref>E1:E1048576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17D57C-3BF8-4674-962F-05EDB17FDF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Financial Variance Detection Mo</vt:lpstr>
      <vt:lpstr>Rama_Truth1</vt:lpstr>
      <vt:lpstr>Financial_Variance</vt:lpstr>
      <vt:lpstr>Competitive_Intel</vt:lpstr>
      <vt:lpstr>What_If_clone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annastecia mgbemena</dc:creator>
  <cp:lastModifiedBy>annastecia mgbemena</cp:lastModifiedBy>
  <dcterms:created xsi:type="dcterms:W3CDTF">2026-04-15T19:35:33Z</dcterms:created>
  <dcterms:modified xsi:type="dcterms:W3CDTF">2026-04-20T00:45:33Z</dcterms:modified>
</cp:coreProperties>
</file>