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C4EF83E-F3CE-4EC0-B091-21EA572D8FE0}" xr6:coauthVersionLast="47" xr6:coauthVersionMax="47" xr10:uidLastSave="{00000000-0000-0000-0000-000000000000}"/>
  <bookViews>
    <workbookView xWindow="-108" yWindow="-108" windowWidth="23256" windowHeight="12456" xr2:uid="{849ACFBF-D0CF-6943-AD54-2C5298EA50DF}"/>
  </bookViews>
  <sheets>
    <sheet name="Classification" sheetId="1" r:id="rId1"/>
    <sheet name="Sheet1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D7" i="3"/>
  <c r="D2" i="3"/>
  <c r="D3" i="3"/>
  <c r="D4" i="3"/>
  <c r="D6" i="3"/>
  <c r="D13" i="3"/>
  <c r="F23" i="3"/>
  <c r="E4" i="3" s="1"/>
  <c r="E23" i="3"/>
  <c r="F22" i="3"/>
  <c r="E11" i="3" s="1"/>
  <c r="E22" i="3"/>
  <c r="D14" i="3" s="1"/>
  <c r="E23" i="1"/>
  <c r="D23" i="1"/>
  <c r="E22" i="1"/>
  <c r="E18" i="1" s="1"/>
  <c r="D22" i="1"/>
  <c r="D2" i="1" s="1"/>
  <c r="E7" i="3" l="1"/>
  <c r="E10" i="3"/>
  <c r="D5" i="3"/>
  <c r="E16" i="3"/>
  <c r="D8" i="3"/>
  <c r="E13" i="3"/>
  <c r="E6" i="3"/>
  <c r="E8" i="3"/>
  <c r="E18" i="3"/>
  <c r="L7" i="3"/>
  <c r="F13" i="3" s="1"/>
  <c r="E17" i="3"/>
  <c r="D12" i="3"/>
  <c r="M7" i="3"/>
  <c r="F3" i="3" s="1"/>
  <c r="D15" i="3"/>
  <c r="F15" i="3" s="1"/>
  <c r="D17" i="3"/>
  <c r="D10" i="3"/>
  <c r="D16" i="3"/>
  <c r="E19" i="3"/>
  <c r="D11" i="3"/>
  <c r="F11" i="3" s="1"/>
  <c r="E9" i="3"/>
  <c r="D18" i="3"/>
  <c r="E14" i="3"/>
  <c r="E15" i="3"/>
  <c r="D9" i="3"/>
  <c r="E2" i="3"/>
  <c r="E12" i="3"/>
  <c r="D19" i="3"/>
  <c r="E3" i="3"/>
  <c r="E5" i="3"/>
  <c r="E6" i="1"/>
  <c r="E10" i="1"/>
  <c r="E17" i="1"/>
  <c r="E5" i="1"/>
  <c r="D16" i="1"/>
  <c r="D14" i="1"/>
  <c r="E9" i="1"/>
  <c r="I7" i="1"/>
  <c r="D11" i="1"/>
  <c r="D18" i="1"/>
  <c r="E2" i="1"/>
  <c r="J7" i="1"/>
  <c r="D19" i="1"/>
  <c r="E13" i="1"/>
  <c r="D6" i="1"/>
  <c r="E19" i="1"/>
  <c r="D8" i="1"/>
  <c r="D15" i="1"/>
  <c r="E7" i="1"/>
  <c r="E8" i="1"/>
  <c r="D12" i="1"/>
  <c r="D4" i="1"/>
  <c r="D10" i="1"/>
  <c r="D3" i="1"/>
  <c r="D17" i="1"/>
  <c r="E12" i="1"/>
  <c r="D7" i="1"/>
  <c r="E15" i="1"/>
  <c r="E3" i="1"/>
  <c r="D5" i="1"/>
  <c r="D13" i="1"/>
  <c r="E4" i="1"/>
  <c r="D9" i="1"/>
  <c r="E16" i="1"/>
  <c r="E14" i="1"/>
  <c r="E11" i="1"/>
  <c r="F19" i="3" l="1"/>
  <c r="F12" i="3"/>
  <c r="F16" i="3"/>
  <c r="F7" i="3"/>
  <c r="F2" i="3"/>
  <c r="F9" i="3"/>
  <c r="F4" i="3"/>
  <c r="F5" i="3"/>
  <c r="F10" i="3"/>
  <c r="F14" i="3"/>
  <c r="F18" i="3"/>
  <c r="F8" i="3"/>
  <c r="F6" i="3"/>
  <c r="F17" i="3"/>
  <c r="F13" i="1"/>
  <c r="F5" i="1"/>
  <c r="F3" i="1"/>
  <c r="F8" i="1"/>
  <c r="F17" i="1"/>
  <c r="F15" i="1"/>
  <c r="F10" i="1"/>
  <c r="F6" i="1"/>
  <c r="F16" i="1"/>
  <c r="F7" i="1"/>
  <c r="F19" i="1"/>
  <c r="F18" i="1"/>
  <c r="F11" i="1"/>
  <c r="F14" i="1"/>
  <c r="F9" i="1"/>
  <c r="F4" i="1"/>
  <c r="F12" i="1"/>
</calcChain>
</file>

<file path=xl/sharedStrings.xml><?xml version="1.0" encoding="utf-8"?>
<sst xmlns="http://schemas.openxmlformats.org/spreadsheetml/2006/main" count="76" uniqueCount="28">
  <si>
    <t>Heightcms(X1)</t>
  </si>
  <si>
    <t>weightkgs(X2)</t>
  </si>
  <si>
    <t>TShirtSize(y)</t>
  </si>
  <si>
    <t>M</t>
  </si>
  <si>
    <t>L</t>
  </si>
  <si>
    <t>Age(X1)</t>
  </si>
  <si>
    <t>Loan(X2)</t>
  </si>
  <si>
    <t>HousePriceIndex(y)</t>
  </si>
  <si>
    <t>Dependent variable -  T Shirt Size</t>
  </si>
  <si>
    <t>Independent variable - Height &amp; Weight</t>
  </si>
  <si>
    <t xml:space="preserve">Predict T Shirt Size if </t>
  </si>
  <si>
    <t>Height</t>
  </si>
  <si>
    <t>Weight</t>
  </si>
  <si>
    <t>T Shirt Size</t>
  </si>
  <si>
    <t>?</t>
  </si>
  <si>
    <t xml:space="preserve">Assume k = </t>
  </si>
  <si>
    <t>Height_scale</t>
  </si>
  <si>
    <t>weight_scale</t>
  </si>
  <si>
    <t>Euclidean Distance</t>
  </si>
  <si>
    <t>Average</t>
  </si>
  <si>
    <t xml:space="preserve">STD </t>
  </si>
  <si>
    <t>Scaled Value</t>
  </si>
  <si>
    <t>X−XminXmax−Xmin</t>
  </si>
  <si>
    <t xml:space="preserve">min </t>
  </si>
  <si>
    <t>max</t>
  </si>
  <si>
    <t>X1</t>
  </si>
  <si>
    <t>X2</t>
  </si>
  <si>
    <t>SQRT(($I$7-D2)^2+($J$7-E2)^2)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</si>
</sst>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B02C4-4AB4-9F47-82DE-0AF650CA3D6F}">
  <dimension ref="A1:K23"/>
  <sheetViews>
    <sheetView tabSelected="1" workbookViewId="0">
      <selection activeCell="L11" sqref="L11"/>
    </sheetView>
  </sheetViews>
  <sheetFormatPr defaultColWidth="11.19921875" defaultRowHeight="15.6" x14ac:dyDescent="0.3"/>
  <cols>
    <col min="1" max="1" width="12.69921875" bestFit="1" customWidth="1"/>
    <col min="2" max="2" width="12.296875" bestFit="1" customWidth="1"/>
    <col min="3" max="3" width="11.09765625" bestFit="1" customWidth="1"/>
    <col min="4" max="4" width="11.3984375" bestFit="1" customWidth="1"/>
    <col min="5" max="5" width="11.59765625" bestFit="1" customWidth="1"/>
    <col min="6" max="6" width="16.69921875" bestFit="1" customWidth="1"/>
    <col min="7" max="7" width="16.6992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I1" t="s">
        <v>8</v>
      </c>
    </row>
    <row r="2" spans="1:11" x14ac:dyDescent="0.3">
      <c r="A2" s="1">
        <v>165</v>
      </c>
      <c r="B2" s="1">
        <v>65</v>
      </c>
      <c r="C2" s="1" t="s">
        <v>4</v>
      </c>
      <c r="D2">
        <f>(A2-$D$22)/$D$23</f>
        <v>0.23121228232266414</v>
      </c>
      <c r="E2">
        <f>(B2-$E$22)/$E$23</f>
        <v>1.0121670362286403</v>
      </c>
      <c r="F2">
        <f>SQRT(($I$7-D2)^2+($J$7-E2)^2)</f>
        <v>0.23121228232266414</v>
      </c>
      <c r="I2" t="s">
        <v>9</v>
      </c>
    </row>
    <row r="3" spans="1:11" x14ac:dyDescent="0.3">
      <c r="A3" s="1">
        <v>168</v>
      </c>
      <c r="B3" s="1">
        <v>66</v>
      </c>
      <c r="C3" s="1" t="s">
        <v>4</v>
      </c>
      <c r="D3">
        <f>(A3-$D$22)/$D$23</f>
        <v>0.92484912929065655</v>
      </c>
      <c r="E3">
        <f>(B3-$E$22)/$E$23</f>
        <v>1.391729674814381</v>
      </c>
      <c r="F3">
        <f>SQRT(($I$7-D3)^2+($J$7-E3)^2)</f>
        <v>0.59825101303515649</v>
      </c>
    </row>
    <row r="4" spans="1:11" x14ac:dyDescent="0.3">
      <c r="A4" s="1">
        <v>163</v>
      </c>
      <c r="B4" s="1">
        <v>64</v>
      </c>
      <c r="C4" s="1" t="s">
        <v>4</v>
      </c>
      <c r="D4">
        <f>(A4-$D$22)/$D$23</f>
        <v>-0.23121228232266414</v>
      </c>
      <c r="E4">
        <f>(B4-$E$22)/$E$23</f>
        <v>0.6326043976429</v>
      </c>
      <c r="F4">
        <f>SQRT(($I$7-D4)^2+($J$7-E4)^2)</f>
        <v>0.79069581514123843</v>
      </c>
      <c r="I4" t="s">
        <v>10</v>
      </c>
    </row>
    <row r="5" spans="1:11" x14ac:dyDescent="0.3">
      <c r="A5" s="1">
        <v>168</v>
      </c>
      <c r="B5" s="1">
        <v>63</v>
      </c>
      <c r="C5" s="1" t="s">
        <v>4</v>
      </c>
      <c r="D5">
        <f>(A5-$D$22)/$D$23</f>
        <v>0.92484912929065655</v>
      </c>
      <c r="E5">
        <f>(B5-$E$22)/$E$23</f>
        <v>0.25304175905715942</v>
      </c>
      <c r="F5">
        <f>SQRT(($I$7-D5)^2+($J$7-E5)^2)</f>
        <v>0.88888000564086211</v>
      </c>
      <c r="I5" s="2" t="s">
        <v>11</v>
      </c>
      <c r="J5" s="2" t="s">
        <v>12</v>
      </c>
      <c r="K5" s="2" t="s">
        <v>13</v>
      </c>
    </row>
    <row r="6" spans="1:11" x14ac:dyDescent="0.3">
      <c r="A6" s="1">
        <v>170</v>
      </c>
      <c r="B6" s="1">
        <v>64</v>
      </c>
      <c r="C6" s="1" t="s">
        <v>4</v>
      </c>
      <c r="D6">
        <f>(A6-$D$22)/$D$23</f>
        <v>1.3872736939359849</v>
      </c>
      <c r="E6">
        <f>(B6-$E$22)/$E$23</f>
        <v>0.6326043976429</v>
      </c>
      <c r="F6">
        <f>SQRT(($I$7-D6)^2+($J$7-E6)^2)</f>
        <v>0.99970681130012073</v>
      </c>
      <c r="I6" s="2">
        <v>166</v>
      </c>
      <c r="J6" s="2">
        <v>65</v>
      </c>
      <c r="K6" s="2" t="s">
        <v>14</v>
      </c>
    </row>
    <row r="7" spans="1:11" x14ac:dyDescent="0.3">
      <c r="A7" s="1">
        <v>165</v>
      </c>
      <c r="B7" s="1">
        <v>62</v>
      </c>
      <c r="C7" s="1" t="s">
        <v>4</v>
      </c>
      <c r="D7">
        <f>(A7-$D$22)/$D$23</f>
        <v>0.23121228232266414</v>
      </c>
      <c r="E7">
        <f>(B7-$E$22)/$E$23</f>
        <v>-0.12652087952858107</v>
      </c>
      <c r="F7">
        <f>SQRT(($I$7-D7)^2+($J$7-E7)^2)</f>
        <v>1.1619248207127604</v>
      </c>
      <c r="H7" t="s">
        <v>21</v>
      </c>
      <c r="I7" s="3">
        <f>(I6-D22)/D23</f>
        <v>0.46242456464532827</v>
      </c>
      <c r="J7" s="3">
        <f>(J6-E22)/E23</f>
        <v>1.0121670362286403</v>
      </c>
    </row>
    <row r="8" spans="1:11" x14ac:dyDescent="0.3">
      <c r="A8" s="1">
        <v>170</v>
      </c>
      <c r="B8" s="1">
        <v>63</v>
      </c>
      <c r="C8" s="1" t="s">
        <v>4</v>
      </c>
      <c r="D8">
        <f>(A8-$D$22)/$D$23</f>
        <v>1.3872736939359849</v>
      </c>
      <c r="E8">
        <f>(B8-$E$22)/$E$23</f>
        <v>0.25304175905715942</v>
      </c>
      <c r="F8">
        <f>SQRT(($I$7-D8)^2+($J$7-E8)^2)</f>
        <v>1.1965020260703128</v>
      </c>
    </row>
    <row r="9" spans="1:11" x14ac:dyDescent="0.3">
      <c r="A9" s="1">
        <v>168</v>
      </c>
      <c r="B9" s="1">
        <v>62</v>
      </c>
      <c r="C9" s="1" t="s">
        <v>4</v>
      </c>
      <c r="D9">
        <f>(A9-$D$22)/$D$23</f>
        <v>0.92484912929065655</v>
      </c>
      <c r="E9">
        <f>(B9-$E$22)/$E$23</f>
        <v>-0.12652087952858107</v>
      </c>
      <c r="F9">
        <f>SQRT(($I$7-D9)^2+($J$7-E9)^2)</f>
        <v>1.2290022975889614</v>
      </c>
      <c r="I9" s="1" t="s">
        <v>15</v>
      </c>
      <c r="J9" s="1">
        <v>3</v>
      </c>
      <c r="K9" s="1" t="s">
        <v>4</v>
      </c>
    </row>
    <row r="10" spans="1:11" x14ac:dyDescent="0.3">
      <c r="A10" s="1">
        <v>160</v>
      </c>
      <c r="B10" s="1">
        <v>64</v>
      </c>
      <c r="C10" s="1" t="s">
        <v>4</v>
      </c>
      <c r="D10">
        <f>(A10-$D$22)/$D$23</f>
        <v>-0.92484912929065655</v>
      </c>
      <c r="E10">
        <f>(B10-$E$22)/$E$23</f>
        <v>0.6326043976429</v>
      </c>
      <c r="F10">
        <f>SQRT(($I$7-D10)^2+($J$7-E10)^2)</f>
        <v>1.4382614847436339</v>
      </c>
      <c r="I10" s="1" t="s">
        <v>15</v>
      </c>
      <c r="J10" s="1">
        <v>5</v>
      </c>
      <c r="K10" s="1" t="s">
        <v>4</v>
      </c>
    </row>
    <row r="11" spans="1:11" x14ac:dyDescent="0.3">
      <c r="A11" s="1">
        <v>170</v>
      </c>
      <c r="B11" s="1">
        <v>68</v>
      </c>
      <c r="C11" s="1" t="s">
        <v>4</v>
      </c>
      <c r="D11">
        <f>(A11-$D$22)/$D$23</f>
        <v>1.3872736939359849</v>
      </c>
      <c r="E11">
        <f>(B11-$E$22)/$E$23</f>
        <v>2.150854951985862</v>
      </c>
      <c r="F11">
        <f>SQRT(($I$7-D11)^2+($J$7-E11)^2)</f>
        <v>1.4669546964515336</v>
      </c>
    </row>
    <row r="12" spans="1:11" x14ac:dyDescent="0.3">
      <c r="A12" s="1">
        <v>165</v>
      </c>
      <c r="B12" s="1">
        <v>61</v>
      </c>
      <c r="C12" s="1" t="s">
        <v>4</v>
      </c>
      <c r="D12">
        <f>(A12-$D$22)/$D$23</f>
        <v>0.23121228232266414</v>
      </c>
      <c r="E12">
        <f>(B12-$E$22)/$E$23</f>
        <v>-0.50608351811432162</v>
      </c>
      <c r="F12">
        <f>SQRT(($I$7-D12)^2+($J$7-E12)^2)</f>
        <v>1.5357551449562414</v>
      </c>
    </row>
    <row r="13" spans="1:11" x14ac:dyDescent="0.3">
      <c r="A13" s="1">
        <v>163</v>
      </c>
      <c r="B13" s="1">
        <v>61</v>
      </c>
      <c r="C13" s="1" t="s">
        <v>3</v>
      </c>
      <c r="D13">
        <f>(A13-$D$22)/$D$23</f>
        <v>-0.23121228232266414</v>
      </c>
      <c r="E13">
        <f>(B13-$E$22)/$E$23</f>
        <v>-0.50608351811432162</v>
      </c>
      <c r="F13">
        <f>SQRT(($I$7-D13)^2+($J$7-E13)^2)</f>
        <v>1.6691964597477462</v>
      </c>
    </row>
    <row r="14" spans="1:11" x14ac:dyDescent="0.3">
      <c r="A14" s="1">
        <v>158</v>
      </c>
      <c r="B14" s="1">
        <v>63</v>
      </c>
      <c r="C14" s="1" t="s">
        <v>3</v>
      </c>
      <c r="D14">
        <f>(A14-$D$22)/$D$23</f>
        <v>-1.3872736939359849</v>
      </c>
      <c r="E14">
        <f>(B14-$E$22)/$E$23</f>
        <v>0.25304175905715942</v>
      </c>
      <c r="F14">
        <f>SQRT(($I$7-D14)^2+($J$7-E14)^2)</f>
        <v>1.9994136226002412</v>
      </c>
    </row>
    <row r="15" spans="1:11" x14ac:dyDescent="0.3">
      <c r="A15" s="1">
        <v>163</v>
      </c>
      <c r="B15" s="1">
        <v>60</v>
      </c>
      <c r="C15" s="1" t="s">
        <v>3</v>
      </c>
      <c r="D15">
        <f>(A15-$D$22)/$D$23</f>
        <v>-0.23121228232266414</v>
      </c>
      <c r="E15">
        <f>(B15-$E$22)/$E$23</f>
        <v>-0.88564615670006208</v>
      </c>
      <c r="F15">
        <f>SQRT(($I$7-D15)^2+($J$7-E15)^2)</f>
        <v>2.0206006509763217</v>
      </c>
    </row>
    <row r="16" spans="1:11" x14ac:dyDescent="0.3">
      <c r="A16" s="1">
        <v>160</v>
      </c>
      <c r="B16" s="1">
        <v>60</v>
      </c>
      <c r="C16" s="1" t="s">
        <v>3</v>
      </c>
      <c r="D16">
        <f>(A16-$D$22)/$D$23</f>
        <v>-0.92484912929065655</v>
      </c>
      <c r="E16">
        <f>(B16-$E$22)/$E$23</f>
        <v>-0.88564615670006208</v>
      </c>
      <c r="F16">
        <f>SQRT(($I$7-D16)^2+($J$7-E16)^2)</f>
        <v>2.3507920403857567</v>
      </c>
    </row>
    <row r="17" spans="1:6" x14ac:dyDescent="0.3">
      <c r="A17" s="1">
        <v>160</v>
      </c>
      <c r="B17" s="1">
        <v>59</v>
      </c>
      <c r="C17" s="1" t="s">
        <v>3</v>
      </c>
      <c r="D17">
        <f>(A17-$D$22)/$D$23</f>
        <v>-0.92484912929065655</v>
      </c>
      <c r="E17">
        <f>(B17-$E$22)/$E$23</f>
        <v>-1.2652087952858027</v>
      </c>
      <c r="F17">
        <f>SQRT(($I$7-D17)^2+($J$7-E17)^2)</f>
        <v>2.666640016922587</v>
      </c>
    </row>
    <row r="18" spans="1:6" x14ac:dyDescent="0.3">
      <c r="A18" s="1">
        <v>158</v>
      </c>
      <c r="B18" s="1">
        <v>59</v>
      </c>
      <c r="C18" s="1" t="s">
        <v>3</v>
      </c>
      <c r="D18">
        <f>(A18-$D$22)/$D$23</f>
        <v>-1.3872736939359849</v>
      </c>
      <c r="E18">
        <f>(B18-$E$22)/$E$23</f>
        <v>-1.2652087952858027</v>
      </c>
      <c r="F18">
        <f>SQRT(($I$7-D18)^2+($J$7-E18)^2)</f>
        <v>2.9339093929030673</v>
      </c>
    </row>
    <row r="19" spans="1:6" x14ac:dyDescent="0.3">
      <c r="A19" s="1">
        <v>158</v>
      </c>
      <c r="B19" s="1">
        <v>58</v>
      </c>
      <c r="C19" s="1" t="s">
        <v>3</v>
      </c>
      <c r="D19">
        <f>(A19-$D$22)/$D$23</f>
        <v>-1.3872736939359849</v>
      </c>
      <c r="E19">
        <f>(B19-$E$22)/$E$23</f>
        <v>-1.6447714338715431</v>
      </c>
      <c r="F19">
        <f>SQRT(($I$7-D19)^2+($J$7-E19)^2)</f>
        <v>3.2373918023151051</v>
      </c>
    </row>
    <row r="22" spans="1:6" x14ac:dyDescent="0.3">
      <c r="C22" s="1" t="s">
        <v>19</v>
      </c>
      <c r="D22">
        <f>AVERAGE(A2:A19)</f>
        <v>164</v>
      </c>
      <c r="E22">
        <f>AVERAGE(B2:B19)</f>
        <v>62.333333333333336</v>
      </c>
    </row>
    <row r="23" spans="1:6" x14ac:dyDescent="0.3">
      <c r="C23" s="1" t="s">
        <v>20</v>
      </c>
      <c r="D23">
        <f>STDEV(A2:A19)</f>
        <v>4.3250297516827763</v>
      </c>
      <c r="E23">
        <f>STDEV(B2:B19)</f>
        <v>2.6346112560657287</v>
      </c>
    </row>
  </sheetData>
  <sortState xmlns:xlrd2="http://schemas.microsoft.com/office/spreadsheetml/2017/richdata2" ref="A2:F19">
    <sortCondition ref="F2:F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8009-9697-498E-9823-2B82B4A45F80}">
  <dimension ref="A1:O23"/>
  <sheetViews>
    <sheetView topLeftCell="A86" workbookViewId="0">
      <selection activeCell="Q20" sqref="Q20"/>
    </sheetView>
  </sheetViews>
  <sheetFormatPr defaultRowHeight="15.6" x14ac:dyDescent="0.3"/>
  <cols>
    <col min="1" max="1" width="12.69921875" bestFit="1" customWidth="1"/>
    <col min="2" max="2" width="12.296875" bestFit="1" customWidth="1"/>
    <col min="3" max="3" width="11.09765625" bestFit="1" customWidth="1"/>
    <col min="4" max="4" width="11.3984375" bestFit="1" customWidth="1"/>
    <col min="5" max="5" width="11.59765625" bestFit="1" customWidth="1"/>
    <col min="6" max="6" width="16.69921875" bestFit="1" customWidth="1"/>
    <col min="14" max="14" width="10" bestFit="1" customWidth="1"/>
    <col min="15" max="15" width="18.296875" bestFit="1" customWidth="1"/>
  </cols>
  <sheetData>
    <row r="1" spans="1:15" x14ac:dyDescent="0.3">
      <c r="A1" s="2" t="s">
        <v>0</v>
      </c>
      <c r="B1" s="2" t="s">
        <v>1</v>
      </c>
      <c r="C1" s="2" t="s">
        <v>2</v>
      </c>
      <c r="D1" s="2" t="s">
        <v>16</v>
      </c>
      <c r="E1" s="2" t="s">
        <v>17</v>
      </c>
      <c r="F1" s="2" t="s">
        <v>18</v>
      </c>
    </row>
    <row r="2" spans="1:15" x14ac:dyDescent="0.3">
      <c r="A2" s="2">
        <v>160</v>
      </c>
      <c r="B2" s="2">
        <v>60</v>
      </c>
      <c r="C2" s="2" t="s">
        <v>3</v>
      </c>
      <c r="D2" s="2">
        <f>(A2-$E$22)/($E$23-$E$22)</f>
        <v>0.16666666666666666</v>
      </c>
      <c r="E2" s="2">
        <f>(B2-$F$22)/($F$23-$F$22)</f>
        <v>0.2</v>
      </c>
      <c r="F2" s="2">
        <f>SQRT(($L$7-D2)^2+($M$7-E2)^2)</f>
        <v>0</v>
      </c>
    </row>
    <row r="3" spans="1:15" x14ac:dyDescent="0.3">
      <c r="A3" s="2">
        <v>160</v>
      </c>
      <c r="B3" s="2">
        <v>59</v>
      </c>
      <c r="C3" s="2" t="s">
        <v>3</v>
      </c>
      <c r="D3" s="2">
        <f>(A3-$E$22)/($E$23-$E$22)</f>
        <v>0.16666666666666666</v>
      </c>
      <c r="E3" s="2">
        <f>(B3-$F$22)/($F$23-$F$22)</f>
        <v>0.1</v>
      </c>
      <c r="F3" s="2">
        <f>SQRT(($L$7-D3)^2+($M$7-E3)^2)</f>
        <v>0.1</v>
      </c>
    </row>
    <row r="4" spans="1:15" x14ac:dyDescent="0.3">
      <c r="A4" s="2">
        <v>158</v>
      </c>
      <c r="B4" s="2">
        <v>59</v>
      </c>
      <c r="C4" s="2" t="s">
        <v>3</v>
      </c>
      <c r="D4" s="2">
        <f>(A4-$E$22)/($E$23-$E$22)</f>
        <v>0</v>
      </c>
      <c r="E4" s="2">
        <f>(B4-$F$22)/($F$23-$F$22)</f>
        <v>0.1</v>
      </c>
      <c r="F4" s="2">
        <f>SQRT(($L$7-D4)^2+($M$7-E4)^2)</f>
        <v>0.19436506316151</v>
      </c>
      <c r="L4" t="s">
        <v>10</v>
      </c>
    </row>
    <row r="5" spans="1:15" x14ac:dyDescent="0.3">
      <c r="A5" s="2">
        <v>163</v>
      </c>
      <c r="B5" s="2">
        <v>60</v>
      </c>
      <c r="C5" s="2" t="s">
        <v>3</v>
      </c>
      <c r="D5" s="2">
        <f>(A5-$E$22)/($E$23-$E$22)</f>
        <v>0.41666666666666669</v>
      </c>
      <c r="E5" s="2">
        <f>(B5-$F$22)/($F$23-$F$22)</f>
        <v>0.2</v>
      </c>
      <c r="F5" s="2">
        <f>SQRT(($L$7-D5)^2+($M$7-E5)^2)</f>
        <v>0.25</v>
      </c>
      <c r="L5" s="2" t="s">
        <v>11</v>
      </c>
      <c r="M5" s="2" t="s">
        <v>12</v>
      </c>
      <c r="N5" s="2" t="s">
        <v>13</v>
      </c>
    </row>
    <row r="6" spans="1:15" x14ac:dyDescent="0.3">
      <c r="A6" s="2">
        <v>158</v>
      </c>
      <c r="B6" s="2">
        <v>58</v>
      </c>
      <c r="C6" s="2" t="s">
        <v>3</v>
      </c>
      <c r="D6" s="2">
        <f>(A6-$E$22)/($E$23-$E$22)</f>
        <v>0</v>
      </c>
      <c r="E6" s="2">
        <f>(B6-$F$22)/($F$23-$F$22)</f>
        <v>0</v>
      </c>
      <c r="F6" s="2">
        <f>SQRT(($L$7-D6)^2+($M$7-E6)^2)</f>
        <v>0.26034165586355518</v>
      </c>
      <c r="L6" s="2">
        <v>160</v>
      </c>
      <c r="M6" s="2">
        <v>60</v>
      </c>
      <c r="N6" s="2" t="s">
        <v>14</v>
      </c>
    </row>
    <row r="7" spans="1:15" x14ac:dyDescent="0.3">
      <c r="A7" s="2">
        <v>163</v>
      </c>
      <c r="B7" s="2">
        <v>61</v>
      </c>
      <c r="C7" s="2" t="s">
        <v>3</v>
      </c>
      <c r="D7" s="2">
        <f>(A7-$E$22)/($E$23-$E$22)</f>
        <v>0.41666666666666669</v>
      </c>
      <c r="E7" s="2">
        <f>(B7-$F$22)/($F$23-$F$22)</f>
        <v>0.3</v>
      </c>
      <c r="F7" s="2">
        <f>SQRT(($L$7-D7)^2+($M$7-E7)^2)</f>
        <v>0.26925824035672519</v>
      </c>
      <c r="L7">
        <f>(L6-E22)/(E23-E22)</f>
        <v>0.16666666666666666</v>
      </c>
      <c r="M7">
        <f>(M6-F22)/(F23-F22)</f>
        <v>0.2</v>
      </c>
    </row>
    <row r="8" spans="1:15" x14ac:dyDescent="0.3">
      <c r="A8" s="2">
        <v>158</v>
      </c>
      <c r="B8" s="2">
        <v>63</v>
      </c>
      <c r="C8" s="2" t="s">
        <v>3</v>
      </c>
      <c r="D8" s="2">
        <f>(A8-$E$22)/($E$23-$E$22)</f>
        <v>0</v>
      </c>
      <c r="E8" s="2">
        <f>(B8-$F$22)/($F$23-$F$22)</f>
        <v>0.5</v>
      </c>
      <c r="F8" s="2">
        <f>SQRT(($L$7-D8)^2+($M$7-E8)^2)</f>
        <v>0.34318767136623335</v>
      </c>
    </row>
    <row r="9" spans="1:15" x14ac:dyDescent="0.3">
      <c r="A9" s="2">
        <v>160</v>
      </c>
      <c r="B9" s="2">
        <v>64</v>
      </c>
      <c r="C9" s="2" t="s">
        <v>4</v>
      </c>
      <c r="D9" s="2">
        <f>(A9-$E$22)/($E$23-$E$22)</f>
        <v>0.16666666666666666</v>
      </c>
      <c r="E9" s="2">
        <f>(B9-$F$22)/($F$23-$F$22)</f>
        <v>0.6</v>
      </c>
      <c r="F9" s="2">
        <f>SQRT(($L$7-D9)^2+($M$7-E9)^2)</f>
        <v>0.39999999999999997</v>
      </c>
    </row>
    <row r="10" spans="1:15" x14ac:dyDescent="0.3">
      <c r="A10" s="2">
        <v>165</v>
      </c>
      <c r="B10" s="2">
        <v>61</v>
      </c>
      <c r="C10" s="2" t="s">
        <v>4</v>
      </c>
      <c r="D10" s="2">
        <f>(A10-$E$22)/($E$23-$E$22)</f>
        <v>0.58333333333333337</v>
      </c>
      <c r="E10" s="2">
        <f>(B10-$F$22)/($F$23-$F$22)</f>
        <v>0.3</v>
      </c>
      <c r="F10" s="2">
        <f>SQRT(($L$7-D10)^2+($M$7-E10)^2)</f>
        <v>0.42849867107274808</v>
      </c>
    </row>
    <row r="11" spans="1:15" x14ac:dyDescent="0.3">
      <c r="A11" s="2">
        <v>165</v>
      </c>
      <c r="B11" s="2">
        <v>62</v>
      </c>
      <c r="C11" s="2" t="s">
        <v>4</v>
      </c>
      <c r="D11" s="2">
        <f>(A11-$E$22)/($E$23-$E$22)</f>
        <v>0.58333333333333337</v>
      </c>
      <c r="E11" s="2">
        <f>(B11-$F$22)/($F$23-$F$22)</f>
        <v>0.4</v>
      </c>
      <c r="F11" s="2">
        <f>SQRT(($L$7-D11)^2+($M$7-E11)^2)</f>
        <v>0.46218082079540163</v>
      </c>
    </row>
    <row r="12" spans="1:15" x14ac:dyDescent="0.3">
      <c r="A12" s="2">
        <v>163</v>
      </c>
      <c r="B12" s="2">
        <v>64</v>
      </c>
      <c r="C12" s="2" t="s">
        <v>4</v>
      </c>
      <c r="D12" s="2">
        <f>(A12-$E$22)/($E$23-$E$22)</f>
        <v>0.41666666666666669</v>
      </c>
      <c r="E12" s="2">
        <f>(B12-$F$22)/($F$23-$F$22)</f>
        <v>0.6</v>
      </c>
      <c r="F12" s="2">
        <f>SQRT(($L$7-D12)^2+($M$7-E12)^2)</f>
        <v>0.47169905660283018</v>
      </c>
    </row>
    <row r="13" spans="1:15" x14ac:dyDescent="0.3">
      <c r="A13" s="2">
        <v>165</v>
      </c>
      <c r="B13" s="2">
        <v>65</v>
      </c>
      <c r="C13" s="2" t="s">
        <v>4</v>
      </c>
      <c r="D13" s="2">
        <f>(A13-$E$22)/($E$23-$E$22)</f>
        <v>0.58333333333333337</v>
      </c>
      <c r="E13" s="2">
        <f>(B13-$F$22)/($F$23-$F$22)</f>
        <v>0.7</v>
      </c>
      <c r="F13" s="2">
        <f>SQRT(($L$7-D13)^2+($M$7-E13)^2)</f>
        <v>0.65085413965888783</v>
      </c>
    </row>
    <row r="14" spans="1:15" x14ac:dyDescent="0.3">
      <c r="A14" s="2">
        <v>168</v>
      </c>
      <c r="B14" s="2">
        <v>62</v>
      </c>
      <c r="C14" s="2" t="s">
        <v>4</v>
      </c>
      <c r="D14" s="2">
        <f>(A14-$E$22)/($E$23-$E$22)</f>
        <v>0.83333333333333337</v>
      </c>
      <c r="E14" s="2">
        <f>(B14-$F$22)/($F$23-$F$22)</f>
        <v>0.4</v>
      </c>
      <c r="F14" s="2">
        <f>SQRT(($L$7-D14)^2+($M$7-E14)^2)</f>
        <v>0.69602043392737012</v>
      </c>
      <c r="O14" s="4" t="s">
        <v>22</v>
      </c>
    </row>
    <row r="15" spans="1:15" x14ac:dyDescent="0.3">
      <c r="A15" s="2">
        <v>168</v>
      </c>
      <c r="B15" s="2">
        <v>63</v>
      </c>
      <c r="C15" s="2" t="s">
        <v>4</v>
      </c>
      <c r="D15" s="2">
        <f>(A15-$E$22)/($E$23-$E$22)</f>
        <v>0.83333333333333337</v>
      </c>
      <c r="E15" s="2">
        <f>(B15-$F$22)/($F$23-$F$22)</f>
        <v>0.5</v>
      </c>
      <c r="F15" s="2">
        <f>SQRT(($L$7-D15)^2+($M$7-E15)^2)</f>
        <v>0.73105707331537695</v>
      </c>
      <c r="L15" t="s">
        <v>27</v>
      </c>
    </row>
    <row r="16" spans="1:15" x14ac:dyDescent="0.3">
      <c r="A16" s="2">
        <v>170</v>
      </c>
      <c r="B16" s="2">
        <v>63</v>
      </c>
      <c r="C16" s="2" t="s">
        <v>4</v>
      </c>
      <c r="D16" s="2">
        <f>(A16-$E$22)/($E$23-$E$22)</f>
        <v>1</v>
      </c>
      <c r="E16" s="2">
        <f>(B16-$F$22)/($F$23-$F$22)</f>
        <v>0.5</v>
      </c>
      <c r="F16" s="2">
        <f>SQRT(($L$7-D16)^2+($M$7-E16)^2)</f>
        <v>0.88568868370576148</v>
      </c>
    </row>
    <row r="17" spans="1:6" x14ac:dyDescent="0.3">
      <c r="A17" s="2">
        <v>168</v>
      </c>
      <c r="B17" s="2">
        <v>66</v>
      </c>
      <c r="C17" s="2" t="s">
        <v>4</v>
      </c>
      <c r="D17" s="2">
        <f>(A17-$E$22)/($E$23-$E$22)</f>
        <v>0.83333333333333337</v>
      </c>
      <c r="E17" s="2">
        <f>(B17-$F$22)/($F$23-$F$22)</f>
        <v>0.8</v>
      </c>
      <c r="F17" s="2">
        <f>SQRT(($L$7-D17)^2+($M$7-E17)^2)</f>
        <v>0.89690826980491412</v>
      </c>
    </row>
    <row r="18" spans="1:6" x14ac:dyDescent="0.3">
      <c r="A18" s="2">
        <v>170</v>
      </c>
      <c r="B18" s="2">
        <v>64</v>
      </c>
      <c r="C18" s="2" t="s">
        <v>4</v>
      </c>
      <c r="D18" s="2">
        <f>(A18-$E$22)/($E$23-$E$22)</f>
        <v>1</v>
      </c>
      <c r="E18" s="2">
        <f>(B18-$F$22)/($F$23-$F$22)</f>
        <v>0.6</v>
      </c>
      <c r="F18" s="2">
        <f>SQRT(($L$7-D18)^2+($M$7-E18)^2)</f>
        <v>0.92436164159080325</v>
      </c>
    </row>
    <row r="19" spans="1:6" x14ac:dyDescent="0.3">
      <c r="A19" s="2">
        <v>170</v>
      </c>
      <c r="B19" s="2">
        <v>68</v>
      </c>
      <c r="C19" s="2" t="s">
        <v>4</v>
      </c>
      <c r="D19" s="2">
        <f>(A19-$E$22)/($E$23-$E$22)</f>
        <v>1</v>
      </c>
      <c r="E19" s="2">
        <f>(B19-$F$22)/($F$23-$F$22)</f>
        <v>1</v>
      </c>
      <c r="F19" s="2">
        <f>SQRT(($L$7-D19)^2+($M$7-E19)^2)</f>
        <v>1.1551815634108973</v>
      </c>
    </row>
    <row r="20" spans="1:6" x14ac:dyDescent="0.3">
      <c r="A20" s="1"/>
      <c r="B20" s="1"/>
      <c r="C20" s="1"/>
    </row>
    <row r="21" spans="1:6" x14ac:dyDescent="0.3">
      <c r="E21" t="s">
        <v>25</v>
      </c>
      <c r="F21" t="s">
        <v>26</v>
      </c>
    </row>
    <row r="22" spans="1:6" x14ac:dyDescent="0.3">
      <c r="D22" t="s">
        <v>23</v>
      </c>
      <c r="E22">
        <f>MIN(A2:A19)</f>
        <v>158</v>
      </c>
      <c r="F22">
        <f>MIN(B2:B19)</f>
        <v>58</v>
      </c>
    </row>
    <row r="23" spans="1:6" x14ac:dyDescent="0.3">
      <c r="D23" t="s">
        <v>24</v>
      </c>
      <c r="E23">
        <f>MAX(A2:A19)</f>
        <v>170</v>
      </c>
      <c r="F23">
        <f>MAX(B2:B19)</f>
        <v>68</v>
      </c>
    </row>
  </sheetData>
  <sortState xmlns:xlrd2="http://schemas.microsoft.com/office/spreadsheetml/2017/richdata2" ref="A2:F19">
    <sortCondition ref="F2:F1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3B32-BF82-6143-8AEE-AD105A67CC16}">
  <dimension ref="A1:C12"/>
  <sheetViews>
    <sheetView workbookViewId="0">
      <selection activeCell="G27" sqref="G25:H27"/>
    </sheetView>
  </sheetViews>
  <sheetFormatPr defaultColWidth="11.19921875" defaultRowHeight="15.6" x14ac:dyDescent="0.3"/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>
        <v>45</v>
      </c>
      <c r="B2">
        <v>80000</v>
      </c>
      <c r="C2">
        <v>231</v>
      </c>
    </row>
    <row r="3" spans="1:3" x14ac:dyDescent="0.3">
      <c r="A3">
        <v>35</v>
      </c>
      <c r="B3">
        <v>120000</v>
      </c>
      <c r="C3">
        <v>139</v>
      </c>
    </row>
    <row r="4" spans="1:3" x14ac:dyDescent="0.3">
      <c r="A4">
        <v>60</v>
      </c>
      <c r="B4">
        <v>100000</v>
      </c>
      <c r="C4">
        <v>139</v>
      </c>
    </row>
    <row r="5" spans="1:3" x14ac:dyDescent="0.3">
      <c r="A5">
        <v>33</v>
      </c>
      <c r="B5">
        <v>150000</v>
      </c>
      <c r="C5">
        <v>264</v>
      </c>
    </row>
    <row r="6" spans="1:3" x14ac:dyDescent="0.3">
      <c r="A6">
        <v>48</v>
      </c>
      <c r="B6">
        <v>220000</v>
      </c>
      <c r="C6">
        <v>250</v>
      </c>
    </row>
    <row r="7" spans="1:3" x14ac:dyDescent="0.3">
      <c r="A7">
        <v>40</v>
      </c>
      <c r="B7">
        <v>62000</v>
      </c>
      <c r="C7">
        <v>216</v>
      </c>
    </row>
    <row r="8" spans="1:3" x14ac:dyDescent="0.3">
      <c r="A8">
        <v>35</v>
      </c>
      <c r="B8">
        <v>60000</v>
      </c>
      <c r="C8">
        <v>256</v>
      </c>
    </row>
    <row r="9" spans="1:3" x14ac:dyDescent="0.3">
      <c r="A9">
        <v>52</v>
      </c>
      <c r="B9">
        <v>18000</v>
      </c>
      <c r="C9">
        <v>150</v>
      </c>
    </row>
    <row r="10" spans="1:3" x14ac:dyDescent="0.3">
      <c r="A10">
        <v>23</v>
      </c>
      <c r="B10">
        <v>95000</v>
      </c>
      <c r="C10">
        <v>127</v>
      </c>
    </row>
    <row r="11" spans="1:3" x14ac:dyDescent="0.3">
      <c r="A11">
        <v>25</v>
      </c>
      <c r="B11">
        <v>40000</v>
      </c>
      <c r="C11">
        <v>135</v>
      </c>
    </row>
    <row r="12" spans="1:3" x14ac:dyDescent="0.3">
      <c r="A12">
        <v>20</v>
      </c>
      <c r="B12">
        <v>20000</v>
      </c>
      <c r="C12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cp:lastPrinted>2023-05-31T10:08:32Z</cp:lastPrinted>
  <dcterms:created xsi:type="dcterms:W3CDTF">2021-07-23T02:32:21Z</dcterms:created>
  <dcterms:modified xsi:type="dcterms:W3CDTF">2023-05-31T11:54:03Z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d47f1774-132f-4751-913f-9fa711337117</vt:lpwstr>
  </property>
</Properties>
</file>