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wsyn\timesheets\2023\"/>
    </mc:Choice>
  </mc:AlternateContent>
  <xr:revisionPtr revIDLastSave="0" documentId="13_ncr:1_{7C9D826E-CF10-4683-A763-74E91D4685A3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I квартал" sheetId="1" r:id="rId1"/>
    <sheet name="II квартал" sheetId="2" r:id="rId2"/>
    <sheet name="III квартал" sheetId="3" r:id="rId3"/>
    <sheet name="IV квартал" sheetId="4" r:id="rId4"/>
  </sheets>
  <definedNames>
    <definedName name="Z_1C9816C5_6801_4FC6_A8F2_0C7525C5F0AB_.wvu.FilterData" localSheetId="0" hidden="1">'I квартал'!$A$7:$A$15</definedName>
    <definedName name="Z_1C9816C5_6801_4FC6_A8F2_0C7525C5F0AB_.wvu.FilterData" localSheetId="1" hidden="1">'II квартал'!$A$7:$A$15</definedName>
    <definedName name="Z_1C9816C5_6801_4FC6_A8F2_0C7525C5F0AB_.wvu.FilterData" localSheetId="2" hidden="1">'III квартал'!$A$7:$A$15</definedName>
    <definedName name="Z_1C9816C5_6801_4FC6_A8F2_0C7525C5F0AB_.wvu.FilterData" localSheetId="3" hidden="1">'IV квартал'!$A$7:$A$15</definedName>
  </definedNames>
  <calcPr calcId="191029"/>
  <customWorkbookViews>
    <customWorkbookView name="Фильтр проектов" guid="{1C9816C5-6801-4FC6-A8F2-0C7525C5F0A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gC2rP0dQyeuaFjbnbPNRxvLVFkpqQlP8a0RTUA0jAg="/>
    </ext>
  </extLst>
</workbook>
</file>

<file path=xl/calcChain.xml><?xml version="1.0" encoding="utf-8"?>
<calcChain xmlns="http://schemas.openxmlformats.org/spreadsheetml/2006/main">
  <c r="Q34" i="4" l="1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D22" i="4"/>
  <c r="F22" i="4" s="1"/>
  <c r="H22" i="4" s="1"/>
  <c r="J22" i="4" s="1"/>
  <c r="L22" i="4" s="1"/>
  <c r="N22" i="4" s="1"/>
  <c r="P22" i="4" s="1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D5" i="4"/>
  <c r="F5" i="4" s="1"/>
  <c r="H5" i="4" s="1"/>
  <c r="J5" i="4" s="1"/>
  <c r="L5" i="4" s="1"/>
  <c r="N5" i="4" s="1"/>
  <c r="P5" i="4" s="1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D22" i="3"/>
  <c r="F22" i="3" s="1"/>
  <c r="H22" i="3" s="1"/>
  <c r="J22" i="3" s="1"/>
  <c r="L22" i="3" s="1"/>
  <c r="N22" i="3" s="1"/>
  <c r="P22" i="3" s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S14" i="3"/>
  <c r="R14" i="3"/>
  <c r="S13" i="3"/>
  <c r="S17" i="3" s="1"/>
  <c r="R13" i="3"/>
  <c r="S12" i="3"/>
  <c r="R12" i="3"/>
  <c r="S11" i="3"/>
  <c r="R11" i="3"/>
  <c r="S10" i="3"/>
  <c r="R10" i="3"/>
  <c r="S9" i="3"/>
  <c r="R9" i="3"/>
  <c r="S8" i="3"/>
  <c r="R8" i="3"/>
  <c r="F5" i="3"/>
  <c r="H5" i="3" s="1"/>
  <c r="J5" i="3" s="1"/>
  <c r="L5" i="3" s="1"/>
  <c r="N5" i="3" s="1"/>
  <c r="P5" i="3" s="1"/>
  <c r="D5" i="3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F22" i="2"/>
  <c r="H22" i="2" s="1"/>
  <c r="J22" i="2" s="1"/>
  <c r="L22" i="2" s="1"/>
  <c r="N22" i="2" s="1"/>
  <c r="P22" i="2" s="1"/>
  <c r="D22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D5" i="2"/>
  <c r="F5" i="2" s="1"/>
  <c r="H5" i="2" s="1"/>
  <c r="J5" i="2" s="1"/>
  <c r="L5" i="2" s="1"/>
  <c r="N5" i="2" s="1"/>
  <c r="P5" i="2" s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S32" i="1"/>
  <c r="R32" i="1"/>
  <c r="S31" i="1"/>
  <c r="R31" i="1"/>
  <c r="S30" i="1"/>
  <c r="R30" i="1"/>
  <c r="S29" i="1"/>
  <c r="R29" i="1"/>
  <c r="S28" i="1"/>
  <c r="R28" i="1"/>
  <c r="R33" i="1" s="1"/>
  <c r="S27" i="1"/>
  <c r="R27" i="1"/>
  <c r="S26" i="1"/>
  <c r="R26" i="1"/>
  <c r="S25" i="1"/>
  <c r="R25" i="1"/>
  <c r="D22" i="1"/>
  <c r="F22" i="1" s="1"/>
  <c r="H22" i="1" s="1"/>
  <c r="J22" i="1" s="1"/>
  <c r="L22" i="1" s="1"/>
  <c r="N22" i="1" s="1"/>
  <c r="P22" i="1" s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R17" i="1" s="1"/>
  <c r="D5" i="1"/>
  <c r="F5" i="1" s="1"/>
  <c r="H5" i="1" s="1"/>
  <c r="J5" i="1" s="1"/>
  <c r="L5" i="1" s="1"/>
  <c r="N5" i="1" s="1"/>
  <c r="P5" i="1" s="1"/>
  <c r="S34" i="4" l="1"/>
  <c r="S33" i="4"/>
  <c r="R34" i="4"/>
  <c r="S16" i="4"/>
  <c r="S17" i="4"/>
  <c r="R16" i="4"/>
  <c r="R17" i="4"/>
  <c r="R34" i="3"/>
  <c r="S34" i="3"/>
  <c r="S16" i="3"/>
  <c r="R16" i="3"/>
  <c r="S34" i="2"/>
  <c r="R34" i="2"/>
  <c r="R33" i="2"/>
  <c r="R16" i="2"/>
  <c r="S16" i="2"/>
  <c r="S34" i="1"/>
  <c r="R34" i="1"/>
  <c r="S17" i="1"/>
  <c r="R17" i="2"/>
  <c r="S17" i="2"/>
  <c r="S33" i="1"/>
  <c r="R17" i="3"/>
  <c r="S33" i="2"/>
  <c r="R33" i="3"/>
  <c r="R16" i="1"/>
  <c r="S33" i="3"/>
  <c r="S16" i="1"/>
  <c r="R33" i="4"/>
</calcChain>
</file>

<file path=xl/sharedStrings.xml><?xml version="1.0" encoding="utf-8"?>
<sst xmlns="http://schemas.openxmlformats.org/spreadsheetml/2006/main" count="584" uniqueCount="52">
  <si>
    <t>ДАТА НАЧАЛА НЕДЕЛИ</t>
  </si>
  <si>
    <t>ПРОЕКТ</t>
  </si>
  <si>
    <t>ВИД УСЛУГИ</t>
  </si>
  <si>
    <t>ЗАДАЧА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</si>
  <si>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</si>
  <si>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</si>
  <si>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</si>
  <si>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</si>
  <si>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</si>
  <si>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</si>
  <si>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</si>
  <si>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</t>
  </si>
  <si>
    <t>Reported</t>
  </si>
  <si>
    <t>Billable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</si>
  <si>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</si>
  <si>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</si>
  <si>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</si>
  <si>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</si>
  <si>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</si>
  <si>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</si>
  <si>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</si>
  <si>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</si>
  <si>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</si>
  <si>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</si>
  <si>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</si>
  <si>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</si>
  <si>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</si>
  <si>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</si>
  <si>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</si>
  <si>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</si>
  <si>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</si>
  <si>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</si>
  <si>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</si>
  <si>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internal</t>
  </si>
  <si>
    <t>Менеджмент</t>
  </si>
  <si>
    <t>Планирование</t>
  </si>
  <si>
    <t>scportal</t>
  </si>
  <si>
    <t>Фронтенд</t>
  </si>
  <si>
    <t>19 Универсальный компонент для модальных окон</t>
  </si>
  <si>
    <t>Бэкенд</t>
  </si>
  <si>
    <t>6 Добавление пользователей</t>
  </si>
  <si>
    <t>21 Договоры основная страница</t>
  </si>
  <si>
    <t>4seller</t>
  </si>
  <si>
    <t>Комплексная</t>
  </si>
  <si>
    <t>10.0 Финансовые транзакции</t>
  </si>
  <si>
    <t>4.15 Фулфилмент</t>
  </si>
  <si>
    <t>nrfg</t>
  </si>
  <si>
    <t>215 Складские запасы</t>
  </si>
  <si>
    <t>nocode</t>
  </si>
  <si>
    <t>34 Синтез инфраструктурного слоя</t>
  </si>
  <si>
    <t>ПРОМЕЖУТОЧНЫЕ ИТОГИ</t>
  </si>
  <si>
    <t>ИТОГО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</si>
</sst>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FFFFFF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2A47"/>
        <bgColor rgb="FF0E2A47"/>
      </patternFill>
    </fill>
    <fill>
      <patternFill patternType="solid">
        <fgColor rgb="FF595959"/>
        <bgColor rgb="FF595959"/>
      </patternFill>
    </fill>
    <fill>
      <patternFill patternType="solid">
        <fgColor rgb="FF0D6EFD"/>
        <bgColor rgb="FF0D6EFD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3" fillId="5" borderId="10" xfId="0" applyNumberFormat="1" applyFont="1" applyFill="1" applyBorder="1"/>
    <xf numFmtId="2" fontId="3" fillId="6" borderId="10" xfId="0" applyNumberFormat="1" applyFont="1" applyFill="1" applyBorder="1"/>
    <xf numFmtId="0" fontId="3" fillId="4" borderId="10" xfId="0" applyFont="1" applyFill="1" applyBorder="1" applyAlignment="1">
      <alignment horizontal="center" wrapText="1"/>
    </xf>
    <xf numFmtId="2" fontId="3" fillId="7" borderId="10" xfId="0" applyNumberFormat="1" applyFont="1" applyFill="1" applyBorder="1"/>
    <xf numFmtId="49" fontId="1" fillId="8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right"/>
    </xf>
    <xf numFmtId="2" fontId="1" fillId="9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left"/>
    </xf>
    <xf numFmtId="2" fontId="1" fillId="10" borderId="10" xfId="0" applyNumberFormat="1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2" fontId="1" fillId="11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left"/>
    </xf>
    <xf numFmtId="0" fontId="1" fillId="5" borderId="10" xfId="0" applyFont="1" applyFill="1" applyBorder="1"/>
    <xf numFmtId="0" fontId="3" fillId="5" borderId="10" xfId="0" applyFont="1" applyFill="1" applyBorder="1" applyAlignment="1">
      <alignment horizontal="right"/>
    </xf>
    <xf numFmtId="2" fontId="3" fillId="5" borderId="10" xfId="0" applyNumberFormat="1" applyFont="1" applyFill="1" applyBorder="1" applyAlignment="1">
      <alignment horizontal="center"/>
    </xf>
    <xf numFmtId="2" fontId="3" fillId="6" borderId="10" xfId="0" applyNumberFormat="1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 wrapText="1"/>
    </xf>
    <xf numFmtId="2" fontId="3" fillId="7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/>
    <xf numFmtId="164" fontId="1" fillId="2" borderId="1" xfId="0" applyNumberFormat="1" applyFont="1" applyFill="1" applyBorder="1" applyAlignment="1">
      <alignment horizontal="right"/>
    </xf>
    <xf numFmtId="0" fontId="2" fillId="0" borderId="2" xfId="0" applyFont="1" applyBorder="1"/>
    <xf numFmtId="0" fontId="3" fillId="3" borderId="3" xfId="0" applyFont="1" applyFill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3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64" fontId="3" fillId="5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34"/>
  <sheetViews>
    <sheetView zoomScale="66" workbookViewId="0">
      <selection activeCell="M32" sqref="M32"/>
    </sheetView>
  </sheetViews>
  <sheetFormatPr defaultColWidth="14.44140625" defaultRowHeight="15" customHeight="1" x14ac:dyDescent="0.3"/>
  <cols>
    <col min="1" max="1" width="10.6640625" customWidth="1"/>
    <col min="2" max="2" width="17.33203125" customWidth="1"/>
    <col min="3" max="3" width="45.109375" customWidth="1"/>
    <col min="4" max="4" width="9.33203125" customWidth="1"/>
    <col min="5" max="5" width="7.5546875" customWidth="1"/>
    <col min="6" max="6" width="9.33203125" customWidth="1"/>
    <col min="7" max="7" width="7.5546875" customWidth="1"/>
    <col min="8" max="8" width="9.33203125" customWidth="1"/>
    <col min="9" max="9" width="7.5546875" customWidth="1"/>
    <col min="10" max="10" width="9.33203125" customWidth="1"/>
    <col min="11" max="11" width="7.5546875" customWidth="1"/>
    <col min="12" max="12" width="9.33203125" customWidth="1"/>
    <col min="13" max="13" width="7.5546875" customWidth="1"/>
    <col min="14" max="14" width="9.33203125" customWidth="1"/>
    <col min="15" max="15" width="7.5546875" customWidth="1"/>
    <col min="16" max="16" width="9.33203125" customWidth="1"/>
    <col min="17" max="17" width="7.5546875" customWidth="1"/>
    <col min="18" max="18" width="9.33203125" customWidth="1"/>
    <col min="19" max="19" width="7.554687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44939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44939</v>
      </c>
      <c r="E5" s="24"/>
      <c r="F5" s="33">
        <f>D5+1</f>
        <v>44940</v>
      </c>
      <c r="G5" s="24"/>
      <c r="H5" s="33">
        <f>F5+1</f>
        <v>44941</v>
      </c>
      <c r="I5" s="24"/>
      <c r="J5" s="33">
        <f>H5+1</f>
        <v>44942</v>
      </c>
      <c r="K5" s="24"/>
      <c r="L5" s="33">
        <f>J5+1</f>
        <v>44943</v>
      </c>
      <c r="M5" s="24"/>
      <c r="N5" s="33">
        <f>L5+1</f>
        <v>44944</v>
      </c>
      <c r="O5" s="24"/>
      <c r="P5" s="33">
        <f>N5+1</f>
        <v>44945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4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6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2</v>
      </c>
      <c r="H12" s="8">
        <v>2</v>
      </c>
      <c r="I12" s="10">
        <v>1.5</v>
      </c>
      <c r="J12" s="8">
        <v>8</v>
      </c>
      <c r="K12" s="10">
        <v>5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16</v>
      </c>
      <c r="S12" s="12">
        <f t="shared" si="4"/>
        <v>12.5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5</v>
      </c>
      <c r="E13" s="10">
        <v>3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13</v>
      </c>
      <c r="S13" s="12">
        <f t="shared" si="5"/>
        <v>9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5</v>
      </c>
      <c r="M14" s="10">
        <v>4</v>
      </c>
      <c r="N14" s="8"/>
      <c r="O14" s="10"/>
      <c r="P14" s="8"/>
      <c r="Q14" s="10"/>
      <c r="R14" s="11">
        <f t="shared" ref="R14:S14" si="6">SUM(D14,F14,H14,J14,L14,N14,P14)</f>
        <v>7.5</v>
      </c>
      <c r="S14" s="12">
        <f t="shared" si="6"/>
        <v>6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11</v>
      </c>
      <c r="E16" s="18">
        <f t="shared" si="8"/>
        <v>8</v>
      </c>
      <c r="F16" s="17">
        <f t="shared" si="8"/>
        <v>8</v>
      </c>
      <c r="G16" s="18">
        <f t="shared" si="8"/>
        <v>7.5</v>
      </c>
      <c r="H16" s="17">
        <f t="shared" si="8"/>
        <v>8</v>
      </c>
      <c r="I16" s="18">
        <f t="shared" si="8"/>
        <v>4.5</v>
      </c>
      <c r="J16" s="17">
        <f t="shared" si="8"/>
        <v>14</v>
      </c>
      <c r="K16" s="18">
        <f t="shared" si="8"/>
        <v>10.5</v>
      </c>
      <c r="L16" s="17">
        <f t="shared" si="8"/>
        <v>12</v>
      </c>
      <c r="M16" s="18">
        <f t="shared" si="8"/>
        <v>9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53</v>
      </c>
      <c r="S16" s="20">
        <f t="shared" si="8"/>
        <v>39.5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11</v>
      </c>
      <c r="E17" s="18">
        <f t="shared" si="9"/>
        <v>8</v>
      </c>
      <c r="F17" s="17">
        <f t="shared" si="9"/>
        <v>8</v>
      </c>
      <c r="G17" s="18">
        <f t="shared" si="9"/>
        <v>7.5</v>
      </c>
      <c r="H17" s="17">
        <f t="shared" si="9"/>
        <v>8</v>
      </c>
      <c r="I17" s="18">
        <f t="shared" si="9"/>
        <v>4.5</v>
      </c>
      <c r="J17" s="17">
        <f t="shared" si="9"/>
        <v>14</v>
      </c>
      <c r="K17" s="18">
        <f t="shared" si="9"/>
        <v>10.5</v>
      </c>
      <c r="L17" s="17">
        <f t="shared" si="9"/>
        <v>12</v>
      </c>
      <c r="M17" s="18">
        <f t="shared" si="9"/>
        <v>9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53</v>
      </c>
      <c r="S17" s="20">
        <f t="shared" si="9"/>
        <v>39.5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44946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44946</v>
      </c>
      <c r="E22" s="24"/>
      <c r="F22" s="33">
        <f>D22+1</f>
        <v>44947</v>
      </c>
      <c r="G22" s="24"/>
      <c r="H22" s="33">
        <f>F22+1</f>
        <v>44948</v>
      </c>
      <c r="I22" s="24"/>
      <c r="J22" s="33">
        <f>H22+1</f>
        <v>44949</v>
      </c>
      <c r="K22" s="24"/>
      <c r="L22" s="33">
        <f>J22+1</f>
        <v>44950</v>
      </c>
      <c r="M22" s="24"/>
      <c r="N22" s="33">
        <f>L22+1</f>
        <v>44951</v>
      </c>
      <c r="O22" s="24"/>
      <c r="P22" s="33">
        <f>N22+1</f>
        <v>44952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5</v>
      </c>
      <c r="K28" s="10">
        <v>4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5</v>
      </c>
      <c r="S28" s="12">
        <f t="shared" si="13"/>
        <v>4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4</v>
      </c>
      <c r="G29" s="10">
        <v>3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12</v>
      </c>
      <c r="S29" s="12">
        <f t="shared" si="14"/>
        <v>10.5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5</v>
      </c>
      <c r="E31" s="10">
        <v>3</v>
      </c>
      <c r="F31" s="8"/>
      <c r="G31" s="10"/>
      <c r="H31" s="8"/>
      <c r="I31" s="10"/>
      <c r="J31" s="8">
        <v>1</v>
      </c>
      <c r="K31" s="10">
        <v>1</v>
      </c>
      <c r="L31" s="8">
        <v>6</v>
      </c>
      <c r="M31" s="10">
        <v>6</v>
      </c>
      <c r="N31" s="8"/>
      <c r="O31" s="10"/>
      <c r="P31" s="8"/>
      <c r="Q31" s="10"/>
      <c r="R31" s="11">
        <f t="shared" ref="R31:S31" si="16">SUM(D31,F31,H31,J31,L31,N31,P31)</f>
        <v>12</v>
      </c>
      <c r="S31" s="12">
        <f t="shared" si="16"/>
        <v>10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11.5</v>
      </c>
      <c r="E33" s="18">
        <f t="shared" si="18"/>
        <v>9</v>
      </c>
      <c r="F33" s="17">
        <f t="shared" si="18"/>
        <v>10</v>
      </c>
      <c r="G33" s="18">
        <f t="shared" si="18"/>
        <v>6.5</v>
      </c>
      <c r="H33" s="17">
        <f t="shared" si="18"/>
        <v>8</v>
      </c>
      <c r="I33" s="18">
        <f t="shared" si="18"/>
        <v>4.5</v>
      </c>
      <c r="J33" s="17">
        <f t="shared" si="18"/>
        <v>12</v>
      </c>
      <c r="K33" s="18">
        <f t="shared" si="18"/>
        <v>10.5</v>
      </c>
      <c r="L33" s="17">
        <f t="shared" si="18"/>
        <v>13</v>
      </c>
      <c r="M33" s="18">
        <f t="shared" si="18"/>
        <v>11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54.5</v>
      </c>
      <c r="S33" s="20">
        <f t="shared" si="18"/>
        <v>41.5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11.5</v>
      </c>
      <c r="E34" s="18">
        <f t="shared" si="19"/>
        <v>9</v>
      </c>
      <c r="F34" s="17">
        <f t="shared" si="19"/>
        <v>10</v>
      </c>
      <c r="G34" s="18">
        <f t="shared" si="19"/>
        <v>6.5</v>
      </c>
      <c r="H34" s="17">
        <f t="shared" si="19"/>
        <v>8</v>
      </c>
      <c r="I34" s="18">
        <f t="shared" si="19"/>
        <v>4.5</v>
      </c>
      <c r="J34" s="17">
        <f t="shared" si="19"/>
        <v>12</v>
      </c>
      <c r="K34" s="18">
        <f t="shared" si="19"/>
        <v>10.5</v>
      </c>
      <c r="L34" s="17">
        <f t="shared" si="19"/>
        <v>13</v>
      </c>
      <c r="M34" s="18">
        <f t="shared" si="19"/>
        <v>11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54.5</v>
      </c>
      <c r="S34" s="20">
        <f t="shared" si="19"/>
        <v>41.5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2C429EA9-561F-48F5-8DB6-760998BB301B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114842622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0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S34"/>
  <sheetViews>
    <sheetView zoomScale="63" workbookViewId="0">
      <selection activeCell="M32" sqref="M32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45023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45023</v>
      </c>
      <c r="E5" s="24"/>
      <c r="F5" s="33">
        <f>D5+1</f>
        <v>45024</v>
      </c>
      <c r="G5" s="24"/>
      <c r="H5" s="33">
        <f>F5+1</f>
        <v>45025</v>
      </c>
      <c r="I5" s="24"/>
      <c r="J5" s="33">
        <f>H5+1</f>
        <v>45026</v>
      </c>
      <c r="K5" s="24"/>
      <c r="L5" s="33">
        <f>J5+1</f>
        <v>45027</v>
      </c>
      <c r="M5" s="24"/>
      <c r="N5" s="33">
        <f>L5+1</f>
        <v>45028</v>
      </c>
      <c r="O5" s="24"/>
      <c r="P5" s="33">
        <f>N5+1</f>
        <v>45029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3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5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6</v>
      </c>
      <c r="G12" s="10">
        <v>5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14</v>
      </c>
      <c r="S12" s="12">
        <f t="shared" si="4"/>
        <v>12.5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9</v>
      </c>
      <c r="E13" s="10">
        <v>9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17</v>
      </c>
      <c r="S13" s="12">
        <f t="shared" si="5"/>
        <v>15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9</v>
      </c>
      <c r="K15" s="10">
        <v>8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11.5</v>
      </c>
      <c r="S15" s="12">
        <f t="shared" si="7"/>
        <v>9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15</v>
      </c>
      <c r="E16" s="18">
        <f t="shared" si="8"/>
        <v>14</v>
      </c>
      <c r="F16" s="17">
        <f t="shared" si="8"/>
        <v>12</v>
      </c>
      <c r="G16" s="18">
        <f t="shared" si="8"/>
        <v>9.5</v>
      </c>
      <c r="H16" s="17">
        <f t="shared" si="8"/>
        <v>8</v>
      </c>
      <c r="I16" s="18">
        <f t="shared" si="8"/>
        <v>4.5</v>
      </c>
      <c r="J16" s="17">
        <f t="shared" si="8"/>
        <v>15</v>
      </c>
      <c r="K16" s="18">
        <f t="shared" si="8"/>
        <v>13.5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58</v>
      </c>
      <c r="S16" s="20">
        <f t="shared" si="8"/>
        <v>47.5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15</v>
      </c>
      <c r="E17" s="18">
        <f t="shared" si="9"/>
        <v>14</v>
      </c>
      <c r="F17" s="17">
        <f t="shared" si="9"/>
        <v>12</v>
      </c>
      <c r="G17" s="18">
        <f t="shared" si="9"/>
        <v>9.5</v>
      </c>
      <c r="H17" s="17">
        <f t="shared" si="9"/>
        <v>8</v>
      </c>
      <c r="I17" s="18">
        <f t="shared" si="9"/>
        <v>4.5</v>
      </c>
      <c r="J17" s="17">
        <f t="shared" si="9"/>
        <v>15</v>
      </c>
      <c r="K17" s="18">
        <f t="shared" si="9"/>
        <v>13.5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58</v>
      </c>
      <c r="S17" s="20">
        <f t="shared" si="9"/>
        <v>47.5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45030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45030</v>
      </c>
      <c r="E22" s="24"/>
      <c r="F22" s="33">
        <f>D22+1</f>
        <v>45031</v>
      </c>
      <c r="G22" s="24"/>
      <c r="H22" s="33">
        <f>F22+1</f>
        <v>45032</v>
      </c>
      <c r="I22" s="24"/>
      <c r="J22" s="33">
        <f>H22+1</f>
        <v>45033</v>
      </c>
      <c r="K22" s="24"/>
      <c r="L22" s="33">
        <f>J22+1</f>
        <v>45034</v>
      </c>
      <c r="M22" s="24"/>
      <c r="N22" s="33">
        <f>L22+1</f>
        <v>45035</v>
      </c>
      <c r="O22" s="24"/>
      <c r="P22" s="33">
        <f>N22+1</f>
        <v>45036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7</v>
      </c>
      <c r="E26" s="10">
        <v>4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7</v>
      </c>
      <c r="S26" s="12">
        <f t="shared" si="11"/>
        <v>4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10</v>
      </c>
      <c r="K28" s="10">
        <v>10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10</v>
      </c>
      <c r="S28" s="12">
        <f t="shared" si="13"/>
        <v>10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9</v>
      </c>
      <c r="G29" s="10">
        <v>7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17</v>
      </c>
      <c r="S29" s="12">
        <f t="shared" si="14"/>
        <v>14.5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5</v>
      </c>
      <c r="M31" s="10">
        <v>4</v>
      </c>
      <c r="N31" s="8"/>
      <c r="O31" s="10"/>
      <c r="P31" s="8"/>
      <c r="Q31" s="10"/>
      <c r="R31" s="11">
        <f t="shared" ref="R31:S31" si="16">SUM(D31,F31,H31,J31,L31,N31,P31)</f>
        <v>7.5</v>
      </c>
      <c r="S31" s="12">
        <f t="shared" si="16"/>
        <v>6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13</v>
      </c>
      <c r="E33" s="18">
        <f t="shared" si="18"/>
        <v>9</v>
      </c>
      <c r="F33" s="17">
        <f t="shared" si="18"/>
        <v>15</v>
      </c>
      <c r="G33" s="18">
        <f t="shared" si="18"/>
        <v>10.5</v>
      </c>
      <c r="H33" s="17">
        <f t="shared" si="18"/>
        <v>8</v>
      </c>
      <c r="I33" s="18">
        <f t="shared" si="18"/>
        <v>4.5</v>
      </c>
      <c r="J33" s="17">
        <f t="shared" si="18"/>
        <v>17</v>
      </c>
      <c r="K33" s="18">
        <f t="shared" si="18"/>
        <v>16.5</v>
      </c>
      <c r="L33" s="17">
        <f t="shared" si="18"/>
        <v>12</v>
      </c>
      <c r="M33" s="18">
        <f t="shared" si="18"/>
        <v>9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65</v>
      </c>
      <c r="S33" s="20">
        <f t="shared" si="18"/>
        <v>49.5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13</v>
      </c>
      <c r="E34" s="18">
        <f t="shared" si="19"/>
        <v>9</v>
      </c>
      <c r="F34" s="17">
        <f t="shared" si="19"/>
        <v>15</v>
      </c>
      <c r="G34" s="18">
        <f t="shared" si="19"/>
        <v>10.5</v>
      </c>
      <c r="H34" s="17">
        <f t="shared" si="19"/>
        <v>8</v>
      </c>
      <c r="I34" s="18">
        <f t="shared" si="19"/>
        <v>4.5</v>
      </c>
      <c r="J34" s="17">
        <f t="shared" si="19"/>
        <v>17</v>
      </c>
      <c r="K34" s="18">
        <f t="shared" si="19"/>
        <v>16.5</v>
      </c>
      <c r="L34" s="17">
        <f t="shared" si="19"/>
        <v>12</v>
      </c>
      <c r="M34" s="18">
        <f t="shared" si="19"/>
        <v>9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65</v>
      </c>
      <c r="S34" s="20">
        <f t="shared" si="19"/>
        <v>49.5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9F1F22A7-693E-4074-8005-CFBF74A91119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62123177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1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S34"/>
  <sheetViews>
    <sheetView zoomScale="62" workbookViewId="0">
      <selection activeCell="H41" sqref="H41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45114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45114</v>
      </c>
      <c r="E5" s="24"/>
      <c r="F5" s="33">
        <f>D5+1</f>
        <v>45115</v>
      </c>
      <c r="G5" s="24"/>
      <c r="H5" s="33">
        <f>F5+1</f>
        <v>45116</v>
      </c>
      <c r="I5" s="24"/>
      <c r="J5" s="33">
        <f>H5+1</f>
        <v>45117</v>
      </c>
      <c r="K5" s="24"/>
      <c r="L5" s="33">
        <f>J5+1</f>
        <v>45118</v>
      </c>
      <c r="M5" s="24"/>
      <c r="N5" s="33">
        <f>L5+1</f>
        <v>45119</v>
      </c>
      <c r="O5" s="24"/>
      <c r="P5" s="33">
        <f>N5+1</f>
        <v>45120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1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3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5</v>
      </c>
      <c r="K11" s="10">
        <v>3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5</v>
      </c>
      <c r="S11" s="12">
        <f t="shared" si="3"/>
        <v>3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4.5</v>
      </c>
      <c r="E13" s="10">
        <v>4.5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1.5</v>
      </c>
      <c r="N13" s="8"/>
      <c r="O13" s="10"/>
      <c r="P13" s="8"/>
      <c r="Q13" s="10"/>
      <c r="R13" s="11">
        <f t="shared" ref="R13:S13" si="5">SUM(D13,F13,H13,J13,L13,N13,P13)</f>
        <v>12.5</v>
      </c>
      <c r="S13" s="12">
        <f t="shared" si="5"/>
        <v>10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10.5</v>
      </c>
      <c r="E16" s="18">
        <f t="shared" si="8"/>
        <v>9.5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3.5</v>
      </c>
      <c r="J16" s="17">
        <f t="shared" si="8"/>
        <v>12</v>
      </c>
      <c r="K16" s="18">
        <f t="shared" si="8"/>
        <v>9.5</v>
      </c>
      <c r="L16" s="17">
        <f t="shared" si="8"/>
        <v>8</v>
      </c>
      <c r="M16" s="18">
        <f t="shared" si="8"/>
        <v>5.5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46.5</v>
      </c>
      <c r="S16" s="20">
        <f t="shared" si="8"/>
        <v>32.5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10.5</v>
      </c>
      <c r="E17" s="18">
        <f t="shared" si="9"/>
        <v>9.5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3.5</v>
      </c>
      <c r="J17" s="17">
        <f t="shared" si="9"/>
        <v>12</v>
      </c>
      <c r="K17" s="18">
        <f t="shared" si="9"/>
        <v>9.5</v>
      </c>
      <c r="L17" s="17">
        <f t="shared" si="9"/>
        <v>8</v>
      </c>
      <c r="M17" s="18">
        <f t="shared" si="9"/>
        <v>5.5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46.5</v>
      </c>
      <c r="S17" s="20">
        <f t="shared" si="9"/>
        <v>32.5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45121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45121</v>
      </c>
      <c r="E22" s="24"/>
      <c r="F22" s="33">
        <f>D22+1</f>
        <v>45122</v>
      </c>
      <c r="G22" s="24"/>
      <c r="H22" s="33">
        <f>F22+1</f>
        <v>45123</v>
      </c>
      <c r="I22" s="24"/>
      <c r="J22" s="33">
        <f>H22+1</f>
        <v>45124</v>
      </c>
      <c r="K22" s="24"/>
      <c r="L22" s="33">
        <f>J22+1</f>
        <v>45125</v>
      </c>
      <c r="M22" s="24"/>
      <c r="N22" s="33">
        <f>L22+1</f>
        <v>45126</v>
      </c>
      <c r="O22" s="24"/>
      <c r="P22" s="33">
        <f>N22+1</f>
        <v>45127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3</v>
      </c>
      <c r="E25" s="10">
        <v>2</v>
      </c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3.5</v>
      </c>
      <c r="S25" s="12">
        <f t="shared" si="10"/>
        <v>2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0.5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2.5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5</v>
      </c>
      <c r="K31" s="10">
        <v>3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7.5</v>
      </c>
      <c r="S31" s="12">
        <f t="shared" si="16"/>
        <v>5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10.5</v>
      </c>
      <c r="E33" s="18">
        <f t="shared" si="18"/>
        <v>9</v>
      </c>
      <c r="F33" s="17">
        <f t="shared" si="18"/>
        <v>8</v>
      </c>
      <c r="G33" s="18">
        <f t="shared" si="18"/>
        <v>3</v>
      </c>
      <c r="H33" s="17">
        <f t="shared" si="18"/>
        <v>8</v>
      </c>
      <c r="I33" s="18">
        <f t="shared" si="18"/>
        <v>4.5</v>
      </c>
      <c r="J33" s="17">
        <f t="shared" si="18"/>
        <v>12</v>
      </c>
      <c r="K33" s="18">
        <f t="shared" si="18"/>
        <v>9.5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46.5</v>
      </c>
      <c r="S33" s="20">
        <f t="shared" si="18"/>
        <v>32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10.5</v>
      </c>
      <c r="E34" s="18">
        <f t="shared" si="19"/>
        <v>9</v>
      </c>
      <c r="F34" s="17">
        <f t="shared" si="19"/>
        <v>8</v>
      </c>
      <c r="G34" s="18">
        <f t="shared" si="19"/>
        <v>3</v>
      </c>
      <c r="H34" s="17">
        <f t="shared" si="19"/>
        <v>8</v>
      </c>
      <c r="I34" s="18">
        <f t="shared" si="19"/>
        <v>4.5</v>
      </c>
      <c r="J34" s="17">
        <f t="shared" si="19"/>
        <v>12</v>
      </c>
      <c r="K34" s="18">
        <f t="shared" si="19"/>
        <v>9.5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46.5</v>
      </c>
      <c r="S34" s="20">
        <f t="shared" si="19"/>
        <v>32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41373825-BBE7-4646-BC5C-6EC92DC5B42C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97179783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2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S34"/>
  <sheetViews>
    <sheetView tabSelected="1" topLeftCell="B2" zoomScale="64" zoomScaleNormal="55" workbookViewId="0">
      <selection activeCell="T31" sqref="T31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45205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45205</v>
      </c>
      <c r="E5" s="24"/>
      <c r="F5" s="33">
        <f>D5+1</f>
        <v>45206</v>
      </c>
      <c r="G5" s="24"/>
      <c r="H5" s="33">
        <f>F5+1</f>
        <v>45207</v>
      </c>
      <c r="I5" s="24"/>
      <c r="J5" s="33">
        <f>H5+1</f>
        <v>45208</v>
      </c>
      <c r="K5" s="24"/>
      <c r="L5" s="33">
        <f>J5+1</f>
        <v>45209</v>
      </c>
      <c r="M5" s="24"/>
      <c r="N5" s="33">
        <f>L5+1</f>
        <v>45210</v>
      </c>
      <c r="O5" s="24"/>
      <c r="P5" s="33">
        <f>N5+1</f>
        <v>45211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5</v>
      </c>
      <c r="E8" s="10">
        <v>3</v>
      </c>
      <c r="F8" s="8"/>
      <c r="G8" s="10"/>
      <c r="H8" s="8"/>
      <c r="I8" s="10"/>
      <c r="J8" s="8"/>
      <c r="K8" s="10"/>
      <c r="L8" s="8">
        <v>0.5</v>
      </c>
      <c r="M8" s="10">
        <v>0.5</v>
      </c>
      <c r="N8" s="8"/>
      <c r="O8" s="10"/>
      <c r="P8" s="8"/>
      <c r="Q8" s="10"/>
      <c r="R8" s="11">
        <f t="shared" ref="R8" si="0">SUM(D8,F8,H8,J8,L8,N8,P8)</f>
        <v>5.5</v>
      </c>
      <c r="S8" s="12">
        <f>SUM(E8,G8,I8,K8,M8,O8,Q8)</f>
        <v>3.5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4</v>
      </c>
      <c r="E9" s="10">
        <v>3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4</v>
      </c>
      <c r="S9" s="12">
        <f>SUM(E9,G9,I9,K9,M9,O9,Q9)</f>
        <v>3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4</v>
      </c>
      <c r="M12" s="10">
        <v>3</v>
      </c>
      <c r="N12" s="8"/>
      <c r="O12" s="10"/>
      <c r="P12" s="8"/>
      <c r="Q12" s="10"/>
      <c r="R12" s="11">
        <f t="shared" ref="R12:S12" si="4">SUM(D12,F12,H12,J12,L12,N12,P12)</f>
        <v>12</v>
      </c>
      <c r="S12" s="12">
        <f t="shared" si="4"/>
        <v>9.5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14.5</v>
      </c>
      <c r="E16" s="18">
        <f>SUBTOTAL(9,E8:E15)</f>
        <v>11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4.5</v>
      </c>
      <c r="J16" s="17">
        <f t="shared" si="8"/>
        <v>8</v>
      </c>
      <c r="K16" s="18">
        <f t="shared" si="8"/>
        <v>7.5</v>
      </c>
      <c r="L16" s="17">
        <f t="shared" si="8"/>
        <v>10</v>
      </c>
      <c r="M16" s="18">
        <f t="shared" si="8"/>
        <v>7.5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48.5</v>
      </c>
      <c r="S16" s="20">
        <f t="shared" si="8"/>
        <v>35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14.5</v>
      </c>
      <c r="E17" s="18">
        <f>SUM(E8:E15)</f>
        <v>11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4.5</v>
      </c>
      <c r="J17" s="17">
        <f t="shared" si="9"/>
        <v>8</v>
      </c>
      <c r="K17" s="18">
        <f t="shared" si="9"/>
        <v>7.5</v>
      </c>
      <c r="L17" s="17">
        <f t="shared" si="9"/>
        <v>10</v>
      </c>
      <c r="M17" s="18">
        <f t="shared" si="9"/>
        <v>7.5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48.5</v>
      </c>
      <c r="S17" s="20">
        <f t="shared" si="9"/>
        <v>35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45212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45212</v>
      </c>
      <c r="E22" s="24"/>
      <c r="F22" s="33">
        <f>D22+1</f>
        <v>45213</v>
      </c>
      <c r="G22" s="24"/>
      <c r="H22" s="33">
        <f>F22+1</f>
        <v>45214</v>
      </c>
      <c r="I22" s="24"/>
      <c r="J22" s="33">
        <f>H22+1</f>
        <v>45215</v>
      </c>
      <c r="K22" s="24"/>
      <c r="L22" s="33">
        <f>J22+1</f>
        <v>45216</v>
      </c>
      <c r="M22" s="24"/>
      <c r="N22" s="33">
        <f>L22+1</f>
        <v>45217</v>
      </c>
      <c r="O22" s="24"/>
      <c r="P22" s="33">
        <f>N22+1</f>
        <v>45218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>
        <v>0.5</v>
      </c>
      <c r="F25" s="8"/>
      <c r="G25" s="10"/>
      <c r="H25" s="8"/>
      <c r="I25" s="10"/>
      <c r="J25" s="8"/>
      <c r="K25" s="10"/>
      <c r="L25" s="8">
        <v>0.5</v>
      </c>
      <c r="M25" s="10">
        <v>0.5</v>
      </c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1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3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5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11</v>
      </c>
      <c r="K29" s="10">
        <v>11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19</v>
      </c>
      <c r="S29" s="12">
        <f t="shared" si="14"/>
        <v>17.5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5</v>
      </c>
      <c r="M30" s="10">
        <v>5</v>
      </c>
      <c r="N30" s="8"/>
      <c r="O30" s="10"/>
      <c r="P30" s="8"/>
      <c r="Q30" s="10"/>
      <c r="R30" s="11">
        <f t="shared" ref="R30:S30" si="15">SUM(D30,F30,H30,J30,L30,N30,P30)</f>
        <v>13</v>
      </c>
      <c r="S30" s="12">
        <f t="shared" si="15"/>
        <v>11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7.5</v>
      </c>
      <c r="F33" s="17">
        <f t="shared" si="18"/>
        <v>8</v>
      </c>
      <c r="G33" s="18">
        <f t="shared" si="18"/>
        <v>5.5</v>
      </c>
      <c r="H33" s="17">
        <f t="shared" si="18"/>
        <v>8</v>
      </c>
      <c r="I33" s="18">
        <f t="shared" si="18"/>
        <v>4.5</v>
      </c>
      <c r="J33" s="17">
        <f t="shared" si="18"/>
        <v>17</v>
      </c>
      <c r="K33" s="18">
        <f t="shared" si="18"/>
        <v>16.5</v>
      </c>
      <c r="L33" s="17">
        <f t="shared" si="18"/>
        <v>11</v>
      </c>
      <c r="M33" s="18">
        <f t="shared" si="18"/>
        <v>9.5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52</v>
      </c>
      <c r="S33" s="20">
        <f t="shared" si="18"/>
        <v>43.5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7.5</v>
      </c>
      <c r="F34" s="17">
        <f t="shared" si="19"/>
        <v>8</v>
      </c>
      <c r="G34" s="18">
        <f t="shared" si="19"/>
        <v>5.5</v>
      </c>
      <c r="H34" s="17">
        <f t="shared" si="19"/>
        <v>8</v>
      </c>
      <c r="I34" s="18">
        <f t="shared" si="19"/>
        <v>4.5</v>
      </c>
      <c r="J34" s="17">
        <f t="shared" si="19"/>
        <v>17</v>
      </c>
      <c r="K34" s="18">
        <f t="shared" si="19"/>
        <v>16.5</v>
      </c>
      <c r="L34" s="17">
        <f t="shared" si="19"/>
        <v>11</v>
      </c>
      <c r="M34" s="18">
        <f t="shared" si="19"/>
        <v>9.5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52</v>
      </c>
      <c r="S34" s="20">
        <f t="shared" si="19"/>
        <v>43.5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E00902AC-DA44-4A0C-853F-96C3A4FD185D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75644434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3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 квартал</vt:lpstr>
      <vt:lpstr>II квартал</vt:lpstr>
      <vt:lpstr>III квартал</vt:lpstr>
      <vt:lpstr>IV квартал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Paramonov</dc:creator>
  <cp:lastModifiedBy>Паркин Максим</cp:lastModifiedBy>
  <dcterms:created xsi:type="dcterms:W3CDTF">2015-06-05T18:19:34Z</dcterms:created>
  <dcterms:modified xsi:type="dcterms:W3CDTF">2025-08-14T18:03:22Z</dcterms:modified>
</cp:coreProperties>
</file>