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ich Lader" sheetId="1" r:id="rId4"/>
    <sheet state="visible" name="Standart Lader" sheetId="2" r:id="rId5"/>
    <sheet state="visible" name="РПНУ" sheetId="3" r:id="rId6"/>
    <sheet state="hidden" name="Попытка сгенерить оплат случ" sheetId="4" r:id="rId7"/>
    <sheet state="hidden" name="Детерм(Mn не единица)" sheetId="5" r:id="rId8"/>
    <sheet state="visible" name="Исх данные" sheetId="6" r:id="rId9"/>
    <sheet state="visible" name="Детерм" sheetId="7" r:id="rId10"/>
  </sheets>
  <definedNames/>
  <calcPr/>
  <extLst>
    <ext uri="GoogleSheetsCustomDataVersion1">
      <go:sheetsCustomData xmlns:go="http://customooxmlschemas.google.com/" r:id="rId11" roundtripDataSignature="AMtx7miHg4EqkcrGABW9XqJoE0P3zeBL0Q=="/>
    </ext>
  </extLst>
</workbook>
</file>

<file path=xl/sharedStrings.xml><?xml version="1.0" encoding="utf-8"?>
<sst xmlns="http://schemas.openxmlformats.org/spreadsheetml/2006/main" count="135" uniqueCount="49">
  <si>
    <t>Накоп заяв убытки</t>
  </si>
  <si>
    <t>D(З)</t>
  </si>
  <si>
    <t>Накоп оплат убытки</t>
  </si>
  <si>
    <t>C(О)</t>
  </si>
  <si>
    <t>D/C</t>
  </si>
  <si>
    <t>Период развития, j</t>
  </si>
  <si>
    <t>n</t>
  </si>
  <si>
    <t>Период наступления, i</t>
  </si>
  <si>
    <t>k</t>
  </si>
  <si>
    <t>Q_dk</t>
  </si>
  <si>
    <t>Q_ck</t>
  </si>
  <si>
    <t>сумма(D_i, k+1)</t>
  </si>
  <si>
    <t>сумма(C_i, k+1)</t>
  </si>
  <si>
    <t>сумма(D_ik)</t>
  </si>
  <si>
    <t>сумма(C_ik)</t>
  </si>
  <si>
    <t>g_d_k+1</t>
  </si>
  <si>
    <t>f_c_k+1</t>
  </si>
  <si>
    <t>b_d_k+1</t>
  </si>
  <si>
    <t>b_c_k+1</t>
  </si>
  <si>
    <t>a_d_k+1</t>
  </si>
  <si>
    <t>a_c_k+1</t>
  </si>
  <si>
    <t>О/З</t>
  </si>
  <si>
    <t>Среднее</t>
  </si>
  <si>
    <t>Исходные данные</t>
  </si>
  <si>
    <t>Для расчёта О накоп</t>
  </si>
  <si>
    <t>Треугольник D(З)</t>
  </si>
  <si>
    <t>Треугольник С(О)</t>
  </si>
  <si>
    <t>О/З в зависимости от года развития</t>
  </si>
  <si>
    <t>Средний</t>
  </si>
  <si>
    <t>Рост, проверка на стабильность</t>
  </si>
  <si>
    <t>Рост, проверка на табильность</t>
  </si>
  <si>
    <t>Ценной рост (взвеш факт развития)</t>
  </si>
  <si>
    <t>Базисный рост</t>
  </si>
  <si>
    <t>Заверш треуг развития</t>
  </si>
  <si>
    <t>Год наступления\Метод</t>
  </si>
  <si>
    <t>Standart(З)</t>
  </si>
  <si>
    <t>Standart(О)</t>
  </si>
  <si>
    <t>Munich(З)</t>
  </si>
  <si>
    <t>Munich(О)</t>
  </si>
  <si>
    <t>Total РПНУ</t>
  </si>
  <si>
    <t>Необходимые резервы</t>
  </si>
  <si>
    <t>Период наступления</t>
  </si>
  <si>
    <t>Оценённый конечный убыток</t>
  </si>
  <si>
    <t>Опл убытки</t>
  </si>
  <si>
    <t>Резерв</t>
  </si>
  <si>
    <t>Тотал</t>
  </si>
  <si>
    <t>Квартал оплаты убытков, j</t>
  </si>
  <si>
    <t>Период наступления убытков, i</t>
  </si>
  <si>
    <t>Общий РПНУ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</si>
</sst>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Cambria Math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164" xfId="0" applyFont="1" applyNumberFormat="1"/>
    <xf borderId="0" fillId="0" fontId="2" numFmtId="10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0" fillId="0" fontId="1" numFmtId="0" xfId="0" applyAlignment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2" fillId="2" fontId="2" numFmtId="1" xfId="0" applyAlignment="1" applyBorder="1" applyFont="1" applyNumberFormat="1">
      <alignment horizontal="center"/>
    </xf>
    <xf borderId="2" fillId="0" fontId="2" numFmtId="4" xfId="0" applyBorder="1" applyFont="1" applyNumberFormat="1"/>
    <xf borderId="0" fillId="0" fontId="2" numFmtId="0" xfId="0" applyAlignment="1" applyFont="1">
      <alignment horizontal="center"/>
    </xf>
    <xf borderId="2" fillId="0" fontId="2" numFmtId="1" xfId="0" applyAlignment="1" applyBorder="1" applyFont="1" applyNumberFormat="1">
      <alignment horizontal="center"/>
    </xf>
    <xf borderId="2" fillId="0" fontId="2" numFmtId="1" xfId="0" applyBorder="1" applyFont="1" applyNumberFormat="1"/>
    <xf borderId="3" fillId="0" fontId="2" numFmtId="0" xfId="0" applyAlignment="1" applyBorder="1" applyFont="1">
      <alignment horizontal="center" vertical="center"/>
    </xf>
    <xf borderId="0" fillId="0" fontId="2" numFmtId="0" xfId="0" applyFont="1"/>
    <xf borderId="4" fillId="0" fontId="2" numFmtId="0" xfId="0" applyBorder="1" applyFont="1"/>
    <xf borderId="2" fillId="0" fontId="2" numFmtId="2" xfId="0" applyBorder="1" applyFont="1" applyNumberFormat="1"/>
    <xf borderId="2" fillId="0" fontId="2" numFmtId="4" xfId="0" applyAlignment="1" applyBorder="1" applyFont="1" applyNumberFormat="1">
      <alignment vertical="center"/>
    </xf>
    <xf borderId="2" fillId="0" fontId="3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" fillId="0" fontId="2" numFmtId="1" xfId="0" applyAlignment="1" applyBorder="1" applyFont="1" applyNumberFormat="1">
      <alignment horizontal="center" vertical="center"/>
    </xf>
    <xf borderId="2" fillId="4" fontId="2" numFmtId="1" xfId="0" applyAlignment="1" applyBorder="1" applyFill="1" applyFont="1" applyNumberFormat="1">
      <alignment horizontal="center" vertical="center"/>
    </xf>
    <xf borderId="2" fillId="0" fontId="2" numFmtId="4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/>
    </xf>
    <xf borderId="0" fillId="0" fontId="2" numFmtId="1" xfId="0" applyFont="1" applyNumberFormat="1"/>
    <xf borderId="5" fillId="0" fontId="2" numFmtId="1" xfId="0" applyBorder="1" applyFont="1" applyNumberFormat="1"/>
    <xf borderId="6" fillId="0" fontId="2" numFmtId="1" xfId="0" applyBorder="1" applyFont="1" applyNumberFormat="1"/>
    <xf borderId="7" fillId="0" fontId="2" numFmtId="1" xfId="0" applyBorder="1" applyFont="1" applyNumberFormat="1"/>
    <xf borderId="0" fillId="0" fontId="2" numFmtId="0" xfId="0" applyAlignment="1" applyFon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О/З в зависимости от года развития для Мюнхинской цепной лестницы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Lader'!$AJ$40:$AX$40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Lader'!$AJ$41:$AX$41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Lader'!$AJ$42:$AX$42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Lader'!$AJ$43:$AX$43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Lader'!$AJ$44:$AX$44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Lader'!$AJ$45:$AX$45</c:f>
              <c:numCache/>
            </c:numRef>
          </c:val>
        </c:ser>
        <c:ser>
          <c:idx val="6"/>
          <c:order val="6"/>
          <c:tx>
            <c:v>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Lader'!$AJ$46:$AX$46</c:f>
              <c:numCache/>
            </c:numRef>
          </c:val>
        </c:ser>
        <c:ser>
          <c:idx val="7"/>
          <c:order val="7"/>
          <c:tx>
            <c:v>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Lader'!$AJ$47:$AX$47</c:f>
              <c:numCache/>
            </c:numRef>
          </c:val>
        </c:ser>
        <c:ser>
          <c:idx val="8"/>
          <c:order val="8"/>
          <c:tx>
            <c:v>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Lader'!$AJ$48:$AX$48</c:f>
              <c:numCache/>
            </c:numRef>
          </c:val>
        </c:ser>
        <c:ser>
          <c:idx val="9"/>
          <c:order val="9"/>
          <c:tx>
            <c:v>10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Lader'!$AJ$49:$AX$49</c:f>
              <c:numCache/>
            </c:numRef>
          </c:val>
        </c:ser>
        <c:ser>
          <c:idx val="10"/>
          <c:order val="10"/>
          <c:tx>
            <c:v>11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Lader'!$AJ$50:$AX$50</c:f>
              <c:numCache/>
            </c:numRef>
          </c:val>
        </c:ser>
        <c:ser>
          <c:idx val="11"/>
          <c:order val="11"/>
          <c:tx>
            <c:v>12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Lader'!$AJ$51:$AX$51</c:f>
              <c:numCache/>
            </c:numRef>
          </c:val>
        </c:ser>
        <c:ser>
          <c:idx val="12"/>
          <c:order val="12"/>
          <c:tx>
            <c:v>13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Lader'!$AJ$52:$AX$52</c:f>
              <c:numCache/>
            </c:numRef>
          </c:val>
        </c:ser>
        <c:ser>
          <c:idx val="13"/>
          <c:order val="13"/>
          <c:tx>
            <c:v>14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Lader'!$AJ$53:$AX$53</c:f>
              <c:numCache/>
            </c:numRef>
          </c:val>
        </c:ser>
        <c:ser>
          <c:idx val="14"/>
          <c:order val="14"/>
          <c:tx>
            <c:v>15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'Munich Lader'!$AJ$39:$AX$39</c:f>
            </c:strRef>
          </c:cat>
          <c:val>
            <c:numRef>
              <c:f>'Munich Lader'!$AJ$54:$AX$54</c:f>
              <c:numCache/>
            </c:numRef>
          </c:val>
        </c:ser>
        <c:axId val="909132143"/>
        <c:axId val="1651113798"/>
      </c:barChart>
      <c:lineChart>
        <c:varyColors val="0"/>
        <c:ser>
          <c:idx val="15"/>
          <c:order val="15"/>
          <c:tx>
            <c:v>Среднее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'Munich Lader'!$AJ$39:$AX$39</c:f>
            </c:strRef>
          </c:cat>
          <c:val>
            <c:numRef>
              <c:f>'Munich Lader'!$AJ$55:$AX$55</c:f>
              <c:numCache/>
            </c:numRef>
          </c:val>
          <c:smooth val="0"/>
        </c:ser>
        <c:axId val="909132143"/>
        <c:axId val="1651113798"/>
      </c:lineChart>
      <c:catAx>
        <c:axId val="90913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1113798"/>
      </c:catAx>
      <c:valAx>
        <c:axId val="1651113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91321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О/З в зависимости от года развития для при раздельном прогнозировании стандартной цепной лестницей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Lader'!$BA$67:$BO$67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Lader'!$BA$68:$BO$68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Lader'!$BA$69:$BO$69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Lader'!$BA$70:$BO$70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Lader'!$BA$71:$BO$71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Lader'!$BA$72:$BO$72</c:f>
              <c:numCache/>
            </c:numRef>
          </c:val>
        </c:ser>
        <c:ser>
          <c:idx val="6"/>
          <c:order val="6"/>
          <c:tx>
            <c:v>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Lader'!$BA$73:$BO$73</c:f>
              <c:numCache/>
            </c:numRef>
          </c:val>
        </c:ser>
        <c:ser>
          <c:idx val="7"/>
          <c:order val="7"/>
          <c:tx>
            <c:v>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Lader'!$BA$74:$BO$74</c:f>
              <c:numCache/>
            </c:numRef>
          </c:val>
        </c:ser>
        <c:ser>
          <c:idx val="8"/>
          <c:order val="8"/>
          <c:tx>
            <c:v>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Lader'!$BA$75:$BO$75</c:f>
              <c:numCache/>
            </c:numRef>
          </c:val>
        </c:ser>
        <c:ser>
          <c:idx val="9"/>
          <c:order val="9"/>
          <c:tx>
            <c:v>10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Lader'!$BA$76:$BO$76</c:f>
              <c:numCache/>
            </c:numRef>
          </c:val>
        </c:ser>
        <c:ser>
          <c:idx val="10"/>
          <c:order val="10"/>
          <c:tx>
            <c:v>11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Lader'!$BA$77:$BO$77</c:f>
              <c:numCache/>
            </c:numRef>
          </c:val>
        </c:ser>
        <c:ser>
          <c:idx val="11"/>
          <c:order val="11"/>
          <c:tx>
            <c:v>12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Lader'!$BA$78:$BO$78</c:f>
              <c:numCache/>
            </c:numRef>
          </c:val>
        </c:ser>
        <c:ser>
          <c:idx val="12"/>
          <c:order val="12"/>
          <c:tx>
            <c:v>13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Lader'!$BA$79:$BO$79</c:f>
              <c:numCache/>
            </c:numRef>
          </c:val>
        </c:ser>
        <c:ser>
          <c:idx val="13"/>
          <c:order val="13"/>
          <c:tx>
            <c:v>14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Lader'!$BA$80:$BO$80</c:f>
              <c:numCache/>
            </c:numRef>
          </c:val>
        </c:ser>
        <c:ser>
          <c:idx val="14"/>
          <c:order val="14"/>
          <c:tx>
            <c:v>15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Lader'!$BA$66:$BO$66</c:f>
            </c:strRef>
          </c:cat>
          <c:val>
            <c:numRef>
              <c:f>'Standart Lader'!$BA$81:$BO$81</c:f>
              <c:numCache/>
            </c:numRef>
          </c:val>
        </c:ser>
        <c:axId val="751998800"/>
        <c:axId val="1711983462"/>
      </c:barChart>
      <c:lineChart>
        <c:varyColors val="0"/>
        <c:ser>
          <c:idx val="15"/>
          <c:order val="15"/>
          <c:tx>
            <c:v>Средний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'Standart Lader'!$BA$66:$BO$66</c:f>
            </c:strRef>
          </c:cat>
          <c:val>
            <c:numRef>
              <c:f>'Standart Lader'!$BA$82:$BO$82</c:f>
              <c:numCache/>
            </c:numRef>
          </c:val>
          <c:smooth val="0"/>
        </c:ser>
        <c:axId val="751998800"/>
        <c:axId val="1711983462"/>
      </c:lineChart>
      <c:catAx>
        <c:axId val="7519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1983462"/>
      </c:catAx>
      <c:valAx>
        <c:axId val="1711983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19988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Наблюдаемые отношения О/З в зависимости от года развития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Lader'!$BA$4:$BO$4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Lader'!$BA$5:$BO$5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Lader'!$BA$6:$BO$6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Lader'!$BA$7:$BO$7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Lader'!$BA$8:$BO$8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Lader'!$BA$9:$BO$9</c:f>
              <c:numCache/>
            </c:numRef>
          </c:val>
        </c:ser>
        <c:ser>
          <c:idx val="6"/>
          <c:order val="6"/>
          <c:tx>
            <c:v>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Lader'!$BA$10:$BO$10</c:f>
              <c:numCache/>
            </c:numRef>
          </c:val>
        </c:ser>
        <c:ser>
          <c:idx val="7"/>
          <c:order val="7"/>
          <c:tx>
            <c:v>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Lader'!$BA$11:$BO$11</c:f>
              <c:numCache/>
            </c:numRef>
          </c:val>
        </c:ser>
        <c:ser>
          <c:idx val="8"/>
          <c:order val="8"/>
          <c:tx>
            <c:v>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Lader'!$BA$12:$BO$12</c:f>
              <c:numCache/>
            </c:numRef>
          </c:val>
        </c:ser>
        <c:ser>
          <c:idx val="9"/>
          <c:order val="9"/>
          <c:tx>
            <c:v>10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Lader'!$BA$13:$BO$13</c:f>
              <c:numCache/>
            </c:numRef>
          </c:val>
        </c:ser>
        <c:ser>
          <c:idx val="10"/>
          <c:order val="10"/>
          <c:tx>
            <c:v>11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Lader'!$BA$14:$BO$14</c:f>
              <c:numCache/>
            </c:numRef>
          </c:val>
        </c:ser>
        <c:ser>
          <c:idx val="11"/>
          <c:order val="11"/>
          <c:tx>
            <c:v>12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Lader'!$BA$15:$BO$15</c:f>
              <c:numCache/>
            </c:numRef>
          </c:val>
        </c:ser>
        <c:ser>
          <c:idx val="12"/>
          <c:order val="12"/>
          <c:tx>
            <c:v>13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Lader'!$BA$16:$BO$16</c:f>
              <c:numCache/>
            </c:numRef>
          </c:val>
        </c:ser>
        <c:ser>
          <c:idx val="13"/>
          <c:order val="13"/>
          <c:tx>
            <c:v>14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Lader'!$BA$17:$BO$17</c:f>
              <c:numCache/>
            </c:numRef>
          </c:val>
        </c:ser>
        <c:ser>
          <c:idx val="14"/>
          <c:order val="14"/>
          <c:tx>
            <c:v>15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'Standart Lader'!$BA$3:$BO$3</c:f>
            </c:strRef>
          </c:cat>
          <c:val>
            <c:numRef>
              <c:f>'Standart Lader'!$BA$18:$BO$18</c:f>
              <c:numCache/>
            </c:numRef>
          </c:val>
        </c:ser>
        <c:axId val="227779007"/>
        <c:axId val="54140513"/>
      </c:barChart>
      <c:lineChart>
        <c:varyColors val="0"/>
        <c:ser>
          <c:idx val="15"/>
          <c:order val="15"/>
          <c:tx>
            <c:v>Средний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'Standart Lader'!$BA$3:$BO$3</c:f>
            </c:strRef>
          </c:cat>
          <c:val>
            <c:numRef>
              <c:f>'Standart Lader'!$BA$19:$BO$19</c:f>
              <c:numCache/>
            </c:numRef>
          </c:val>
          <c:smooth val="0"/>
        </c:ser>
        <c:axId val="227779007"/>
        <c:axId val="54140513"/>
      </c:lineChart>
      <c:catAx>
        <c:axId val="22777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40513"/>
      </c:catAx>
      <c:valAx>
        <c:axId val="54140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77790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О/З в зависимости от года развития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случ'!$AJ$4:$AX$4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случ'!$AJ$5:$AX$5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случ'!$AJ$6:$AX$6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случ'!$AJ$7:$AX$7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случ'!$AJ$8:$AX$8</c:f>
              <c:numCache/>
            </c:numRef>
          </c:val>
          <c:smooth val="0"/>
        </c:ser>
        <c:ser>
          <c:idx val="5"/>
          <c:order val="5"/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случ'!$AJ$9:$AX$9</c:f>
              <c:numCache/>
            </c:numRef>
          </c:val>
          <c:smooth val="0"/>
        </c:ser>
        <c:ser>
          <c:idx val="6"/>
          <c:order val="6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случ'!$AJ$10:$AX$10</c:f>
              <c:numCache/>
            </c:numRef>
          </c:val>
          <c:smooth val="0"/>
        </c:ser>
        <c:ser>
          <c:idx val="7"/>
          <c:order val="7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случ'!$AJ$11:$AX$11</c:f>
              <c:numCache/>
            </c:numRef>
          </c:val>
          <c:smooth val="0"/>
        </c:ser>
        <c:ser>
          <c:idx val="8"/>
          <c:order val="8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случ'!$AJ$12:$AX$12</c:f>
              <c:numCache/>
            </c:numRef>
          </c:val>
          <c:smooth val="0"/>
        </c:ser>
        <c:ser>
          <c:idx val="9"/>
          <c:order val="9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случ'!$AJ$13:$AX$13</c:f>
              <c:numCache/>
            </c:numRef>
          </c:val>
          <c:smooth val="0"/>
        </c:ser>
        <c:ser>
          <c:idx val="10"/>
          <c:order val="10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случ'!$AJ$14:$AX$14</c:f>
              <c:numCache/>
            </c:numRef>
          </c:val>
          <c:smooth val="0"/>
        </c:ser>
        <c:ser>
          <c:idx val="11"/>
          <c:order val="11"/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случ'!$AJ$15:$AX$15</c:f>
              <c:numCache/>
            </c:numRef>
          </c:val>
          <c:smooth val="0"/>
        </c:ser>
        <c:ser>
          <c:idx val="12"/>
          <c:order val="12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случ'!$AJ$16:$AX$16</c:f>
              <c:numCache/>
            </c:numRef>
          </c:val>
          <c:smooth val="0"/>
        </c:ser>
        <c:ser>
          <c:idx val="13"/>
          <c:order val="13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случ'!$AJ$17:$AX$17</c:f>
              <c:numCache/>
            </c:numRef>
          </c:val>
          <c:smooth val="0"/>
        </c:ser>
        <c:ser>
          <c:idx val="14"/>
          <c:order val="14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случ'!$AJ$18:$AX$18</c:f>
              <c:numCache/>
            </c:numRef>
          </c:val>
          <c:smooth val="0"/>
        </c:ser>
        <c:ser>
          <c:idx val="15"/>
          <c:order val="15"/>
          <c:tx>
            <c:v>Среднее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'Попытка сгенерить оплат случ'!$AJ$3:$AX$3</c:f>
            </c:strRef>
          </c:cat>
          <c:val>
            <c:numRef>
              <c:f>'Попытка сгенерить оплат случ'!$AJ$19:$AX$19</c:f>
              <c:numCache/>
            </c:numRef>
          </c:val>
          <c:smooth val="0"/>
        </c:ser>
        <c:axId val="380060902"/>
        <c:axId val="1582701376"/>
      </c:lineChart>
      <c:catAx>
        <c:axId val="380060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2701376"/>
      </c:catAx>
      <c:valAx>
        <c:axId val="158270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00609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1895475</xdr:colOff>
      <xdr:row>54</xdr:row>
      <xdr:rowOff>85725</xdr:rowOff>
    </xdr:from>
    <xdr:ext cx="9144000" cy="4705350"/>
    <xdr:graphicFrame>
      <xdr:nvGraphicFramePr>
        <xdr:cNvPr id="60541728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171450</xdr:colOff>
      <xdr:row>22</xdr:row>
      <xdr:rowOff>66675</xdr:rowOff>
    </xdr:from>
    <xdr:ext cx="466725" cy="419100"/>
    <xdr:sp>
      <xdr:nvSpPr>
        <xdr:cNvPr id="3" name="Shape 3"/>
        <xdr:cNvSpPr txBox="1"/>
      </xdr:nvSpPr>
      <xdr:spPr>
        <a:xfrm>
          <a:off x="5115416" y="3575021"/>
          <a:ext cx="461169" cy="40995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171450</xdr:colOff>
      <xdr:row>22</xdr:row>
      <xdr:rowOff>66675</xdr:rowOff>
    </xdr:from>
    <xdr:ext cx="466725" cy="419100"/>
    <xdr:sp>
      <xdr:nvSpPr>
        <xdr:cNvPr id="3" name="Shape 3"/>
        <xdr:cNvSpPr txBox="1"/>
      </xdr:nvSpPr>
      <xdr:spPr>
        <a:xfrm>
          <a:off x="5115416" y="3575021"/>
          <a:ext cx="461169" cy="40995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2228850</xdr:colOff>
      <xdr:row>81</xdr:row>
      <xdr:rowOff>104775</xdr:rowOff>
    </xdr:from>
    <xdr:ext cx="9286875" cy="5686425"/>
    <xdr:graphicFrame>
      <xdr:nvGraphicFramePr>
        <xdr:cNvPr id="46817274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50</xdr:col>
      <xdr:colOff>571500</xdr:colOff>
      <xdr:row>19</xdr:row>
      <xdr:rowOff>0</xdr:rowOff>
    </xdr:from>
    <xdr:ext cx="9324975" cy="4410075"/>
    <xdr:graphicFrame>
      <xdr:nvGraphicFramePr>
        <xdr:cNvPr id="16936187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56</xdr:row>
      <xdr:rowOff>161925</xdr:rowOff>
    </xdr:from>
    <xdr:ext cx="200025" cy="190500"/>
    <xdr:sp>
      <xdr:nvSpPr>
        <xdr:cNvPr id="4" name="Shape 4"/>
        <xdr:cNvSpPr txBox="1"/>
      </xdr:nvSpPr>
      <xdr:spPr>
        <a:xfrm>
          <a:off x="5248345" y="3688404"/>
          <a:ext cx="195310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28575</xdr:colOff>
      <xdr:row>56</xdr:row>
      <xdr:rowOff>161925</xdr:rowOff>
    </xdr:from>
    <xdr:ext cx="200025" cy="190500"/>
    <xdr:sp>
      <xdr:nvSpPr>
        <xdr:cNvPr id="4" name="Shape 4"/>
        <xdr:cNvSpPr txBox="1"/>
      </xdr:nvSpPr>
      <xdr:spPr>
        <a:xfrm>
          <a:off x="5248345" y="3688404"/>
          <a:ext cx="195310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514350</xdr:colOff>
      <xdr:row>20</xdr:row>
      <xdr:rowOff>19050</xdr:rowOff>
    </xdr:from>
    <xdr:ext cx="7629525" cy="3581400"/>
    <xdr:graphicFrame>
      <xdr:nvGraphicFramePr>
        <xdr:cNvPr id="2846944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56</xdr:row>
      <xdr:rowOff>161925</xdr:rowOff>
    </xdr:from>
    <xdr:ext cx="200025" cy="190500"/>
    <xdr:sp>
      <xdr:nvSpPr>
        <xdr:cNvPr id="5" name="Shape 5"/>
        <xdr:cNvSpPr txBox="1"/>
      </xdr:nvSpPr>
      <xdr:spPr>
        <a:xfrm>
          <a:off x="5248345" y="3688404"/>
          <a:ext cx="195310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28575</xdr:colOff>
      <xdr:row>56</xdr:row>
      <xdr:rowOff>161925</xdr:rowOff>
    </xdr:from>
    <xdr:ext cx="200025" cy="190500"/>
    <xdr:sp>
      <xdr:nvSpPr>
        <xdr:cNvPr id="4" name="Shape 4"/>
        <xdr:cNvSpPr txBox="1"/>
      </xdr:nvSpPr>
      <xdr:spPr>
        <a:xfrm>
          <a:off x="5248345" y="3688404"/>
          <a:ext cx="195310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1295400</xdr:colOff>
      <xdr:row>23</xdr:row>
      <xdr:rowOff>28575</xdr:rowOff>
    </xdr:from>
    <xdr:ext cx="200025" cy="190500"/>
    <xdr:sp>
      <xdr:nvSpPr>
        <xdr:cNvPr id="5" name="Shape 5"/>
        <xdr:cNvSpPr txBox="1"/>
      </xdr:nvSpPr>
      <xdr:spPr>
        <a:xfrm>
          <a:off x="5248345" y="3688404"/>
          <a:ext cx="195310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1295400</xdr:colOff>
      <xdr:row>24</xdr:row>
      <xdr:rowOff>38100</xdr:rowOff>
    </xdr:from>
    <xdr:ext cx="219075" cy="180975"/>
    <xdr:sp>
      <xdr:nvSpPr>
        <xdr:cNvPr id="6" name="Shape 6"/>
        <xdr:cNvSpPr txBox="1"/>
      </xdr:nvSpPr>
      <xdr:spPr>
        <a:xfrm>
          <a:off x="5236964" y="3693887"/>
          <a:ext cx="21807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1285875</xdr:colOff>
      <xdr:row>25</xdr:row>
      <xdr:rowOff>28575</xdr:rowOff>
    </xdr:from>
    <xdr:ext cx="190500" cy="190500"/>
    <xdr:sp>
      <xdr:nvSpPr>
        <xdr:cNvPr id="8" name="Shape 8"/>
        <xdr:cNvSpPr txBox="1"/>
      </xdr:nvSpPr>
      <xdr:spPr>
        <a:xfrm>
          <a:off x="5251584" y="3688404"/>
          <a:ext cx="188833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219075</xdr:colOff>
      <xdr:row>1</xdr:row>
      <xdr:rowOff>9525</xdr:rowOff>
    </xdr:from>
    <xdr:ext cx="238125" cy="180975"/>
    <xdr:sp>
      <xdr:nvSpPr>
        <xdr:cNvPr id="9" name="Shape 9"/>
        <xdr:cNvSpPr txBox="1"/>
      </xdr:nvSpPr>
      <xdr:spPr>
        <a:xfrm>
          <a:off x="5230584" y="3693887"/>
          <a:ext cx="23083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123825</xdr:colOff>
      <xdr:row>1</xdr:row>
      <xdr:rowOff>19050</xdr:rowOff>
    </xdr:from>
    <xdr:ext cx="257175" cy="180975"/>
    <xdr:sp>
      <xdr:nvSpPr>
        <xdr:cNvPr id="10" name="Shape 10"/>
        <xdr:cNvSpPr txBox="1"/>
      </xdr:nvSpPr>
      <xdr:spPr>
        <a:xfrm>
          <a:off x="5217792" y="3693887"/>
          <a:ext cx="25641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1295400</xdr:colOff>
      <xdr:row>23</xdr:row>
      <xdr:rowOff>28575</xdr:rowOff>
    </xdr:from>
    <xdr:ext cx="200025" cy="190500"/>
    <xdr:sp>
      <xdr:nvSpPr>
        <xdr:cNvPr id="5" name="Shape 5"/>
        <xdr:cNvSpPr txBox="1"/>
      </xdr:nvSpPr>
      <xdr:spPr>
        <a:xfrm>
          <a:off x="5248345" y="3688404"/>
          <a:ext cx="195310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1295400</xdr:colOff>
      <xdr:row>24</xdr:row>
      <xdr:rowOff>38100</xdr:rowOff>
    </xdr:from>
    <xdr:ext cx="219075" cy="180975"/>
    <xdr:sp>
      <xdr:nvSpPr>
        <xdr:cNvPr id="6" name="Shape 6"/>
        <xdr:cNvSpPr txBox="1"/>
      </xdr:nvSpPr>
      <xdr:spPr>
        <a:xfrm>
          <a:off x="5236964" y="3693887"/>
          <a:ext cx="21807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1285875</xdr:colOff>
      <xdr:row>25</xdr:row>
      <xdr:rowOff>28575</xdr:rowOff>
    </xdr:from>
    <xdr:ext cx="190500" cy="190500"/>
    <xdr:sp>
      <xdr:nvSpPr>
        <xdr:cNvPr id="8" name="Shape 8"/>
        <xdr:cNvSpPr txBox="1"/>
      </xdr:nvSpPr>
      <xdr:spPr>
        <a:xfrm>
          <a:off x="5251584" y="3688404"/>
          <a:ext cx="188833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219075</xdr:colOff>
      <xdr:row>1</xdr:row>
      <xdr:rowOff>9525</xdr:rowOff>
    </xdr:from>
    <xdr:ext cx="238125" cy="180975"/>
    <xdr:sp>
      <xdr:nvSpPr>
        <xdr:cNvPr id="9" name="Shape 9"/>
        <xdr:cNvSpPr txBox="1"/>
      </xdr:nvSpPr>
      <xdr:spPr>
        <a:xfrm>
          <a:off x="5230584" y="3693887"/>
          <a:ext cx="23083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123825</xdr:colOff>
      <xdr:row>1</xdr:row>
      <xdr:rowOff>19050</xdr:rowOff>
    </xdr:from>
    <xdr:ext cx="257175" cy="180975"/>
    <xdr:sp>
      <xdr:nvSpPr>
        <xdr:cNvPr id="10" name="Shape 10"/>
        <xdr:cNvSpPr txBox="1"/>
      </xdr:nvSpPr>
      <xdr:spPr>
        <a:xfrm>
          <a:off x="5217792" y="3693887"/>
          <a:ext cx="25641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333375</xdr:colOff>
      <xdr:row>21</xdr:row>
      <xdr:rowOff>228600</xdr:rowOff>
    </xdr:from>
    <xdr:ext cx="38100" cy="171450"/>
    <xdr:sp>
      <xdr:nvSpPr>
        <xdr:cNvPr id="7" name="Shape 7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17" width="8.71"/>
    <col customWidth="1" min="18" max="18" width="30.86"/>
    <col customWidth="1" min="19" max="50" width="8.71"/>
  </cols>
  <sheetData>
    <row r="1" ht="14.25" customHeight="1">
      <c r="A1" s="1" t="s">
        <v>0</v>
      </c>
      <c r="C1" s="1" t="s">
        <v>1</v>
      </c>
      <c r="R1" s="1" t="s">
        <v>2</v>
      </c>
      <c r="T1" s="1" t="s">
        <v>3</v>
      </c>
      <c r="AI1" s="1" t="s">
        <v>4</v>
      </c>
    </row>
    <row r="2" ht="14.25" customHeight="1">
      <c r="B2" s="1" t="s">
        <v>5</v>
      </c>
      <c r="S2" s="1" t="s">
        <v>5</v>
      </c>
      <c r="AG2" s="1" t="s">
        <v>6</v>
      </c>
      <c r="AJ2" s="1" t="s">
        <v>5</v>
      </c>
      <c r="AX2" s="1" t="s">
        <v>6</v>
      </c>
    </row>
    <row r="3" ht="14.25" customHeight="1">
      <c r="A3" s="1" t="s">
        <v>7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1">
        <v>13.0</v>
      </c>
      <c r="O3" s="1">
        <v>14.0</v>
      </c>
      <c r="P3" s="1">
        <v>15.0</v>
      </c>
      <c r="R3" s="1" t="s">
        <v>7</v>
      </c>
      <c r="S3" s="1">
        <v>1.0</v>
      </c>
      <c r="T3" s="1">
        <v>2.0</v>
      </c>
      <c r="U3" s="1">
        <v>3.0</v>
      </c>
      <c r="V3" s="1">
        <v>4.0</v>
      </c>
      <c r="W3" s="1">
        <v>5.0</v>
      </c>
      <c r="X3" s="1">
        <v>6.0</v>
      </c>
      <c r="Y3" s="1">
        <v>7.0</v>
      </c>
      <c r="Z3" s="1">
        <v>8.0</v>
      </c>
      <c r="AA3" s="1">
        <v>9.0</v>
      </c>
      <c r="AB3" s="1">
        <v>10.0</v>
      </c>
      <c r="AC3" s="1">
        <v>11.0</v>
      </c>
      <c r="AD3" s="1">
        <v>12.0</v>
      </c>
      <c r="AE3" s="1">
        <v>13.0</v>
      </c>
      <c r="AF3" s="1">
        <v>14.0</v>
      </c>
      <c r="AG3" s="1">
        <v>15.0</v>
      </c>
      <c r="AI3" s="1" t="s">
        <v>7</v>
      </c>
      <c r="AJ3" s="1">
        <v>1.0</v>
      </c>
      <c r="AK3" s="1">
        <v>2.0</v>
      </c>
      <c r="AL3" s="1">
        <v>3.0</v>
      </c>
      <c r="AM3" s="1">
        <v>4.0</v>
      </c>
      <c r="AN3" s="1">
        <v>5.0</v>
      </c>
      <c r="AO3" s="1">
        <v>6.0</v>
      </c>
      <c r="AP3" s="1">
        <v>7.0</v>
      </c>
      <c r="AQ3" s="1">
        <v>8.0</v>
      </c>
      <c r="AR3" s="1">
        <v>9.0</v>
      </c>
      <c r="AS3" s="1">
        <v>10.0</v>
      </c>
      <c r="AT3" s="1">
        <v>11.0</v>
      </c>
      <c r="AU3" s="1">
        <v>12.0</v>
      </c>
      <c r="AV3" s="1">
        <v>13.0</v>
      </c>
      <c r="AW3" s="1">
        <v>14.0</v>
      </c>
      <c r="AX3" s="1">
        <v>15.0</v>
      </c>
    </row>
    <row r="4" ht="14.25" customHeight="1">
      <c r="A4" s="1">
        <v>1.0</v>
      </c>
      <c r="B4" s="1">
        <f>'Standart Lader'!B23</f>
        <v>938</v>
      </c>
      <c r="C4" s="1">
        <f>'Standart Lader'!C23</f>
        <v>1328</v>
      </c>
      <c r="D4" s="1">
        <f>'Standart Lader'!D23</f>
        <v>1772</v>
      </c>
      <c r="E4" s="1">
        <f>'Standart Lader'!E23</f>
        <v>1991</v>
      </c>
      <c r="F4" s="1">
        <f>'Standart Lader'!F23</f>
        <v>2173</v>
      </c>
      <c r="G4" s="1">
        <f>'Standart Lader'!G23</f>
        <v>2536</v>
      </c>
      <c r="H4" s="1">
        <f>'Standart Lader'!H23</f>
        <v>2949</v>
      </c>
      <c r="I4" s="1">
        <f>'Standart Lader'!I23</f>
        <v>3373</v>
      </c>
      <c r="J4" s="1">
        <f>'Standart Lader'!J23</f>
        <v>3674</v>
      </c>
      <c r="K4" s="1">
        <f>'Standart Lader'!K23</f>
        <v>3845</v>
      </c>
      <c r="L4" s="1">
        <f>'Standart Lader'!L23</f>
        <v>4190</v>
      </c>
      <c r="M4" s="1">
        <f>'Standart Lader'!M23</f>
        <v>4432</v>
      </c>
      <c r="N4" s="1">
        <f>'Standart Lader'!N23</f>
        <v>4730</v>
      </c>
      <c r="O4" s="1">
        <f>'Standart Lader'!O23</f>
        <v>5111</v>
      </c>
      <c r="P4" s="1">
        <f>'Standart Lader'!P23</f>
        <v>5241</v>
      </c>
      <c r="R4" s="1">
        <v>1.0</v>
      </c>
      <c r="S4" s="1">
        <f>'Standart Lader'!S23</f>
        <v>149.611</v>
      </c>
      <c r="T4" s="1">
        <f>'Standart Lader'!T23</f>
        <v>210.2224</v>
      </c>
      <c r="U4" s="1">
        <f>'Standart Lader'!U23</f>
        <v>541.1688</v>
      </c>
      <c r="V4" s="1">
        <f>'Standart Lader'!V23</f>
        <v>661.8084</v>
      </c>
      <c r="W4" s="1">
        <f>'Standart Lader'!W23</f>
        <v>997.1897</v>
      </c>
      <c r="X4" s="1">
        <f>'Standart Lader'!X23</f>
        <v>1373.4976</v>
      </c>
      <c r="Y4" s="1">
        <f>'Standart Lader'!Y23</f>
        <v>1646.1318</v>
      </c>
      <c r="Z4" s="1">
        <f>'Standart Lader'!Z23</f>
        <v>2155.6843</v>
      </c>
      <c r="AA4" s="1">
        <f>'Standart Lader'!AA23</f>
        <v>2655.1998</v>
      </c>
      <c r="AB4" s="1">
        <f>'Standart Lader'!AB23</f>
        <v>2814.54</v>
      </c>
      <c r="AC4" s="1">
        <f>'Standart Lader'!AC23</f>
        <v>3684.686</v>
      </c>
      <c r="AD4" s="1">
        <f>'Standart Lader'!AD23</f>
        <v>4136.8288</v>
      </c>
      <c r="AE4" s="1">
        <f>'Standart Lader'!AE23</f>
        <v>4550.26</v>
      </c>
      <c r="AF4" s="1">
        <f>'Standart Lader'!AF23</f>
        <v>5034.335</v>
      </c>
      <c r="AG4" s="1">
        <f>'Standart Lader'!AG23</f>
        <v>5241</v>
      </c>
      <c r="AI4" s="1">
        <v>1.0</v>
      </c>
      <c r="AJ4" s="1">
        <f t="shared" ref="AJ4:AX4" si="1">B4/S4</f>
        <v>6.269592476</v>
      </c>
      <c r="AK4" s="1">
        <f t="shared" si="1"/>
        <v>6.317119394</v>
      </c>
      <c r="AL4" s="1">
        <f t="shared" si="1"/>
        <v>3.274394237</v>
      </c>
      <c r="AM4" s="1">
        <f t="shared" si="1"/>
        <v>3.008423586</v>
      </c>
      <c r="AN4" s="1">
        <f t="shared" si="1"/>
        <v>2.179123992</v>
      </c>
      <c r="AO4" s="1">
        <f t="shared" si="1"/>
        <v>1.846381093</v>
      </c>
      <c r="AP4" s="1">
        <f t="shared" si="1"/>
        <v>1.79147259</v>
      </c>
      <c r="AQ4" s="1">
        <f t="shared" si="1"/>
        <v>1.56470036</v>
      </c>
      <c r="AR4" s="1">
        <f t="shared" si="1"/>
        <v>1.383700014</v>
      </c>
      <c r="AS4" s="1">
        <f t="shared" si="1"/>
        <v>1.366120219</v>
      </c>
      <c r="AT4" s="1">
        <f t="shared" si="1"/>
        <v>1.137138958</v>
      </c>
      <c r="AU4" s="1">
        <f t="shared" si="1"/>
        <v>1.071352046</v>
      </c>
      <c r="AV4" s="1">
        <f t="shared" si="1"/>
        <v>1.03950104</v>
      </c>
      <c r="AW4" s="1">
        <f t="shared" si="1"/>
        <v>1.015228426</v>
      </c>
      <c r="AX4" s="1">
        <f t="shared" si="1"/>
        <v>1</v>
      </c>
    </row>
    <row r="5" ht="14.25" customHeight="1">
      <c r="A5" s="1">
        <v>2.0</v>
      </c>
      <c r="B5" s="1">
        <f>'Standart Lader'!B24</f>
        <v>624</v>
      </c>
      <c r="C5" s="1">
        <f>'Standart Lader'!C24</f>
        <v>1018</v>
      </c>
      <c r="D5" s="1">
        <f>'Standart Lader'!D24</f>
        <v>1449</v>
      </c>
      <c r="E5" s="1">
        <f>'Standart Lader'!E24</f>
        <v>1658</v>
      </c>
      <c r="F5" s="1">
        <f>'Standart Lader'!F24</f>
        <v>1984</v>
      </c>
      <c r="G5" s="1">
        <f>'Standart Lader'!G24</f>
        <v>2175</v>
      </c>
      <c r="H5" s="1">
        <f>'Standart Lader'!H24</f>
        <v>2341</v>
      </c>
      <c r="I5" s="1">
        <f>'Standart Lader'!I24</f>
        <v>2673</v>
      </c>
      <c r="J5" s="1">
        <f>'Standart Lader'!J24</f>
        <v>2929</v>
      </c>
      <c r="K5" s="1">
        <f>'Standart Lader'!K24</f>
        <v>3258</v>
      </c>
      <c r="L5" s="1">
        <f>'Standart Lader'!L24</f>
        <v>3669</v>
      </c>
      <c r="M5" s="1">
        <f>'Standart Lader'!M24</f>
        <v>3879</v>
      </c>
      <c r="N5" s="1">
        <f>'Standart Lader'!N24</f>
        <v>4167</v>
      </c>
      <c r="O5" s="1">
        <f>'Standart Lader'!O24</f>
        <v>4414</v>
      </c>
      <c r="P5" s="1" t="str">
        <f>'Standart Lader'!P24</f>
        <v/>
      </c>
      <c r="R5" s="1">
        <v>2.0</v>
      </c>
      <c r="S5" s="1">
        <f>'Standart Lader'!S24</f>
        <v>57.4704</v>
      </c>
      <c r="T5" s="1">
        <f>'Standart Lader'!T24</f>
        <v>158.9098</v>
      </c>
      <c r="U5" s="1">
        <f>'Standart Lader'!U24</f>
        <v>408.9078</v>
      </c>
      <c r="V5" s="1">
        <f>'Standart Lader'!V24</f>
        <v>504.1978</v>
      </c>
      <c r="W5" s="1">
        <f>'Standart Lader'!W24</f>
        <v>885.4592</v>
      </c>
      <c r="X5" s="1">
        <f>'Standart Lader'!X24</f>
        <v>1030.08</v>
      </c>
      <c r="Y5" s="1">
        <f>'Standart Lader'!Y24</f>
        <v>1185.4824</v>
      </c>
      <c r="Z5" s="1">
        <f>'Standart Lader'!Z24</f>
        <v>1845.4392</v>
      </c>
      <c r="AA5" s="1">
        <f>'Standart Lader'!AA24</f>
        <v>2199.9719</v>
      </c>
      <c r="AB5" s="1">
        <f>'Standart Lader'!AB24</f>
        <v>2516.4792</v>
      </c>
      <c r="AC5" s="1">
        <f>'Standart Lader'!AC24</f>
        <v>3274.5825</v>
      </c>
      <c r="AD5" s="1">
        <f>'Standart Lader'!AD24</f>
        <v>3661.0002</v>
      </c>
      <c r="AE5" s="1">
        <f>'Standart Lader'!AE24</f>
        <v>3999.4866</v>
      </c>
      <c r="AF5" s="1">
        <f>'Standart Lader'!AF24</f>
        <v>4330.134</v>
      </c>
      <c r="AG5" s="1" t="str">
        <f>'Standart Lader'!AG24</f>
        <v/>
      </c>
      <c r="AI5" s="1">
        <v>2.0</v>
      </c>
      <c r="AJ5" s="1">
        <f t="shared" ref="AJ5:AW5" si="2">B5/S5</f>
        <v>10.8577633</v>
      </c>
      <c r="AK5" s="1">
        <f t="shared" si="2"/>
        <v>6.406149904</v>
      </c>
      <c r="AL5" s="1">
        <f t="shared" si="2"/>
        <v>3.543586109</v>
      </c>
      <c r="AM5" s="1">
        <f t="shared" si="2"/>
        <v>3.288391976</v>
      </c>
      <c r="AN5" s="1">
        <f t="shared" si="2"/>
        <v>2.240645306</v>
      </c>
      <c r="AO5" s="1">
        <f t="shared" si="2"/>
        <v>2.111486486</v>
      </c>
      <c r="AP5" s="1">
        <f t="shared" si="2"/>
        <v>1.974723539</v>
      </c>
      <c r="AQ5" s="1">
        <f t="shared" si="2"/>
        <v>1.448435689</v>
      </c>
      <c r="AR5" s="1">
        <f t="shared" si="2"/>
        <v>1.331380642</v>
      </c>
      <c r="AS5" s="1">
        <f t="shared" si="2"/>
        <v>1.294665976</v>
      </c>
      <c r="AT5" s="1">
        <f t="shared" si="2"/>
        <v>1.120448179</v>
      </c>
      <c r="AU5" s="1">
        <f t="shared" si="2"/>
        <v>1.059546514</v>
      </c>
      <c r="AV5" s="1">
        <f t="shared" si="2"/>
        <v>1.041883726</v>
      </c>
      <c r="AW5" s="1">
        <f t="shared" si="2"/>
        <v>1.019367992</v>
      </c>
    </row>
    <row r="6" ht="14.25" customHeight="1">
      <c r="A6" s="1">
        <v>3.0</v>
      </c>
      <c r="B6" s="1">
        <f>'Standart Lader'!B25</f>
        <v>552</v>
      </c>
      <c r="C6" s="1">
        <f>'Standart Lader'!C25</f>
        <v>807</v>
      </c>
      <c r="D6" s="1">
        <f>'Standart Lader'!D25</f>
        <v>1091</v>
      </c>
      <c r="E6" s="1">
        <f>'Standart Lader'!E25</f>
        <v>1279</v>
      </c>
      <c r="F6" s="1">
        <f>'Standart Lader'!F25</f>
        <v>1596</v>
      </c>
      <c r="G6" s="1">
        <f>'Standart Lader'!G25</f>
        <v>2017</v>
      </c>
      <c r="H6" s="1">
        <f>'Standart Lader'!H25</f>
        <v>2300</v>
      </c>
      <c r="I6" s="1">
        <f>'Standart Lader'!I25</f>
        <v>2666</v>
      </c>
      <c r="J6" s="1">
        <f>'Standart Lader'!J25</f>
        <v>3055</v>
      </c>
      <c r="K6" s="1">
        <f>'Standart Lader'!K25</f>
        <v>3259</v>
      </c>
      <c r="L6" s="1">
        <f>'Standart Lader'!L25</f>
        <v>3537</v>
      </c>
      <c r="M6" s="1">
        <f>'Standart Lader'!M25</f>
        <v>3891</v>
      </c>
      <c r="N6" s="1">
        <f>'Standart Lader'!N25</f>
        <v>4053</v>
      </c>
      <c r="O6" s="1" t="str">
        <f>'Standart Lader'!O25</f>
        <v/>
      </c>
      <c r="P6" s="1" t="str">
        <f>'Standart Lader'!P25</f>
        <v/>
      </c>
      <c r="R6" s="1">
        <v>3.0</v>
      </c>
      <c r="S6" s="1">
        <f>'Standart Lader'!S25</f>
        <v>29.532</v>
      </c>
      <c r="T6" s="1">
        <f>'Standart Lader'!T25</f>
        <v>118.5483</v>
      </c>
      <c r="U6" s="1">
        <f>'Standart Lader'!U25</f>
        <v>291.1879</v>
      </c>
      <c r="V6" s="1">
        <f>'Standart Lader'!V25</f>
        <v>395.7226</v>
      </c>
      <c r="W6" s="1">
        <f>'Standart Lader'!W25</f>
        <v>622.5996</v>
      </c>
      <c r="X6" s="1">
        <f>'Standart Lader'!X25</f>
        <v>975.6229</v>
      </c>
      <c r="Y6" s="1">
        <f>'Standart Lader'!Y25</f>
        <v>1147.47</v>
      </c>
      <c r="Z6" s="1">
        <f>'Standart Lader'!Z25</f>
        <v>1679.0468</v>
      </c>
      <c r="AA6" s="1">
        <f>'Standart Lader'!AA25</f>
        <v>2184.325</v>
      </c>
      <c r="AB6" s="1">
        <f>'Standart Lader'!AB25</f>
        <v>2473.2551</v>
      </c>
      <c r="AC6" s="1">
        <f>'Standart Lader'!AC25</f>
        <v>3121.4025</v>
      </c>
      <c r="AD6" s="1">
        <f>'Standart Lader'!AD25</f>
        <v>3625.2447</v>
      </c>
      <c r="AE6" s="1">
        <f>'Standart Lader'!AE25</f>
        <v>3893.7171</v>
      </c>
      <c r="AF6" s="1" t="str">
        <f>'Standart Lader'!AF25</f>
        <v/>
      </c>
      <c r="AG6" s="1" t="str">
        <f>'Standart Lader'!AG25</f>
        <v/>
      </c>
      <c r="AI6" s="1">
        <v>3.0</v>
      </c>
      <c r="AJ6" s="1">
        <f t="shared" ref="AJ6:AV6" si="3">B6/S6</f>
        <v>18.69158879</v>
      </c>
      <c r="AK6" s="1">
        <f t="shared" si="3"/>
        <v>6.80735194</v>
      </c>
      <c r="AL6" s="1">
        <f t="shared" si="3"/>
        <v>3.746721619</v>
      </c>
      <c r="AM6" s="1">
        <f t="shared" si="3"/>
        <v>3.232062056</v>
      </c>
      <c r="AN6" s="1">
        <f t="shared" si="3"/>
        <v>2.56344527</v>
      </c>
      <c r="AO6" s="1">
        <f t="shared" si="3"/>
        <v>2.067397147</v>
      </c>
      <c r="AP6" s="1">
        <f t="shared" si="3"/>
        <v>2.004409701</v>
      </c>
      <c r="AQ6" s="1">
        <f t="shared" si="3"/>
        <v>1.587805653</v>
      </c>
      <c r="AR6" s="1">
        <f t="shared" si="3"/>
        <v>1.398601399</v>
      </c>
      <c r="AS6" s="1">
        <f t="shared" si="3"/>
        <v>1.317696666</v>
      </c>
      <c r="AT6" s="1">
        <f t="shared" si="3"/>
        <v>1.133144476</v>
      </c>
      <c r="AU6" s="1">
        <f t="shared" si="3"/>
        <v>1.073306858</v>
      </c>
      <c r="AV6" s="1">
        <f t="shared" si="3"/>
        <v>1.040907671</v>
      </c>
    </row>
    <row r="7" ht="14.25" customHeight="1">
      <c r="A7" s="1">
        <v>4.0</v>
      </c>
      <c r="B7" s="1">
        <f>'Standart Lader'!B26</f>
        <v>723</v>
      </c>
      <c r="C7" s="1">
        <f>'Standart Lader'!C26</f>
        <v>1153</v>
      </c>
      <c r="D7" s="1">
        <f>'Standart Lader'!D26</f>
        <v>1498</v>
      </c>
      <c r="E7" s="1">
        <f>'Standart Lader'!E26</f>
        <v>1758</v>
      </c>
      <c r="F7" s="1">
        <f>'Standart Lader'!F26</f>
        <v>2063</v>
      </c>
      <c r="G7" s="1">
        <f>'Standart Lader'!G26</f>
        <v>2482</v>
      </c>
      <c r="H7" s="1">
        <f>'Standart Lader'!H26</f>
        <v>2675</v>
      </c>
      <c r="I7" s="1">
        <f>'Standart Lader'!I26</f>
        <v>3030</v>
      </c>
      <c r="J7" s="1">
        <f>'Standart Lader'!J26</f>
        <v>3381</v>
      </c>
      <c r="K7" s="1">
        <f>'Standart Lader'!K26</f>
        <v>3828</v>
      </c>
      <c r="L7" s="1">
        <f>'Standart Lader'!L26</f>
        <v>4220</v>
      </c>
      <c r="M7" s="1">
        <f>'Standart Lader'!M26</f>
        <v>4608</v>
      </c>
      <c r="N7" s="1" t="str">
        <f>'Standart Lader'!N26</f>
        <v/>
      </c>
      <c r="O7" s="1" t="str">
        <f>'Standart Lader'!O26</f>
        <v/>
      </c>
      <c r="P7" s="1" t="str">
        <f>'Standart Lader'!P26</f>
        <v/>
      </c>
      <c r="R7" s="1">
        <v>4.0</v>
      </c>
      <c r="S7" s="1">
        <f>'Standart Lader'!S26</f>
        <v>76.2042</v>
      </c>
      <c r="T7" s="1">
        <f>'Standart Lader'!T26</f>
        <v>215.0345</v>
      </c>
      <c r="U7" s="1">
        <f>'Standart Lader'!U26</f>
        <v>457.1896</v>
      </c>
      <c r="V7" s="1">
        <f>'Standart Lader'!V26</f>
        <v>529.8612</v>
      </c>
      <c r="W7" s="1">
        <f>'Standart Lader'!W26</f>
        <v>894.9294</v>
      </c>
      <c r="X7" s="1">
        <f>'Standart Lader'!X26</f>
        <v>1329.6074</v>
      </c>
      <c r="Y7" s="1">
        <f>'Standart Lader'!Y26</f>
        <v>1464.295</v>
      </c>
      <c r="Z7" s="1">
        <f>'Standart Lader'!Z26</f>
        <v>1878.903</v>
      </c>
      <c r="AA7" s="1">
        <f>'Standart Lader'!AA26</f>
        <v>2537.4405</v>
      </c>
      <c r="AB7" s="1">
        <f>'Standart Lader'!AB26</f>
        <v>3061.6344</v>
      </c>
      <c r="AC7" s="1">
        <f>'Standart Lader'!AC26</f>
        <v>3760.02</v>
      </c>
      <c r="AD7" s="1">
        <f>'Standart Lader'!AD26</f>
        <v>4340.736</v>
      </c>
      <c r="AE7" s="1" t="str">
        <f>'Standart Lader'!AE26</f>
        <v/>
      </c>
      <c r="AF7" s="1" t="str">
        <f>'Standart Lader'!AF26</f>
        <v/>
      </c>
      <c r="AG7" s="1" t="str">
        <f>'Standart Lader'!AG26</f>
        <v/>
      </c>
      <c r="AI7" s="1">
        <v>4.0</v>
      </c>
      <c r="AJ7" s="1">
        <f t="shared" ref="AJ7:AU7" si="4">B7/S7</f>
        <v>9.487666034</v>
      </c>
      <c r="AK7" s="1">
        <f t="shared" si="4"/>
        <v>5.361930295</v>
      </c>
      <c r="AL7" s="1">
        <f t="shared" si="4"/>
        <v>3.276539974</v>
      </c>
      <c r="AM7" s="1">
        <f t="shared" si="4"/>
        <v>3.317850033</v>
      </c>
      <c r="AN7" s="1">
        <f t="shared" si="4"/>
        <v>2.305209774</v>
      </c>
      <c r="AO7" s="1">
        <f t="shared" si="4"/>
        <v>1.866716446</v>
      </c>
      <c r="AP7" s="1">
        <f t="shared" si="4"/>
        <v>1.826817684</v>
      </c>
      <c r="AQ7" s="1">
        <f t="shared" si="4"/>
        <v>1.612643122</v>
      </c>
      <c r="AR7" s="1">
        <f t="shared" si="4"/>
        <v>1.332445037</v>
      </c>
      <c r="AS7" s="1">
        <f t="shared" si="4"/>
        <v>1.250312578</v>
      </c>
      <c r="AT7" s="1">
        <f t="shared" si="4"/>
        <v>1.122334456</v>
      </c>
      <c r="AU7" s="1">
        <f t="shared" si="4"/>
        <v>1.061571125</v>
      </c>
    </row>
    <row r="8" ht="14.25" customHeight="1">
      <c r="A8" s="1">
        <v>5.0</v>
      </c>
      <c r="B8" s="1">
        <f>'Standart Lader'!B27</f>
        <v>924</v>
      </c>
      <c r="C8" s="1">
        <f>'Standart Lader'!C27</f>
        <v>1348</v>
      </c>
      <c r="D8" s="1">
        <f>'Standart Lader'!D27</f>
        <v>1541</v>
      </c>
      <c r="E8" s="1">
        <f>'Standart Lader'!E27</f>
        <v>1898</v>
      </c>
      <c r="F8" s="1">
        <f>'Standart Lader'!F27</f>
        <v>2163</v>
      </c>
      <c r="G8" s="1">
        <f>'Standart Lader'!G27</f>
        <v>2504</v>
      </c>
      <c r="H8" s="1">
        <f>'Standart Lader'!H27</f>
        <v>2676</v>
      </c>
      <c r="I8" s="1">
        <f>'Standart Lader'!I27</f>
        <v>3114</v>
      </c>
      <c r="J8" s="1">
        <f>'Standart Lader'!J27</f>
        <v>3473</v>
      </c>
      <c r="K8" s="1">
        <f>'Standart Lader'!K27</f>
        <v>3768</v>
      </c>
      <c r="L8" s="1">
        <f>'Standart Lader'!L27</f>
        <v>4035</v>
      </c>
      <c r="M8" s="1" t="str">
        <f>'Standart Lader'!M27</f>
        <v/>
      </c>
      <c r="N8" s="1" t="str">
        <f>'Standart Lader'!N27</f>
        <v/>
      </c>
      <c r="O8" s="1" t="str">
        <f>'Standart Lader'!O27</f>
        <v/>
      </c>
      <c r="P8" s="1" t="str">
        <f>'Standart Lader'!P27</f>
        <v/>
      </c>
      <c r="R8" s="1">
        <v>5.0</v>
      </c>
      <c r="S8" s="1">
        <f>'Standart Lader'!S27</f>
        <v>209.1936</v>
      </c>
      <c r="T8" s="1">
        <f>'Standart Lader'!T27</f>
        <v>433.2472</v>
      </c>
      <c r="U8" s="1">
        <f>'Standart Lader'!U27</f>
        <v>587.2751</v>
      </c>
      <c r="V8" s="1">
        <f>'Standart Lader'!V27</f>
        <v>745.1548</v>
      </c>
      <c r="W8" s="1">
        <f>'Standart Lader'!W27</f>
        <v>1085.826</v>
      </c>
      <c r="X8" s="1">
        <f>'Standart Lader'!X27</f>
        <v>1346.1504</v>
      </c>
      <c r="Y8" s="1">
        <f>'Standart Lader'!Y27</f>
        <v>1461.096</v>
      </c>
      <c r="Z8" s="1">
        <f>'Standart Lader'!Z27</f>
        <v>2197.8612</v>
      </c>
      <c r="AA8" s="1">
        <f>'Standart Lader'!AA27</f>
        <v>2517.2304</v>
      </c>
      <c r="AB8" s="1">
        <f>'Standart Lader'!AB27</f>
        <v>3027.588</v>
      </c>
      <c r="AC8" s="1">
        <f>'Standart Lader'!AC27</f>
        <v>3498.345</v>
      </c>
      <c r="AD8" s="1" t="str">
        <f>'Standart Lader'!AD27</f>
        <v/>
      </c>
      <c r="AE8" s="1" t="str">
        <f>'Standart Lader'!AE27</f>
        <v/>
      </c>
      <c r="AF8" s="1" t="str">
        <f>'Standart Lader'!AF27</f>
        <v/>
      </c>
      <c r="AG8" s="1" t="str">
        <f>'Standart Lader'!AG27</f>
        <v/>
      </c>
      <c r="AI8" s="1">
        <v>5.0</v>
      </c>
      <c r="AJ8" s="1">
        <f t="shared" ref="AJ8:AT8" si="5">B8/S8</f>
        <v>4.416961131</v>
      </c>
      <c r="AK8" s="1">
        <f t="shared" si="5"/>
        <v>3.111387679</v>
      </c>
      <c r="AL8" s="1">
        <f t="shared" si="5"/>
        <v>2.623983207</v>
      </c>
      <c r="AM8" s="1">
        <f t="shared" si="5"/>
        <v>2.547121752</v>
      </c>
      <c r="AN8" s="1">
        <f t="shared" si="5"/>
        <v>1.992031873</v>
      </c>
      <c r="AO8" s="1">
        <f t="shared" si="5"/>
        <v>1.860119048</v>
      </c>
      <c r="AP8" s="1">
        <f t="shared" si="5"/>
        <v>1.831501832</v>
      </c>
      <c r="AQ8" s="1">
        <f t="shared" si="5"/>
        <v>1.416831964</v>
      </c>
      <c r="AR8" s="1">
        <f t="shared" si="5"/>
        <v>1.379690949</v>
      </c>
      <c r="AS8" s="1">
        <f t="shared" si="5"/>
        <v>1.244555072</v>
      </c>
      <c r="AT8" s="1">
        <f t="shared" si="5"/>
        <v>1.153402537</v>
      </c>
    </row>
    <row r="9" ht="14.25" customHeight="1">
      <c r="A9" s="1">
        <v>6.0</v>
      </c>
      <c r="B9" s="1">
        <f>'Standart Lader'!B28</f>
        <v>984</v>
      </c>
      <c r="C9" s="1">
        <f>'Standart Lader'!C28</f>
        <v>1192</v>
      </c>
      <c r="D9" s="1">
        <f>'Standart Lader'!D28</f>
        <v>1645</v>
      </c>
      <c r="E9" s="1">
        <f>'Standart Lader'!E28</f>
        <v>2068</v>
      </c>
      <c r="F9" s="1">
        <f>'Standart Lader'!F28</f>
        <v>2449</v>
      </c>
      <c r="G9" s="1">
        <f>'Standart Lader'!G28</f>
        <v>2844</v>
      </c>
      <c r="H9" s="1">
        <f>'Standart Lader'!H28</f>
        <v>3211</v>
      </c>
      <c r="I9" s="1">
        <f>'Standart Lader'!I28</f>
        <v>3634</v>
      </c>
      <c r="J9" s="1">
        <f>'Standart Lader'!J28</f>
        <v>3849</v>
      </c>
      <c r="K9" s="1">
        <f>'Standart Lader'!K28</f>
        <v>4029</v>
      </c>
      <c r="L9" s="1" t="str">
        <f>'Standart Lader'!L28</f>
        <v/>
      </c>
      <c r="M9" s="1" t="str">
        <f>'Standart Lader'!M28</f>
        <v/>
      </c>
      <c r="N9" s="1" t="str">
        <f>'Standart Lader'!N28</f>
        <v/>
      </c>
      <c r="O9" s="1" t="str">
        <f>'Standart Lader'!O28</f>
        <v/>
      </c>
      <c r="P9" s="1" t="str">
        <f>'Standart Lader'!P28</f>
        <v/>
      </c>
      <c r="R9" s="1">
        <v>6.0</v>
      </c>
      <c r="S9" s="1">
        <f>'Standart Lader'!S28</f>
        <v>49.8888</v>
      </c>
      <c r="T9" s="1">
        <f>'Standart Lader'!T28</f>
        <v>197.3952</v>
      </c>
      <c r="U9" s="1">
        <f>'Standart Lader'!U28</f>
        <v>477.8725</v>
      </c>
      <c r="V9" s="1">
        <f>'Standart Lader'!V28</f>
        <v>736.0012</v>
      </c>
      <c r="W9" s="1">
        <f>'Standart Lader'!W28</f>
        <v>1302.1333</v>
      </c>
      <c r="X9" s="1">
        <f>'Standart Lader'!X28</f>
        <v>1472.6232</v>
      </c>
      <c r="Y9" s="1">
        <f>'Standart Lader'!Y28</f>
        <v>2079.7647</v>
      </c>
      <c r="Z9" s="1">
        <f>'Standart Lader'!Z28</f>
        <v>2436.597</v>
      </c>
      <c r="AA9" s="1">
        <f>'Standart Lader'!AA28</f>
        <v>3203.1378</v>
      </c>
      <c r="AB9" s="1">
        <f>'Standart Lader'!AB28</f>
        <v>3958.8954</v>
      </c>
      <c r="AC9" s="1" t="str">
        <f>'Standart Lader'!AC28</f>
        <v/>
      </c>
      <c r="AD9" s="1" t="str">
        <f>'Standart Lader'!AD28</f>
        <v/>
      </c>
      <c r="AE9" s="1" t="str">
        <f>'Standart Lader'!AE28</f>
        <v/>
      </c>
      <c r="AF9" s="1" t="str">
        <f>'Standart Lader'!AF28</f>
        <v/>
      </c>
      <c r="AG9" s="1" t="str">
        <f>'Standart Lader'!AG28</f>
        <v/>
      </c>
      <c r="AI9" s="1">
        <v>6.0</v>
      </c>
      <c r="AJ9" s="1">
        <f t="shared" ref="AJ9:AS9" si="6">B9/S9</f>
        <v>19.72386588</v>
      </c>
      <c r="AK9" s="1">
        <f t="shared" si="6"/>
        <v>6.038647343</v>
      </c>
      <c r="AL9" s="1">
        <f t="shared" si="6"/>
        <v>3.442340792</v>
      </c>
      <c r="AM9" s="1">
        <f t="shared" si="6"/>
        <v>2.809778028</v>
      </c>
      <c r="AN9" s="1">
        <f t="shared" si="6"/>
        <v>1.880759827</v>
      </c>
      <c r="AO9" s="1">
        <f t="shared" si="6"/>
        <v>1.931247586</v>
      </c>
      <c r="AP9" s="1">
        <f t="shared" si="6"/>
        <v>1.543924656</v>
      </c>
      <c r="AQ9" s="1">
        <f t="shared" si="6"/>
        <v>1.49142431</v>
      </c>
      <c r="AR9" s="1">
        <f t="shared" si="6"/>
        <v>1.201634223</v>
      </c>
      <c r="AS9" s="1">
        <f t="shared" si="6"/>
        <v>1.017708121</v>
      </c>
    </row>
    <row r="10" ht="14.25" customHeight="1">
      <c r="A10" s="1">
        <v>7.0</v>
      </c>
      <c r="B10" s="1">
        <f>'Standart Lader'!B29</f>
        <v>844</v>
      </c>
      <c r="C10" s="1">
        <f>'Standart Lader'!C29</f>
        <v>1293</v>
      </c>
      <c r="D10" s="1">
        <f>'Standart Lader'!D29</f>
        <v>1766</v>
      </c>
      <c r="E10" s="1">
        <f>'Standart Lader'!E29</f>
        <v>2192</v>
      </c>
      <c r="F10" s="1">
        <f>'Standart Lader'!F29</f>
        <v>2548</v>
      </c>
      <c r="G10" s="1">
        <f>'Standart Lader'!G29</f>
        <v>3018</v>
      </c>
      <c r="H10" s="1">
        <f>'Standart Lader'!H29</f>
        <v>3478</v>
      </c>
      <c r="I10" s="1">
        <f>'Standart Lader'!I29</f>
        <v>3891</v>
      </c>
      <c r="J10" s="1">
        <f>'Standart Lader'!J29</f>
        <v>4318</v>
      </c>
      <c r="K10" s="1" t="str">
        <f>'Standart Lader'!K29</f>
        <v/>
      </c>
      <c r="L10" s="1" t="str">
        <f>'Standart Lader'!L29</f>
        <v/>
      </c>
      <c r="M10" s="1" t="str">
        <f>'Standart Lader'!M29</f>
        <v/>
      </c>
      <c r="N10" s="1" t="str">
        <f>'Standart Lader'!N29</f>
        <v/>
      </c>
      <c r="O10" s="1" t="str">
        <f>'Standart Lader'!O29</f>
        <v/>
      </c>
      <c r="P10" s="1" t="str">
        <f>'Standart Lader'!P29</f>
        <v/>
      </c>
      <c r="R10" s="1">
        <v>7.0</v>
      </c>
      <c r="S10" s="1">
        <f>'Standart Lader'!S29</f>
        <v>11.9848</v>
      </c>
      <c r="T10" s="1">
        <f>'Standart Lader'!T29</f>
        <v>201.708</v>
      </c>
      <c r="U10" s="1">
        <f>'Standart Lader'!U29</f>
        <v>474.7008</v>
      </c>
      <c r="V10" s="1">
        <f>'Standart Lader'!V29</f>
        <v>1053.0368</v>
      </c>
      <c r="W10" s="1">
        <f>'Standart Lader'!W29</f>
        <v>1354.0072</v>
      </c>
      <c r="X10" s="1">
        <f>'Standart Lader'!X29</f>
        <v>1699.7376</v>
      </c>
      <c r="Y10" s="1">
        <f>'Standart Lader'!Y29</f>
        <v>2287.4806</v>
      </c>
      <c r="Z10" s="1">
        <f>'Standart Lader'!Z29</f>
        <v>2729.1474</v>
      </c>
      <c r="AA10" s="1">
        <f>'Standart Lader'!AA29</f>
        <v>3191.8656</v>
      </c>
      <c r="AB10" s="1" t="str">
        <f>'Standart Lader'!AB29</f>
        <v/>
      </c>
      <c r="AC10" s="1" t="str">
        <f>'Standart Lader'!AC29</f>
        <v/>
      </c>
      <c r="AD10" s="1" t="str">
        <f>'Standart Lader'!AD29</f>
        <v/>
      </c>
      <c r="AE10" s="1" t="str">
        <f>'Standart Lader'!AE29</f>
        <v/>
      </c>
      <c r="AF10" s="1" t="str">
        <f>'Standart Lader'!AF29</f>
        <v/>
      </c>
      <c r="AG10" s="1" t="str">
        <f>'Standart Lader'!AG29</f>
        <v/>
      </c>
      <c r="AI10" s="1">
        <v>7.0</v>
      </c>
      <c r="AJ10" s="1">
        <f t="shared" ref="AJ10:AR10" si="7">B10/S10</f>
        <v>70.42253521</v>
      </c>
      <c r="AK10" s="1">
        <f t="shared" si="7"/>
        <v>6.41025641</v>
      </c>
      <c r="AL10" s="1">
        <f t="shared" si="7"/>
        <v>3.720238095</v>
      </c>
      <c r="AM10" s="1">
        <f t="shared" si="7"/>
        <v>2.081598668</v>
      </c>
      <c r="AN10" s="1">
        <f t="shared" si="7"/>
        <v>1.881821603</v>
      </c>
      <c r="AO10" s="1">
        <f t="shared" si="7"/>
        <v>1.775568182</v>
      </c>
      <c r="AP10" s="1">
        <f t="shared" si="7"/>
        <v>1.520450053</v>
      </c>
      <c r="AQ10" s="1">
        <f t="shared" si="7"/>
        <v>1.425719989</v>
      </c>
      <c r="AR10" s="1">
        <f t="shared" si="7"/>
        <v>1.352813853</v>
      </c>
    </row>
    <row r="11" ht="14.25" customHeight="1">
      <c r="A11" s="1">
        <v>8.0</v>
      </c>
      <c r="B11" s="1">
        <f>'Standart Lader'!B30</f>
        <v>859</v>
      </c>
      <c r="C11" s="1">
        <f>'Standart Lader'!C30</f>
        <v>1276</v>
      </c>
      <c r="D11" s="1">
        <f>'Standart Lader'!D30</f>
        <v>1601</v>
      </c>
      <c r="E11" s="1">
        <f>'Standart Lader'!E30</f>
        <v>1961</v>
      </c>
      <c r="F11" s="1">
        <f>'Standart Lader'!F30</f>
        <v>2285</v>
      </c>
      <c r="G11" s="1">
        <f>'Standart Lader'!G30</f>
        <v>2661</v>
      </c>
      <c r="H11" s="1">
        <f>'Standart Lader'!H30</f>
        <v>3106</v>
      </c>
      <c r="I11" s="1">
        <f>'Standart Lader'!I30</f>
        <v>3515</v>
      </c>
      <c r="J11" s="1" t="str">
        <f>'Standart Lader'!J30</f>
        <v/>
      </c>
      <c r="K11" s="1" t="str">
        <f>'Standart Lader'!K30</f>
        <v/>
      </c>
      <c r="L11" s="1" t="str">
        <f>'Standart Lader'!L30</f>
        <v/>
      </c>
      <c r="M11" s="1" t="str">
        <f>'Standart Lader'!M30</f>
        <v/>
      </c>
      <c r="N11" s="1" t="str">
        <f>'Standart Lader'!N30</f>
        <v/>
      </c>
      <c r="O11" s="1" t="str">
        <f>'Standart Lader'!O30</f>
        <v/>
      </c>
      <c r="P11" s="1" t="str">
        <f>'Standart Lader'!P30</f>
        <v/>
      </c>
      <c r="R11" s="1">
        <v>8.0</v>
      </c>
      <c r="S11" s="1">
        <f>'Standart Lader'!S30</f>
        <v>171.0269</v>
      </c>
      <c r="T11" s="1">
        <f>'Standart Lader'!T30</f>
        <v>406.0232</v>
      </c>
      <c r="U11" s="1">
        <f>'Standart Lader'!U30</f>
        <v>610.7815</v>
      </c>
      <c r="V11" s="1">
        <f>'Standart Lader'!V30</f>
        <v>866.3698</v>
      </c>
      <c r="W11" s="1">
        <f>'Standart Lader'!W30</f>
        <v>1160.78</v>
      </c>
      <c r="X11" s="1">
        <f>'Standart Lader'!X30</f>
        <v>1558.0155</v>
      </c>
      <c r="Y11" s="1">
        <f>'Standart Lader'!Y30</f>
        <v>1858.0092</v>
      </c>
      <c r="Z11" s="1">
        <f>'Standart Lader'!Z30</f>
        <v>2348.3715</v>
      </c>
      <c r="AA11" s="1" t="str">
        <f>'Standart Lader'!AA30</f>
        <v/>
      </c>
      <c r="AB11" s="1" t="str">
        <f>'Standart Lader'!AB30</f>
        <v/>
      </c>
      <c r="AC11" s="1" t="str">
        <f>'Standart Lader'!AC30</f>
        <v/>
      </c>
      <c r="AD11" s="1" t="str">
        <f>'Standart Lader'!AD30</f>
        <v/>
      </c>
      <c r="AE11" s="1" t="str">
        <f>'Standart Lader'!AE30</f>
        <v/>
      </c>
      <c r="AF11" s="1" t="str">
        <f>'Standart Lader'!AF30</f>
        <v/>
      </c>
      <c r="AG11" s="1" t="str">
        <f>'Standart Lader'!AG30</f>
        <v/>
      </c>
      <c r="AI11" s="1">
        <v>8.0</v>
      </c>
      <c r="AJ11" s="1">
        <f t="shared" ref="AJ11:AQ11" si="8">B11/S11</f>
        <v>5.022601708</v>
      </c>
      <c r="AK11" s="1">
        <f t="shared" si="8"/>
        <v>3.142677561</v>
      </c>
      <c r="AL11" s="1">
        <f t="shared" si="8"/>
        <v>2.621231979</v>
      </c>
      <c r="AM11" s="1">
        <f t="shared" si="8"/>
        <v>2.263467632</v>
      </c>
      <c r="AN11" s="1">
        <f t="shared" si="8"/>
        <v>1.968503937</v>
      </c>
      <c r="AO11" s="1">
        <f t="shared" si="8"/>
        <v>1.70794193</v>
      </c>
      <c r="AP11" s="1">
        <f t="shared" si="8"/>
        <v>1.671681712</v>
      </c>
      <c r="AQ11" s="1">
        <f t="shared" si="8"/>
        <v>1.496781919</v>
      </c>
    </row>
    <row r="12" ht="14.25" customHeight="1">
      <c r="A12" s="1">
        <v>9.0</v>
      </c>
      <c r="B12" s="1">
        <f>'Standart Lader'!B31</f>
        <v>856</v>
      </c>
      <c r="C12" s="1">
        <f>'Standart Lader'!C31</f>
        <v>1219</v>
      </c>
      <c r="D12" s="1">
        <f>'Standart Lader'!D31</f>
        <v>1680</v>
      </c>
      <c r="E12" s="1">
        <f>'Standart Lader'!E31</f>
        <v>2098</v>
      </c>
      <c r="F12" s="1">
        <f>'Standart Lader'!F31</f>
        <v>2357</v>
      </c>
      <c r="G12" s="1">
        <f>'Standart Lader'!G31</f>
        <v>2602</v>
      </c>
      <c r="H12" s="1">
        <f>'Standart Lader'!H31</f>
        <v>2822</v>
      </c>
      <c r="I12" s="1" t="str">
        <f>'Standart Lader'!I31</f>
        <v/>
      </c>
      <c r="J12" s="1" t="str">
        <f>'Standart Lader'!J31</f>
        <v/>
      </c>
      <c r="K12" s="1" t="str">
        <f>'Standart Lader'!K31</f>
        <v/>
      </c>
      <c r="L12" s="1" t="str">
        <f>'Standart Lader'!L31</f>
        <v/>
      </c>
      <c r="M12" s="1" t="str">
        <f>'Standart Lader'!M31</f>
        <v/>
      </c>
      <c r="N12" s="1" t="str">
        <f>'Standart Lader'!N31</f>
        <v/>
      </c>
      <c r="O12" s="1" t="str">
        <f>'Standart Lader'!O31</f>
        <v/>
      </c>
      <c r="P12" s="1" t="str">
        <f>'Standart Lader'!P31</f>
        <v/>
      </c>
      <c r="R12" s="1">
        <v>9.0</v>
      </c>
      <c r="S12" s="1">
        <f>'Standart Lader'!S31</f>
        <v>179.8456</v>
      </c>
      <c r="T12" s="1">
        <f>'Standart Lader'!T31</f>
        <v>483.2116</v>
      </c>
      <c r="U12" s="1">
        <f>'Standart Lader'!U31</f>
        <v>896.952</v>
      </c>
      <c r="V12" s="1">
        <f>'Standart Lader'!V31</f>
        <v>1195.86</v>
      </c>
      <c r="W12" s="1">
        <f>'Standart Lader'!W31</f>
        <v>1649.9</v>
      </c>
      <c r="X12" s="1">
        <f>'Standart Lader'!X31</f>
        <v>2003.54</v>
      </c>
      <c r="Y12" s="1">
        <f>'Standart Lader'!Y31</f>
        <v>2257.6</v>
      </c>
      <c r="Z12" s="1" t="str">
        <f>'Standart Lader'!Z31</f>
        <v/>
      </c>
      <c r="AA12" s="1" t="str">
        <f>'Standart Lader'!AA31</f>
        <v/>
      </c>
      <c r="AB12" s="1" t="str">
        <f>'Standart Lader'!AB31</f>
        <v/>
      </c>
      <c r="AC12" s="1" t="str">
        <f>'Standart Lader'!AC31</f>
        <v/>
      </c>
      <c r="AD12" s="1" t="str">
        <f>'Standart Lader'!AD31</f>
        <v/>
      </c>
      <c r="AE12" s="1" t="str">
        <f>'Standart Lader'!AE31</f>
        <v/>
      </c>
      <c r="AF12" s="1" t="str">
        <f>'Standart Lader'!AF31</f>
        <v/>
      </c>
      <c r="AG12" s="1" t="str">
        <f>'Standart Lader'!AG31</f>
        <v/>
      </c>
      <c r="AI12" s="1">
        <v>9.0</v>
      </c>
      <c r="AJ12" s="1">
        <f t="shared" ref="AJ12:AP12" si="9">B12/S12</f>
        <v>4.759638267</v>
      </c>
      <c r="AK12" s="1">
        <f t="shared" si="9"/>
        <v>2.522704339</v>
      </c>
      <c r="AL12" s="1">
        <f t="shared" si="9"/>
        <v>1.873009927</v>
      </c>
      <c r="AM12" s="1">
        <f t="shared" si="9"/>
        <v>1.754385965</v>
      </c>
      <c r="AN12" s="1">
        <f t="shared" si="9"/>
        <v>1.428571429</v>
      </c>
      <c r="AO12" s="1">
        <f t="shared" si="9"/>
        <v>1.298701299</v>
      </c>
      <c r="AP12" s="1">
        <f t="shared" si="9"/>
        <v>1.25</v>
      </c>
    </row>
    <row r="13" ht="14.25" customHeight="1">
      <c r="A13" s="1">
        <v>10.0</v>
      </c>
      <c r="B13" s="1">
        <f>'Standart Lader'!B32</f>
        <v>804</v>
      </c>
      <c r="C13" s="1">
        <f>'Standart Lader'!C32</f>
        <v>1197</v>
      </c>
      <c r="D13" s="1">
        <f>'Standart Lader'!D32</f>
        <v>1590</v>
      </c>
      <c r="E13" s="1">
        <f>'Standart Lader'!E32</f>
        <v>1975</v>
      </c>
      <c r="F13" s="1">
        <f>'Standart Lader'!F32</f>
        <v>2351</v>
      </c>
      <c r="G13" s="1">
        <f>'Standart Lader'!G32</f>
        <v>2620</v>
      </c>
      <c r="H13" s="1" t="str">
        <f>'Standart Lader'!H32</f>
        <v/>
      </c>
      <c r="I13" s="1" t="str">
        <f>'Standart Lader'!I32</f>
        <v/>
      </c>
      <c r="J13" s="1" t="str">
        <f>'Standart Lader'!J32</f>
        <v/>
      </c>
      <c r="K13" s="1" t="str">
        <f>'Standart Lader'!K32</f>
        <v/>
      </c>
      <c r="L13" s="1" t="str">
        <f>'Standart Lader'!L32</f>
        <v/>
      </c>
      <c r="M13" s="1" t="str">
        <f>'Standart Lader'!M32</f>
        <v/>
      </c>
      <c r="N13" s="1" t="str">
        <f>'Standart Lader'!N32</f>
        <v/>
      </c>
      <c r="O13" s="1" t="str">
        <f>'Standart Lader'!O32</f>
        <v/>
      </c>
      <c r="P13" s="1" t="str">
        <f>'Standart Lader'!P32</f>
        <v/>
      </c>
      <c r="R13" s="1">
        <v>10.0</v>
      </c>
      <c r="S13" s="1">
        <f>'Standart Lader'!S32</f>
        <v>15.0348</v>
      </c>
      <c r="T13" s="1">
        <f>'Standart Lader'!T32</f>
        <v>169.7346</v>
      </c>
      <c r="U13" s="1">
        <f>'Standart Lader'!U32</f>
        <v>414.99</v>
      </c>
      <c r="V13" s="1">
        <f>'Standart Lader'!V32</f>
        <v>987.5</v>
      </c>
      <c r="W13" s="1">
        <f>'Standart Lader'!W32</f>
        <v>1716.23</v>
      </c>
      <c r="X13" s="1">
        <f>'Standart Lader'!X32</f>
        <v>2277.042</v>
      </c>
      <c r="Y13" s="1" t="str">
        <f>'Standart Lader'!Y32</f>
        <v/>
      </c>
      <c r="Z13" s="1" t="str">
        <f>'Standart Lader'!Z32</f>
        <v/>
      </c>
      <c r="AA13" s="1" t="str">
        <f>'Standart Lader'!AA32</f>
        <v/>
      </c>
      <c r="AB13" s="1" t="str">
        <f>'Standart Lader'!AB32</f>
        <v/>
      </c>
      <c r="AC13" s="1" t="str">
        <f>'Standart Lader'!AC32</f>
        <v/>
      </c>
      <c r="AD13" s="1" t="str">
        <f>'Standart Lader'!AD32</f>
        <v/>
      </c>
      <c r="AE13" s="1" t="str">
        <f>'Standart Lader'!AE32</f>
        <v/>
      </c>
      <c r="AF13" s="1" t="str">
        <f>'Standart Lader'!AF32</f>
        <v/>
      </c>
      <c r="AG13" s="1" t="str">
        <f>'Standart Lader'!AG32</f>
        <v/>
      </c>
      <c r="AI13" s="1">
        <v>10.0</v>
      </c>
      <c r="AJ13" s="1">
        <f t="shared" ref="AJ13:AO13" si="10">B13/S13</f>
        <v>53.47593583</v>
      </c>
      <c r="AK13" s="1">
        <f t="shared" si="10"/>
        <v>7.052186178</v>
      </c>
      <c r="AL13" s="1">
        <f t="shared" si="10"/>
        <v>3.831417625</v>
      </c>
      <c r="AM13" s="1">
        <f t="shared" si="10"/>
        <v>2</v>
      </c>
      <c r="AN13" s="1">
        <f t="shared" si="10"/>
        <v>1.369863014</v>
      </c>
      <c r="AO13" s="1">
        <f t="shared" si="10"/>
        <v>1.150615579</v>
      </c>
    </row>
    <row r="14" ht="14.25" customHeight="1">
      <c r="A14" s="1">
        <v>11.0</v>
      </c>
      <c r="B14" s="1">
        <f>'Standart Lader'!B33</f>
        <v>518</v>
      </c>
      <c r="C14" s="1">
        <f>'Standart Lader'!C33</f>
        <v>876</v>
      </c>
      <c r="D14" s="1">
        <f>'Standart Lader'!D33</f>
        <v>1192</v>
      </c>
      <c r="E14" s="1">
        <f>'Standart Lader'!E33</f>
        <v>1427</v>
      </c>
      <c r="F14" s="1">
        <f>'Standart Lader'!F33</f>
        <v>1603</v>
      </c>
      <c r="G14" s="1" t="str">
        <f>'Standart Lader'!G33</f>
        <v/>
      </c>
      <c r="H14" s="1" t="str">
        <f>'Standart Lader'!H33</f>
        <v/>
      </c>
      <c r="I14" s="1" t="str">
        <f>'Standart Lader'!I33</f>
        <v/>
      </c>
      <c r="J14" s="1" t="str">
        <f>'Standart Lader'!J33</f>
        <v/>
      </c>
      <c r="K14" s="1" t="str">
        <f>'Standart Lader'!K33</f>
        <v/>
      </c>
      <c r="L14" s="1" t="str">
        <f>'Standart Lader'!L33</f>
        <v/>
      </c>
      <c r="M14" s="1" t="str">
        <f>'Standart Lader'!M33</f>
        <v/>
      </c>
      <c r="N14" s="1" t="str">
        <f>'Standart Lader'!N33</f>
        <v/>
      </c>
      <c r="O14" s="1" t="str">
        <f>'Standart Lader'!O33</f>
        <v/>
      </c>
      <c r="P14" s="1" t="str">
        <f>'Standart Lader'!P33</f>
        <v/>
      </c>
      <c r="R14" s="1">
        <v>11.0</v>
      </c>
      <c r="S14" s="1">
        <f>'Standart Lader'!S33</f>
        <v>67.4436</v>
      </c>
      <c r="T14" s="1">
        <f>'Standart Lader'!T33</f>
        <v>175.0248</v>
      </c>
      <c r="U14" s="1">
        <f>'Standart Lader'!U33</f>
        <v>312.0656</v>
      </c>
      <c r="V14" s="1">
        <f>'Standart Lader'!V33</f>
        <v>604.3345</v>
      </c>
      <c r="W14" s="1">
        <f>'Standart Lader'!W33</f>
        <v>856.4829</v>
      </c>
      <c r="X14" s="1" t="str">
        <f>'Standart Lader'!X33</f>
        <v/>
      </c>
      <c r="Y14" s="1" t="str">
        <f>'Standart Lader'!Y33</f>
        <v/>
      </c>
      <c r="Z14" s="1" t="str">
        <f>'Standart Lader'!Z33</f>
        <v/>
      </c>
      <c r="AA14" s="1" t="str">
        <f>'Standart Lader'!AA33</f>
        <v/>
      </c>
      <c r="AB14" s="1" t="str">
        <f>'Standart Lader'!AB33</f>
        <v/>
      </c>
      <c r="AC14" s="1" t="str">
        <f>'Standart Lader'!AC33</f>
        <v/>
      </c>
      <c r="AD14" s="1" t="str">
        <f>'Standart Lader'!AD33</f>
        <v/>
      </c>
      <c r="AE14" s="1" t="str">
        <f>'Standart Lader'!AE33</f>
        <v/>
      </c>
      <c r="AF14" s="1" t="str">
        <f>'Standart Lader'!AF33</f>
        <v/>
      </c>
      <c r="AG14" s="1" t="str">
        <f>'Standart Lader'!AG33</f>
        <v/>
      </c>
      <c r="AI14" s="1">
        <v>11.0</v>
      </c>
      <c r="AJ14" s="1">
        <f t="shared" ref="AJ14:AN14" si="11">B14/S14</f>
        <v>7.680491551</v>
      </c>
      <c r="AK14" s="1">
        <f t="shared" si="11"/>
        <v>5.005005005</v>
      </c>
      <c r="AL14" s="1">
        <f t="shared" si="11"/>
        <v>3.819709702</v>
      </c>
      <c r="AM14" s="1">
        <f t="shared" si="11"/>
        <v>2.361275089</v>
      </c>
      <c r="AN14" s="1">
        <f t="shared" si="11"/>
        <v>1.871607711</v>
      </c>
    </row>
    <row r="15" ht="14.25" customHeight="1">
      <c r="A15" s="1">
        <v>12.0</v>
      </c>
      <c r="B15" s="1">
        <f>'Standart Lader'!B34</f>
        <v>579</v>
      </c>
      <c r="C15" s="1">
        <f>'Standart Lader'!C34</f>
        <v>834</v>
      </c>
      <c r="D15" s="1">
        <f>'Standart Lader'!D34</f>
        <v>1196</v>
      </c>
      <c r="E15" s="1">
        <f>'Standart Lader'!E34</f>
        <v>1467</v>
      </c>
      <c r="F15" s="1" t="str">
        <f>'Standart Lader'!F34</f>
        <v/>
      </c>
      <c r="G15" s="1" t="str">
        <f>'Standart Lader'!G34</f>
        <v/>
      </c>
      <c r="H15" s="1" t="str">
        <f>'Standart Lader'!H34</f>
        <v/>
      </c>
      <c r="I15" s="1" t="str">
        <f>'Standart Lader'!I34</f>
        <v/>
      </c>
      <c r="J15" s="1" t="str">
        <f>'Standart Lader'!J34</f>
        <v/>
      </c>
      <c r="K15" s="1" t="str">
        <f>'Standart Lader'!K34</f>
        <v/>
      </c>
      <c r="L15" s="1" t="str">
        <f>'Standart Lader'!L34</f>
        <v/>
      </c>
      <c r="M15" s="1" t="str">
        <f>'Standart Lader'!M34</f>
        <v/>
      </c>
      <c r="N15" s="1" t="str">
        <f>'Standart Lader'!N34</f>
        <v/>
      </c>
      <c r="O15" s="1" t="str">
        <f>'Standart Lader'!O34</f>
        <v/>
      </c>
      <c r="P15" s="1" t="str">
        <f>'Standart Lader'!P34</f>
        <v/>
      </c>
      <c r="R15" s="1">
        <v>12.0</v>
      </c>
      <c r="S15" s="1">
        <f>'Standart Lader'!S34</f>
        <v>52.11</v>
      </c>
      <c r="T15" s="1">
        <f>'Standart Lader'!T34</f>
        <v>275.4702</v>
      </c>
      <c r="U15" s="1">
        <f>'Standart Lader'!U34</f>
        <v>530.7848</v>
      </c>
      <c r="V15" s="1">
        <f>'Standart Lader'!V34</f>
        <v>814.7718</v>
      </c>
      <c r="W15" s="1" t="str">
        <f>'Standart Lader'!W34</f>
        <v/>
      </c>
      <c r="X15" s="1" t="str">
        <f>'Standart Lader'!X34</f>
        <v/>
      </c>
      <c r="Y15" s="1" t="str">
        <f>'Standart Lader'!Y34</f>
        <v/>
      </c>
      <c r="Z15" s="1" t="str">
        <f>'Standart Lader'!Z34</f>
        <v/>
      </c>
      <c r="AA15" s="1" t="str">
        <f>'Standart Lader'!AA34</f>
        <v/>
      </c>
      <c r="AB15" s="1" t="str">
        <f>'Standart Lader'!AB34</f>
        <v/>
      </c>
      <c r="AC15" s="1" t="str">
        <f>'Standart Lader'!AC34</f>
        <v/>
      </c>
      <c r="AD15" s="1" t="str">
        <f>'Standart Lader'!AD34</f>
        <v/>
      </c>
      <c r="AE15" s="1" t="str">
        <f>'Standart Lader'!AE34</f>
        <v/>
      </c>
      <c r="AF15" s="1" t="str">
        <f>'Standart Lader'!AF34</f>
        <v/>
      </c>
      <c r="AG15" s="1" t="str">
        <f>'Standart Lader'!AG34</f>
        <v/>
      </c>
      <c r="AI15" s="1">
        <v>12.0</v>
      </c>
      <c r="AJ15" s="1">
        <f t="shared" ref="AJ15:AM15" si="12">B15/S15</f>
        <v>11.11111111</v>
      </c>
      <c r="AK15" s="1">
        <f t="shared" si="12"/>
        <v>3.027550711</v>
      </c>
      <c r="AL15" s="1">
        <f t="shared" si="12"/>
        <v>2.253267237</v>
      </c>
      <c r="AM15" s="1">
        <f t="shared" si="12"/>
        <v>1.800504141</v>
      </c>
    </row>
    <row r="16" ht="14.25" customHeight="1">
      <c r="A16" s="1">
        <v>13.0</v>
      </c>
      <c r="B16" s="1">
        <f>'Standart Lader'!B35</f>
        <v>794</v>
      </c>
      <c r="C16" s="1">
        <f>'Standart Lader'!C35</f>
        <v>1067</v>
      </c>
      <c r="D16" s="1">
        <f>'Standart Lader'!D35</f>
        <v>1345</v>
      </c>
      <c r="E16" s="1" t="str">
        <f>'Standart Lader'!E35</f>
        <v/>
      </c>
      <c r="F16" s="1" t="str">
        <f>'Standart Lader'!F35</f>
        <v/>
      </c>
      <c r="G16" s="1" t="str">
        <f>'Standart Lader'!G35</f>
        <v/>
      </c>
      <c r="H16" s="1" t="str">
        <f>'Standart Lader'!H35</f>
        <v/>
      </c>
      <c r="I16" s="1" t="str">
        <f>'Standart Lader'!I35</f>
        <v/>
      </c>
      <c r="J16" s="1" t="str">
        <f>'Standart Lader'!J35</f>
        <v/>
      </c>
      <c r="K16" s="1" t="str">
        <f>'Standart Lader'!K35</f>
        <v/>
      </c>
      <c r="L16" s="1" t="str">
        <f>'Standart Lader'!L35</f>
        <v/>
      </c>
      <c r="M16" s="1" t="str">
        <f>'Standart Lader'!M35</f>
        <v/>
      </c>
      <c r="N16" s="1" t="str">
        <f>'Standart Lader'!N35</f>
        <v/>
      </c>
      <c r="O16" s="1" t="str">
        <f>'Standart Lader'!O35</f>
        <v/>
      </c>
      <c r="P16" s="1" t="str">
        <f>'Standart Lader'!P35</f>
        <v/>
      </c>
      <c r="R16" s="1">
        <v>13.0</v>
      </c>
      <c r="S16" s="1">
        <f>'Standart Lader'!S35</f>
        <v>225.7342</v>
      </c>
      <c r="T16" s="1">
        <f>'Standart Lader'!T35</f>
        <v>375.2639</v>
      </c>
      <c r="U16" s="1">
        <f>'Standart Lader'!U35</f>
        <v>616.9515</v>
      </c>
      <c r="V16" s="1" t="str">
        <f>'Standart Lader'!V35</f>
        <v/>
      </c>
      <c r="W16" s="1" t="str">
        <f>'Standart Lader'!W35</f>
        <v/>
      </c>
      <c r="X16" s="1" t="str">
        <f>'Standart Lader'!X35</f>
        <v/>
      </c>
      <c r="Y16" s="1" t="str">
        <f>'Standart Lader'!Y35</f>
        <v/>
      </c>
      <c r="Z16" s="1" t="str">
        <f>'Standart Lader'!Z35</f>
        <v/>
      </c>
      <c r="AA16" s="1" t="str">
        <f>'Standart Lader'!AA35</f>
        <v/>
      </c>
      <c r="AB16" s="1" t="str">
        <f>'Standart Lader'!AB35</f>
        <v/>
      </c>
      <c r="AC16" s="1" t="str">
        <f>'Standart Lader'!AC35</f>
        <v/>
      </c>
      <c r="AD16" s="1" t="str">
        <f>'Standart Lader'!AD35</f>
        <v/>
      </c>
      <c r="AE16" s="1" t="str">
        <f>'Standart Lader'!AE35</f>
        <v/>
      </c>
      <c r="AF16" s="1" t="str">
        <f>'Standart Lader'!AF35</f>
        <v/>
      </c>
      <c r="AG16" s="1" t="str">
        <f>'Standart Lader'!AG35</f>
        <v/>
      </c>
      <c r="AI16" s="1">
        <v>13.0</v>
      </c>
      <c r="AJ16" s="1">
        <f t="shared" ref="AJ16:AL16" si="13">B16/S16</f>
        <v>3.517411185</v>
      </c>
      <c r="AK16" s="1">
        <f t="shared" si="13"/>
        <v>2.843332386</v>
      </c>
      <c r="AL16" s="1">
        <f t="shared" si="13"/>
        <v>2.180074123</v>
      </c>
    </row>
    <row r="17" ht="14.25" customHeight="1">
      <c r="A17" s="1">
        <v>14.0</v>
      </c>
      <c r="B17" s="1">
        <f>'Standart Lader'!B36</f>
        <v>944</v>
      </c>
      <c r="C17" s="1">
        <f>'Standart Lader'!C36</f>
        <v>1431</v>
      </c>
      <c r="D17" s="1" t="str">
        <f>'Standart Lader'!D36</f>
        <v/>
      </c>
      <c r="E17" s="1" t="str">
        <f>'Standart Lader'!E36</f>
        <v/>
      </c>
      <c r="F17" s="1" t="str">
        <f>'Standart Lader'!F36</f>
        <v/>
      </c>
      <c r="G17" s="1" t="str">
        <f>'Standart Lader'!G36</f>
        <v/>
      </c>
      <c r="H17" s="1" t="str">
        <f>'Standart Lader'!H36</f>
        <v/>
      </c>
      <c r="I17" s="1" t="str">
        <f>'Standart Lader'!I36</f>
        <v/>
      </c>
      <c r="J17" s="1" t="str">
        <f>'Standart Lader'!J36</f>
        <v/>
      </c>
      <c r="K17" s="1" t="str">
        <f>'Standart Lader'!K36</f>
        <v/>
      </c>
      <c r="L17" s="1" t="str">
        <f>'Standart Lader'!L36</f>
        <v/>
      </c>
      <c r="M17" s="1" t="str">
        <f>'Standart Lader'!M36</f>
        <v/>
      </c>
      <c r="N17" s="1" t="str">
        <f>'Standart Lader'!N36</f>
        <v/>
      </c>
      <c r="O17" s="1" t="str">
        <f>'Standart Lader'!O36</f>
        <v/>
      </c>
      <c r="P17" s="1" t="str">
        <f>'Standart Lader'!P36</f>
        <v/>
      </c>
      <c r="R17" s="1">
        <v>14.0</v>
      </c>
      <c r="S17" s="1">
        <f>'Standart Lader'!S36</f>
        <v>438.7712</v>
      </c>
      <c r="T17" s="1">
        <f>'Standart Lader'!T36</f>
        <v>853.3053</v>
      </c>
      <c r="U17" s="1" t="str">
        <f>'Standart Lader'!U36</f>
        <v/>
      </c>
      <c r="V17" s="1" t="str">
        <f>'Standart Lader'!V36</f>
        <v/>
      </c>
      <c r="W17" s="1" t="str">
        <f>'Standart Lader'!W36</f>
        <v/>
      </c>
      <c r="X17" s="1" t="str">
        <f>'Standart Lader'!X36</f>
        <v/>
      </c>
      <c r="Y17" s="1" t="str">
        <f>'Standart Lader'!Y36</f>
        <v/>
      </c>
      <c r="Z17" s="1" t="str">
        <f>'Standart Lader'!Z36</f>
        <v/>
      </c>
      <c r="AA17" s="1" t="str">
        <f>'Standart Lader'!AA36</f>
        <v/>
      </c>
      <c r="AB17" s="1" t="str">
        <f>'Standart Lader'!AB36</f>
        <v/>
      </c>
      <c r="AC17" s="1" t="str">
        <f>'Standart Lader'!AC36</f>
        <v/>
      </c>
      <c r="AD17" s="1" t="str">
        <f>'Standart Lader'!AD36</f>
        <v/>
      </c>
      <c r="AE17" s="1" t="str">
        <f>'Standart Lader'!AE36</f>
        <v/>
      </c>
      <c r="AF17" s="1" t="str">
        <f>'Standart Lader'!AF36</f>
        <v/>
      </c>
      <c r="AG17" s="1" t="str">
        <f>'Standart Lader'!AG36</f>
        <v/>
      </c>
      <c r="AI17" s="1">
        <v>14.0</v>
      </c>
      <c r="AJ17" s="1">
        <f t="shared" ref="AJ17:AK17" si="14">B17/S17</f>
        <v>2.151462995</v>
      </c>
      <c r="AK17" s="1">
        <f t="shared" si="14"/>
        <v>1.677008217</v>
      </c>
    </row>
    <row r="18" ht="14.25" customHeight="1">
      <c r="A18" s="1">
        <v>15.0</v>
      </c>
      <c r="B18" s="1">
        <f>'Standart Lader'!B37</f>
        <v>600</v>
      </c>
      <c r="C18" s="1" t="str">
        <f>'Standart Lader'!C37</f>
        <v/>
      </c>
      <c r="D18" s="1" t="str">
        <f>'Standart Lader'!D37</f>
        <v/>
      </c>
      <c r="E18" s="1" t="str">
        <f>'Standart Lader'!E37</f>
        <v/>
      </c>
      <c r="F18" s="1" t="str">
        <f>'Standart Lader'!F37</f>
        <v/>
      </c>
      <c r="G18" s="1" t="str">
        <f>'Standart Lader'!G37</f>
        <v/>
      </c>
      <c r="H18" s="1" t="str">
        <f>'Standart Lader'!H37</f>
        <v/>
      </c>
      <c r="I18" s="1" t="str">
        <f>'Standart Lader'!I37</f>
        <v/>
      </c>
      <c r="J18" s="1" t="str">
        <f>'Standart Lader'!J37</f>
        <v/>
      </c>
      <c r="K18" s="1" t="str">
        <f>'Standart Lader'!K37</f>
        <v/>
      </c>
      <c r="L18" s="1" t="str">
        <f>'Standart Lader'!L37</f>
        <v/>
      </c>
      <c r="M18" s="1" t="str">
        <f>'Standart Lader'!M37</f>
        <v/>
      </c>
      <c r="N18" s="1" t="str">
        <f>'Standart Lader'!N37</f>
        <v/>
      </c>
      <c r="O18" s="1" t="str">
        <f>'Standart Lader'!O37</f>
        <v/>
      </c>
      <c r="P18" s="1" t="str">
        <f>'Standart Lader'!P37</f>
        <v/>
      </c>
      <c r="R18" s="1">
        <v>15.0</v>
      </c>
      <c r="S18" s="1">
        <f>'Standart Lader'!S37</f>
        <v>163.62</v>
      </c>
      <c r="T18" s="1" t="str">
        <f>'Standart Lader'!T37</f>
        <v/>
      </c>
      <c r="U18" s="1" t="str">
        <f>'Standart Lader'!U37</f>
        <v/>
      </c>
      <c r="V18" s="1" t="str">
        <f>'Standart Lader'!V37</f>
        <v/>
      </c>
      <c r="W18" s="1" t="str">
        <f>'Standart Lader'!W37</f>
        <v/>
      </c>
      <c r="X18" s="1" t="str">
        <f>'Standart Lader'!X37</f>
        <v/>
      </c>
      <c r="Y18" s="1" t="str">
        <f>'Standart Lader'!Y37</f>
        <v/>
      </c>
      <c r="Z18" s="1" t="str">
        <f>'Standart Lader'!Z37</f>
        <v/>
      </c>
      <c r="AA18" s="1" t="str">
        <f>'Standart Lader'!AA37</f>
        <v/>
      </c>
      <c r="AB18" s="1" t="str">
        <f>'Standart Lader'!AB37</f>
        <v/>
      </c>
      <c r="AC18" s="1" t="str">
        <f>'Standart Lader'!AC37</f>
        <v/>
      </c>
      <c r="AD18" s="1" t="str">
        <f>'Standart Lader'!AD37</f>
        <v/>
      </c>
      <c r="AE18" s="1" t="str">
        <f>'Standart Lader'!AE37</f>
        <v/>
      </c>
      <c r="AF18" s="1" t="str">
        <f>'Standart Lader'!AF37</f>
        <v/>
      </c>
      <c r="AG18" s="1" t="str">
        <f>'Standart Lader'!AG37</f>
        <v/>
      </c>
      <c r="AI18" s="1">
        <v>15.0</v>
      </c>
      <c r="AJ18" s="1">
        <f>B18/S18</f>
        <v>3.66703337</v>
      </c>
    </row>
    <row r="19" ht="14.25" customHeight="1"/>
    <row r="20" ht="14.25" customHeight="1"/>
    <row r="21" ht="14.25" customHeight="1"/>
    <row r="22" ht="14.25" customHeight="1">
      <c r="A22" s="1" t="s">
        <v>8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>
        <v>6.0</v>
      </c>
      <c r="H22" s="1">
        <v>7.0</v>
      </c>
      <c r="I22" s="1">
        <v>8.0</v>
      </c>
      <c r="J22" s="1">
        <v>9.0</v>
      </c>
      <c r="K22" s="1">
        <v>10.0</v>
      </c>
      <c r="L22" s="1">
        <v>11.0</v>
      </c>
      <c r="M22" s="1">
        <v>12.0</v>
      </c>
      <c r="N22" s="1">
        <v>13.0</v>
      </c>
      <c r="O22" s="1">
        <v>14.0</v>
      </c>
      <c r="R22" s="1" t="s">
        <v>8</v>
      </c>
      <c r="S22" s="1">
        <v>1.0</v>
      </c>
      <c r="T22" s="1">
        <v>2.0</v>
      </c>
      <c r="U22" s="1">
        <v>3.0</v>
      </c>
      <c r="V22" s="1">
        <v>4.0</v>
      </c>
      <c r="W22" s="1">
        <v>5.0</v>
      </c>
      <c r="X22" s="1">
        <v>6.0</v>
      </c>
      <c r="Y22" s="1">
        <v>7.0</v>
      </c>
      <c r="Z22" s="1">
        <v>8.0</v>
      </c>
      <c r="AA22" s="1">
        <v>9.0</v>
      </c>
      <c r="AB22" s="1">
        <v>10.0</v>
      </c>
      <c r="AC22" s="1">
        <v>11.0</v>
      </c>
      <c r="AD22" s="1">
        <v>12.0</v>
      </c>
      <c r="AE22" s="1">
        <v>13.0</v>
      </c>
      <c r="AF22" s="1">
        <v>14.0</v>
      </c>
    </row>
    <row r="23" ht="14.25" customHeight="1"/>
    <row r="24" ht="14.25" customHeight="1">
      <c r="B24" s="1">
        <f>SUM(B4:B17)</f>
        <v>10943</v>
      </c>
      <c r="C24" s="1">
        <f>SUM(C4:C16)</f>
        <v>14608</v>
      </c>
      <c r="D24" s="1">
        <f>SUM(D4:D15)</f>
        <v>18021</v>
      </c>
      <c r="E24" s="1">
        <f>SUM(E4:E14)</f>
        <v>20305</v>
      </c>
      <c r="F24" s="1">
        <f>SUM(F4:F13)</f>
        <v>21969</v>
      </c>
      <c r="G24" s="1">
        <f>SUM(G4:G12)</f>
        <v>22839</v>
      </c>
      <c r="H24" s="1">
        <f>SUM(H4:H11)</f>
        <v>22736</v>
      </c>
      <c r="I24" s="1">
        <f>SUM(I4:I10)</f>
        <v>22381</v>
      </c>
      <c r="J24" s="1">
        <f>SUM(J4:J9)</f>
        <v>20361</v>
      </c>
      <c r="K24" s="1">
        <f>SUM(K4:K8)</f>
        <v>17958</v>
      </c>
      <c r="L24" s="1">
        <f>SUM(L4:L7)</f>
        <v>15616</v>
      </c>
      <c r="M24" s="1">
        <f>SUM(M4:M6)</f>
        <v>12202</v>
      </c>
      <c r="N24" s="1">
        <f>SUM(N4:N5)</f>
        <v>8897</v>
      </c>
      <c r="O24" s="1">
        <f>SUM(O4)</f>
        <v>5111</v>
      </c>
      <c r="S24" s="1">
        <f>SUM(S4:S17)</f>
        <v>1733.8511</v>
      </c>
      <c r="T24" s="1">
        <f>SUM(T4:T16)</f>
        <v>3419.7937</v>
      </c>
      <c r="U24" s="1">
        <f>SUM(U4:U15)</f>
        <v>6003.8764</v>
      </c>
      <c r="V24" s="1">
        <f>SUM(V4:V14)</f>
        <v>8279.8471</v>
      </c>
      <c r="W24" s="1">
        <f>SUM(W4:W13)</f>
        <v>11669.0544</v>
      </c>
      <c r="X24" s="1">
        <f>SUM(X4:X12)</f>
        <v>12788.8746</v>
      </c>
      <c r="Y24" s="1">
        <f>SUM(Y4:Y11)</f>
        <v>13129.7297</v>
      </c>
      <c r="Z24" s="1">
        <f>SUM(Z4:Z10)</f>
        <v>14922.6789</v>
      </c>
      <c r="AA24" s="1">
        <f>SUM(AA4:AA9)</f>
        <v>15297.3054</v>
      </c>
      <c r="AB24" s="1">
        <f>SUM(AB4:AB8)</f>
        <v>13893.4967</v>
      </c>
      <c r="AC24" s="1">
        <f>SUM(AC4:AC7)</f>
        <v>13840.691</v>
      </c>
      <c r="AD24" s="1">
        <f>SUM(AD4:AD6)</f>
        <v>11423.0737</v>
      </c>
      <c r="AE24" s="1">
        <f>SUM(AE4:AE5)</f>
        <v>8549.7466</v>
      </c>
      <c r="AF24" s="1">
        <f>SUM(AF4)</f>
        <v>5034.335</v>
      </c>
    </row>
    <row r="25" ht="14.25" customHeight="1"/>
    <row r="26" ht="14.25" customHeight="1">
      <c r="A26" s="1" t="s">
        <v>9</v>
      </c>
      <c r="B26" s="1">
        <f t="shared" ref="B26:O26" si="15">S24/B24</f>
        <v>0.1584438545</v>
      </c>
      <c r="C26" s="1">
        <f t="shared" si="15"/>
        <v>0.2341041689</v>
      </c>
      <c r="D26" s="1">
        <f t="shared" si="15"/>
        <v>0.3331600022</v>
      </c>
      <c r="E26" s="1">
        <f t="shared" si="15"/>
        <v>0.4077738045</v>
      </c>
      <c r="F26" s="1">
        <f t="shared" si="15"/>
        <v>0.5311600164</v>
      </c>
      <c r="G26" s="1">
        <f t="shared" si="15"/>
        <v>0.5599577302</v>
      </c>
      <c r="H26" s="1">
        <f t="shared" si="15"/>
        <v>0.577486352</v>
      </c>
      <c r="I26" s="1">
        <f t="shared" si="15"/>
        <v>0.6667565748</v>
      </c>
      <c r="J26" s="1">
        <f t="shared" si="15"/>
        <v>0.7513042287</v>
      </c>
      <c r="K26" s="1">
        <f t="shared" si="15"/>
        <v>0.7736661488</v>
      </c>
      <c r="L26" s="1">
        <f t="shared" si="15"/>
        <v>0.8863147413</v>
      </c>
      <c r="M26" s="1">
        <f t="shared" si="15"/>
        <v>0.9361640469</v>
      </c>
      <c r="N26" s="1">
        <f t="shared" si="15"/>
        <v>0.9609696077</v>
      </c>
      <c r="O26" s="1">
        <f t="shared" si="15"/>
        <v>0.985</v>
      </c>
      <c r="R26" s="1" t="s">
        <v>10</v>
      </c>
      <c r="S26" s="1">
        <f t="shared" ref="S26:AF26" si="16">B24/S24</f>
        <v>6.311383948</v>
      </c>
      <c r="T26" s="1">
        <f t="shared" si="16"/>
        <v>4.271602699</v>
      </c>
      <c r="U26" s="1">
        <f t="shared" si="16"/>
        <v>3.001560792</v>
      </c>
      <c r="V26" s="1">
        <f t="shared" si="16"/>
        <v>2.452339971</v>
      </c>
      <c r="W26" s="1">
        <f t="shared" si="16"/>
        <v>1.88267183</v>
      </c>
      <c r="X26" s="1">
        <f t="shared" si="16"/>
        <v>1.785849085</v>
      </c>
      <c r="Y26" s="1">
        <f t="shared" si="16"/>
        <v>1.731642655</v>
      </c>
      <c r="Z26" s="1">
        <f t="shared" si="16"/>
        <v>1.499797734</v>
      </c>
      <c r="AA26" s="1">
        <f t="shared" si="16"/>
        <v>1.33101873</v>
      </c>
      <c r="AB26" s="1">
        <f t="shared" si="16"/>
        <v>1.292547181</v>
      </c>
      <c r="AC26" s="1">
        <f t="shared" si="16"/>
        <v>1.128267368</v>
      </c>
      <c r="AD26" s="1">
        <f t="shared" si="16"/>
        <v>1.068188854</v>
      </c>
      <c r="AE26" s="1">
        <f t="shared" si="16"/>
        <v>1.040615636</v>
      </c>
      <c r="AF26" s="1">
        <f t="shared" si="16"/>
        <v>1.015228426</v>
      </c>
    </row>
    <row r="27" ht="14.25" customHeight="1"/>
    <row r="28" ht="14.25" customHeight="1">
      <c r="A28" s="1" t="s">
        <v>11</v>
      </c>
      <c r="B28" s="1">
        <f>SUM(C4:C17)</f>
        <v>16039</v>
      </c>
      <c r="C28" s="1">
        <f>SUM(D4:D16)</f>
        <v>19366</v>
      </c>
      <c r="D28" s="1">
        <f>SUM(E4:E15)</f>
        <v>21772</v>
      </c>
      <c r="E28" s="1">
        <f>SUM(F4:F14)</f>
        <v>23572</v>
      </c>
      <c r="F28" s="1">
        <f>SUM(G4:G13)</f>
        <v>25459</v>
      </c>
      <c r="G28" s="1">
        <f>SUM(H4:H12)</f>
        <v>25558</v>
      </c>
      <c r="H28" s="1">
        <f>SUM(I4:I11)</f>
        <v>25896</v>
      </c>
      <c r="I28" s="1">
        <f>SUM(J4:J10)</f>
        <v>24679</v>
      </c>
      <c r="J28" s="1">
        <f>SUM(K4:K9)</f>
        <v>21987</v>
      </c>
      <c r="K28" s="1">
        <f>SUM(L4:L8)</f>
        <v>19651</v>
      </c>
      <c r="L28" s="1">
        <f>SUM(M4:M7)</f>
        <v>16810</v>
      </c>
      <c r="M28" s="1">
        <f>SUM(N4:N6)</f>
        <v>12950</v>
      </c>
      <c r="N28" s="1">
        <f>SUM(O4:O5)</f>
        <v>9525</v>
      </c>
      <c r="O28" s="1">
        <f>SUM(P4)</f>
        <v>5241</v>
      </c>
      <c r="R28" s="1" t="s">
        <v>12</v>
      </c>
      <c r="S28" s="1">
        <f>SUM(T4:T17)</f>
        <v>4273.099</v>
      </c>
      <c r="T28" s="1">
        <f>SUM(U4:U16)</f>
        <v>6620.8279</v>
      </c>
      <c r="U28" s="1">
        <f>SUM(V4:V15)</f>
        <v>9094.6189</v>
      </c>
      <c r="V28" s="1">
        <f>SUM(W4:W14)</f>
        <v>12525.5373</v>
      </c>
      <c r="W28" s="1">
        <f>SUM(X4:X13)</f>
        <v>15065.9166</v>
      </c>
      <c r="X28" s="1">
        <f>SUM(Y4:Y12)</f>
        <v>15387.3297</v>
      </c>
      <c r="Y28" s="1">
        <f>SUM(Z4:Z11)</f>
        <v>17271.0504</v>
      </c>
      <c r="Z28" s="1">
        <f>SUM(AA4:AA10)</f>
        <v>18489.171</v>
      </c>
      <c r="AA28" s="1">
        <f>SUM(AB4:AB9)</f>
        <v>17852.3921</v>
      </c>
      <c r="AB28" s="1">
        <f>SUM(AC4:AC8)</f>
        <v>17339.036</v>
      </c>
      <c r="AC28" s="1">
        <f>SUM(AD4:AD7)</f>
        <v>15763.8097</v>
      </c>
      <c r="AD28" s="1">
        <f>SUM(AE4:AE6)</f>
        <v>12443.4637</v>
      </c>
      <c r="AE28" s="1">
        <f>SUM(AF4:AF5)</f>
        <v>9364.469</v>
      </c>
      <c r="AF28" s="1">
        <f>SUM(AG4)</f>
        <v>5241</v>
      </c>
    </row>
    <row r="29" ht="14.25" customHeight="1">
      <c r="A29" s="1" t="s">
        <v>13</v>
      </c>
      <c r="B29" s="1">
        <f>SUM(B4:B17)</f>
        <v>10943</v>
      </c>
      <c r="C29" s="1">
        <f>SUM(C4:C16)</f>
        <v>14608</v>
      </c>
      <c r="D29" s="1">
        <f>SUM(D4:D15)</f>
        <v>18021</v>
      </c>
      <c r="E29" s="1">
        <f>SUM(E4:E14)</f>
        <v>20305</v>
      </c>
      <c r="F29" s="1">
        <f>SUM(F4:F13)</f>
        <v>21969</v>
      </c>
      <c r="G29" s="1">
        <f>SUM(G4:G12)</f>
        <v>22839</v>
      </c>
      <c r="H29" s="1">
        <f>SUM(H4:H11)</f>
        <v>22736</v>
      </c>
      <c r="I29" s="1">
        <f>SUM(I4:I10)</f>
        <v>22381</v>
      </c>
      <c r="J29" s="1">
        <f>SUM(J4:J9)</f>
        <v>20361</v>
      </c>
      <c r="K29" s="1">
        <f>SUM(K4:K8)</f>
        <v>17958</v>
      </c>
      <c r="L29" s="1">
        <f>SUM(L4:L7)</f>
        <v>15616</v>
      </c>
      <c r="M29" s="1">
        <f>SUM(M4:M6)</f>
        <v>12202</v>
      </c>
      <c r="N29" s="1">
        <f>SUM(N4:N5)</f>
        <v>8897</v>
      </c>
      <c r="O29" s="1">
        <f>SUM(O4)</f>
        <v>5111</v>
      </c>
      <c r="R29" s="1" t="s">
        <v>14</v>
      </c>
      <c r="S29" s="1">
        <f>SUM(S4:S17)</f>
        <v>1733.8511</v>
      </c>
      <c r="T29" s="1">
        <f>SUM(T4:T16)</f>
        <v>3419.7937</v>
      </c>
      <c r="U29" s="1">
        <f>SUM(U4:U15)</f>
        <v>6003.8764</v>
      </c>
      <c r="V29" s="1">
        <f>SUM(V4:V14)</f>
        <v>8279.8471</v>
      </c>
      <c r="W29" s="1">
        <f>SUM(W4:W13)</f>
        <v>11669.0544</v>
      </c>
      <c r="X29" s="1">
        <f>SUM(X4:X12)</f>
        <v>12788.8746</v>
      </c>
      <c r="Y29" s="1">
        <f>SUM(Y4:Y11)</f>
        <v>13129.7297</v>
      </c>
      <c r="Z29" s="1">
        <f>SUM(Z4:Z10)</f>
        <v>14922.6789</v>
      </c>
      <c r="AA29" s="1">
        <f>SUM(AA4:AA9)</f>
        <v>15297.3054</v>
      </c>
      <c r="AB29" s="1">
        <f>SUM(AB4:AB8)</f>
        <v>13893.4967</v>
      </c>
      <c r="AC29" s="1">
        <f>SUM(AC4:AC7)</f>
        <v>13840.691</v>
      </c>
      <c r="AD29" s="1">
        <f>SUM(AD4:AD6)</f>
        <v>11423.0737</v>
      </c>
      <c r="AE29" s="1">
        <f>SUM(AE4:AE5)</f>
        <v>8549.7466</v>
      </c>
      <c r="AF29" s="1">
        <f>SUM(AF4)</f>
        <v>5034.335</v>
      </c>
    </row>
    <row r="30" ht="14.25" customHeight="1"/>
    <row r="31" ht="14.25" customHeight="1">
      <c r="A31" s="1" t="s">
        <v>15</v>
      </c>
      <c r="B31" s="1">
        <f t="shared" ref="B31:O31" si="17">B28/B29</f>
        <v>1.465685827</v>
      </c>
      <c r="C31" s="1">
        <f t="shared" si="17"/>
        <v>1.325711939</v>
      </c>
      <c r="D31" s="1">
        <f t="shared" si="17"/>
        <v>1.208146052</v>
      </c>
      <c r="E31" s="1">
        <f t="shared" si="17"/>
        <v>1.160896331</v>
      </c>
      <c r="F31" s="1">
        <f t="shared" si="17"/>
        <v>1.158860212</v>
      </c>
      <c r="G31" s="1">
        <f t="shared" si="17"/>
        <v>1.119050747</v>
      </c>
      <c r="H31" s="1">
        <f t="shared" si="17"/>
        <v>1.138986629</v>
      </c>
      <c r="I31" s="1">
        <f t="shared" si="17"/>
        <v>1.102676377</v>
      </c>
      <c r="J31" s="1">
        <f t="shared" si="17"/>
        <v>1.079858553</v>
      </c>
      <c r="K31" s="1">
        <f t="shared" si="17"/>
        <v>1.094275532</v>
      </c>
      <c r="L31" s="1">
        <f t="shared" si="17"/>
        <v>1.076460041</v>
      </c>
      <c r="M31" s="1">
        <f t="shared" si="17"/>
        <v>1.061301426</v>
      </c>
      <c r="N31" s="1">
        <f t="shared" si="17"/>
        <v>1.070585591</v>
      </c>
      <c r="O31" s="1">
        <f t="shared" si="17"/>
        <v>1.025435336</v>
      </c>
      <c r="R31" s="1" t="s">
        <v>16</v>
      </c>
      <c r="S31" s="1">
        <f t="shared" ref="S31:AF31" si="18">S28/S29</f>
        <v>2.464513245</v>
      </c>
      <c r="T31" s="1">
        <f t="shared" si="18"/>
        <v>1.936031375</v>
      </c>
      <c r="U31" s="1">
        <f t="shared" si="18"/>
        <v>1.514791161</v>
      </c>
      <c r="V31" s="1">
        <f t="shared" si="18"/>
        <v>1.512773986</v>
      </c>
      <c r="W31" s="1">
        <f t="shared" si="18"/>
        <v>1.29110004</v>
      </c>
      <c r="X31" s="1">
        <f t="shared" si="18"/>
        <v>1.203180904</v>
      </c>
      <c r="Y31" s="1">
        <f t="shared" si="18"/>
        <v>1.315415534</v>
      </c>
      <c r="Z31" s="1">
        <f t="shared" si="18"/>
        <v>1.238998113</v>
      </c>
      <c r="AA31" s="1">
        <f t="shared" si="18"/>
        <v>1.167028547</v>
      </c>
      <c r="AB31" s="1">
        <f t="shared" si="18"/>
        <v>1.247996554</v>
      </c>
      <c r="AC31" s="1">
        <f t="shared" si="18"/>
        <v>1.138946726</v>
      </c>
      <c r="AD31" s="1">
        <f t="shared" si="18"/>
        <v>1.089327096</v>
      </c>
      <c r="AE31" s="1">
        <f t="shared" si="18"/>
        <v>1.095291994</v>
      </c>
      <c r="AF31" s="1">
        <f t="shared" si="18"/>
        <v>1.041051102</v>
      </c>
    </row>
    <row r="32" ht="14.25" customHeight="1"/>
    <row r="33" ht="14.25" customHeight="1">
      <c r="A33" s="1" t="s">
        <v>17</v>
      </c>
      <c r="B33" s="1">
        <f>SUMPRODUCT(C4:C17,1/$AJ$4:$AJ$17-B26)/SUMPRODUCT(B4:B17,(1/$AJ$4:$AJ$17-B26)^2)</f>
        <v>0.01856317014</v>
      </c>
      <c r="C33" s="1">
        <f>SUMPRODUCT(D4:D16,1/$AK$4:$AK$16-C26)/SUMPRODUCT(C4:C16,(1/$AK$4:$AK$16-C26)^2)</f>
        <v>-0.3057472647</v>
      </c>
      <c r="D33" s="1">
        <f>SUMPRODUCT(E4:E15,1/$AL$4:$AL$15-D26)/SUMPRODUCT(D4:D15,(1/$AL$4:$AL$15-D26)^2)</f>
        <v>0.174998962</v>
      </c>
      <c r="E33" s="1">
        <f>SUMPRODUCT(F4:F14,1/$AM$4:$AM$14-E26)/SUMPRODUCT(E4:E14,(1/$AM$4:$AM$14-E26)^2)</f>
        <v>-0.1210167836</v>
      </c>
      <c r="F33" s="1">
        <f>SUMPRODUCT(G4:G13,1/$AN$4:$AN$13-F26)/SUMPRODUCT(F4:F13,(1/$AN$4:$AN$13-F26)^2)</f>
        <v>-0.2752004182</v>
      </c>
      <c r="G33" s="1">
        <f>SUMPRODUCT(H4:H12,1/$AO$4:$AO$12-G26)/SUMPRODUCT(G4:G12,(1/$AO$4:$AO$12-G26)^2)</f>
        <v>-0.05505117135</v>
      </c>
      <c r="H33" s="1">
        <f>SUMPRODUCT(I4:I11,1/$AP$4:$AP$11-H26)/SUMPRODUCT(H4:H11,(1/$AP$4:$AP$11-H26)^2)</f>
        <v>-0.1911160314</v>
      </c>
      <c r="I33" s="1">
        <f>SUMPRODUCT(J4:J10,1/$AQ$4:$AQ$10-I26)/SUMPRODUCT(I4:I10,(1/$AQ$4:$AQ$10-I26)^2)</f>
        <v>-0.143417285</v>
      </c>
      <c r="J33" s="1">
        <f>SUMPRODUCT(K4:K9,1/$AR$4:$AR$9-J26)/SUMPRODUCT(J4:J9,(1/$AR$4:$AR$9-J26)^2)</f>
        <v>-0.1725642232</v>
      </c>
      <c r="K33" s="1">
        <f>SUMPRODUCT(L4:L8,1/$AS$4:$AS$8-K26)/SUMPRODUCT(K4:K8,(1/$AS$4:$AS$8-K26)^2)</f>
        <v>-0.059142116</v>
      </c>
      <c r="L33" s="1">
        <f>SUMPRODUCT(M4:M7,1/$AT$4:$AT$7-L26)/SUMPRODUCT(L4:L7,(1/$AT$4:$AT$7-L26)^2)</f>
        <v>0.1918242886</v>
      </c>
      <c r="M33" s="1">
        <f>SUMPRODUCT(N4:N6,1/$AU$4:$AU$6-M26)/SUMPRODUCT(M4:M6,(1/$AU$4:$AU$6-M26)^2)</f>
        <v>1.932290999</v>
      </c>
      <c r="N33" s="1">
        <f>SUMPRODUCT(O4:O5,1/$AV$4:$AV$5-N26)/SUMPRODUCT(N4:N5,(1/$AV$4:$AV$5-N26)^2)</f>
        <v>9.670193134</v>
      </c>
      <c r="R33" s="1" t="s">
        <v>18</v>
      </c>
      <c r="S33" s="1">
        <f>SUMPRODUCT(T4:T17,$AJ$4:$AJ$17-S26)/SUMPRODUCT(S4:S17,($AJ$4:$AJ$17-S26)^2)</f>
        <v>0.1932579719</v>
      </c>
      <c r="T33" s="1">
        <f>SUMPRODUCT(U4:U16,$AK$4:$AK$16-T26)/SUMPRODUCT(T4:T16,($AK$4:$AK$16-T26)^2)</f>
        <v>0.211838406</v>
      </c>
      <c r="U33" s="1">
        <f>SUMPRODUCT(V4:V15,$AL$4:$AL$15-U26)/SUMPRODUCT(U4:U15,($AL$4:$AL$15-U26)^2)</f>
        <v>0.2568404131</v>
      </c>
      <c r="V33" s="1">
        <f>SUMPRODUCT(W4:W14,$AM$4:$AM$14-V26)/SUMPRODUCT(V4:V14,($AM$4:$AM$14-V26)^2)</f>
        <v>0.1752163673</v>
      </c>
      <c r="W33" s="1">
        <f>SUMPRODUCT(X4:X13,$AN$4:$AN$13-W26)/SUMPRODUCT(W4:W13,($AN$4:$AN$13-W26)^2)</f>
        <v>0.1374972736</v>
      </c>
      <c r="X33" s="1">
        <f>SUMPRODUCT(Y4:Y12,$AO$4:$AO$12-X26)/SUMPRODUCT(X4:X12,($AO$4:$AO$12-X26)^2)</f>
        <v>0.09671679811</v>
      </c>
      <c r="Y33" s="1">
        <f>SUMPRODUCT(Z4:Z11,$AP$4:$AP$11-Y26)/SUMPRODUCT(Y4:Y11,($AP$4:$AP$11-Y26)^2)</f>
        <v>0.6985888849</v>
      </c>
      <c r="Z33" s="1">
        <f>SUMPRODUCT(AA4:AA10,$AQ$4:$AQ$10-Z26)/SUMPRODUCT(Z4:Z10,($AQ$4:$AQ$10-Z26)^2)</f>
        <v>0.8107809556</v>
      </c>
      <c r="AA33" s="1">
        <f>SUMPRODUCT(AB4:AB9,$AR$4:$AR$9-AA26)/SUMPRODUCT(AA4:AA9,($AR$4:$AR$9-AA26)^2)</f>
        <v>-0.5739821557</v>
      </c>
      <c r="AB33" s="1">
        <f>SUMPRODUCT(AC4:AC8,$AS$4:$AS$8-AB26)/SUMPRODUCT(AB4:AB8,($AS$4:$AS$8-AB26)^2)</f>
        <v>1.02025158</v>
      </c>
      <c r="AC33" s="1">
        <f>SUMPRODUCT(AD4:AD7,$AT$4:$AT$7-AC26)/SUMPRODUCT(AC4:AC7,($AT$4:$AT$7-AC26)^2)</f>
        <v>0.002453006169</v>
      </c>
      <c r="AD33" s="1">
        <f>SUMPRODUCT(AE4:AE6,$AU$4:$AU$6-AD26)/SUMPRODUCT(AD4:AD6,($AU$4:$AU$6-AD26)^2)</f>
        <v>-0.5942252979</v>
      </c>
      <c r="AE33" s="1">
        <f>SUMPRODUCT(AF4:AF5,$AV$4:$AV$5-AE26)/SUMPRODUCT(AE4:AE5,($AV$4:$AV$5-AE26)^2)</f>
        <v>-9.951612195</v>
      </c>
    </row>
    <row r="34" ht="14.25" customHeight="1"/>
    <row r="35" ht="14.25" customHeight="1">
      <c r="A35" s="1" t="s">
        <v>19</v>
      </c>
      <c r="B35" s="1">
        <f t="shared" ref="B35:O35" si="19">B31-B33*B26</f>
        <v>1.462744606</v>
      </c>
      <c r="C35" s="1">
        <f t="shared" si="19"/>
        <v>1.397288648</v>
      </c>
      <c r="D35" s="1">
        <f t="shared" si="19"/>
        <v>1.149843397</v>
      </c>
      <c r="E35" s="1">
        <f t="shared" si="19"/>
        <v>1.210243805</v>
      </c>
      <c r="F35" s="1">
        <f t="shared" si="19"/>
        <v>1.305035671</v>
      </c>
      <c r="G35" s="1">
        <f t="shared" si="19"/>
        <v>1.149877075</v>
      </c>
      <c r="H35" s="1">
        <f t="shared" si="19"/>
        <v>1.249353529</v>
      </c>
      <c r="I35" s="1">
        <f t="shared" si="19"/>
        <v>1.198300795</v>
      </c>
      <c r="J35" s="1">
        <f t="shared" si="19"/>
        <v>1.209506784</v>
      </c>
      <c r="K35" s="1">
        <f t="shared" si="19"/>
        <v>1.140031785</v>
      </c>
      <c r="L35" s="1">
        <f t="shared" si="19"/>
        <v>0.9064433463</v>
      </c>
      <c r="M35" s="1">
        <f t="shared" si="19"/>
        <v>-0.7476399351</v>
      </c>
      <c r="N35" s="1">
        <f t="shared" si="19"/>
        <v>-8.222176112</v>
      </c>
      <c r="O35" s="1">
        <f t="shared" si="19"/>
        <v>1.025435336</v>
      </c>
      <c r="R35" s="1" t="s">
        <v>20</v>
      </c>
      <c r="S35" s="1">
        <f t="shared" ref="S35:AF35" si="20">S31-S33*S26</f>
        <v>1.244787983</v>
      </c>
      <c r="T35" s="1">
        <f t="shared" si="20"/>
        <v>1.031141868</v>
      </c>
      <c r="U35" s="1">
        <f t="shared" si="20"/>
        <v>0.743869047</v>
      </c>
      <c r="V35" s="1">
        <f t="shared" si="20"/>
        <v>1.083083885</v>
      </c>
      <c r="W35" s="1">
        <f t="shared" si="20"/>
        <v>1.032237796</v>
      </c>
      <c r="X35" s="1">
        <f t="shared" si="20"/>
        <v>1.030459298</v>
      </c>
      <c r="Y35" s="1">
        <f t="shared" si="20"/>
        <v>0.1057092221</v>
      </c>
      <c r="Z35" s="1">
        <f t="shared" si="20"/>
        <v>0.02299067306</v>
      </c>
      <c r="AA35" s="1">
        <f t="shared" si="20"/>
        <v>1.931009547</v>
      </c>
      <c r="AB35" s="1">
        <f t="shared" si="20"/>
        <v>-0.07072675097</v>
      </c>
      <c r="AC35" s="1">
        <f t="shared" si="20"/>
        <v>1.136179079</v>
      </c>
      <c r="AD35" s="1">
        <f t="shared" si="20"/>
        <v>1.724071936</v>
      </c>
      <c r="AE35" s="1">
        <f t="shared" si="20"/>
        <v>11.45109525</v>
      </c>
      <c r="AF35" s="1">
        <f t="shared" si="20"/>
        <v>1.041051102</v>
      </c>
    </row>
    <row r="36" ht="14.25" customHeight="1"/>
    <row r="37" ht="14.25" customHeight="1">
      <c r="A37" s="1" t="s">
        <v>0</v>
      </c>
      <c r="C37" s="1" t="s">
        <v>1</v>
      </c>
      <c r="R37" s="1" t="s">
        <v>2</v>
      </c>
      <c r="T37" s="1" t="s">
        <v>3</v>
      </c>
      <c r="AI37" s="1" t="s">
        <v>21</v>
      </c>
    </row>
    <row r="38" ht="14.25" customHeight="1">
      <c r="B38" s="1" t="s">
        <v>5</v>
      </c>
      <c r="S38" s="1" t="s">
        <v>5</v>
      </c>
      <c r="AJ38" s="1" t="s">
        <v>5</v>
      </c>
    </row>
    <row r="39" ht="14.25" customHeight="1">
      <c r="A39" s="1" t="s">
        <v>7</v>
      </c>
      <c r="B39" s="1">
        <v>1.0</v>
      </c>
      <c r="C39" s="1">
        <v>2.0</v>
      </c>
      <c r="D39" s="1">
        <v>3.0</v>
      </c>
      <c r="E39" s="1">
        <v>4.0</v>
      </c>
      <c r="F39" s="1">
        <v>5.0</v>
      </c>
      <c r="G39" s="1">
        <v>6.0</v>
      </c>
      <c r="H39" s="1">
        <v>7.0</v>
      </c>
      <c r="I39" s="1">
        <v>8.0</v>
      </c>
      <c r="J39" s="1">
        <v>9.0</v>
      </c>
      <c r="K39" s="1">
        <v>10.0</v>
      </c>
      <c r="L39" s="1">
        <v>11.0</v>
      </c>
      <c r="M39" s="1">
        <v>12.0</v>
      </c>
      <c r="N39" s="1">
        <v>13.0</v>
      </c>
      <c r="O39" s="1">
        <v>14.0</v>
      </c>
      <c r="P39" s="1">
        <v>15.0</v>
      </c>
      <c r="R39" s="1" t="s">
        <v>7</v>
      </c>
      <c r="S39" s="1">
        <v>1.0</v>
      </c>
      <c r="T39" s="1">
        <v>2.0</v>
      </c>
      <c r="U39" s="1">
        <v>3.0</v>
      </c>
      <c r="V39" s="1">
        <v>4.0</v>
      </c>
      <c r="W39" s="1">
        <v>5.0</v>
      </c>
      <c r="X39" s="1">
        <v>6.0</v>
      </c>
      <c r="Y39" s="1">
        <v>7.0</v>
      </c>
      <c r="Z39" s="1">
        <v>8.0</v>
      </c>
      <c r="AA39" s="1">
        <v>9.0</v>
      </c>
      <c r="AB39" s="1">
        <v>10.0</v>
      </c>
      <c r="AC39" s="1">
        <v>11.0</v>
      </c>
      <c r="AD39" s="1">
        <v>12.0</v>
      </c>
      <c r="AE39" s="1">
        <v>13.0</v>
      </c>
      <c r="AF39" s="1">
        <v>14.0</v>
      </c>
      <c r="AG39" s="1">
        <v>15.0</v>
      </c>
      <c r="AI39" s="1" t="s">
        <v>7</v>
      </c>
      <c r="AJ39" s="1">
        <v>1.0</v>
      </c>
      <c r="AK39" s="1">
        <v>2.0</v>
      </c>
      <c r="AL39" s="1">
        <v>3.0</v>
      </c>
      <c r="AM39" s="1">
        <v>4.0</v>
      </c>
      <c r="AN39" s="1">
        <v>5.0</v>
      </c>
      <c r="AO39" s="1">
        <v>6.0</v>
      </c>
      <c r="AP39" s="1">
        <v>7.0</v>
      </c>
      <c r="AQ39" s="1">
        <v>8.0</v>
      </c>
      <c r="AR39" s="1">
        <v>9.0</v>
      </c>
      <c r="AS39" s="1">
        <v>10.0</v>
      </c>
      <c r="AT39" s="1">
        <v>11.0</v>
      </c>
      <c r="AU39" s="1">
        <v>12.0</v>
      </c>
      <c r="AV39" s="1">
        <v>13.0</v>
      </c>
      <c r="AW39" s="1">
        <v>14.0</v>
      </c>
      <c r="AX39" s="1">
        <v>15.0</v>
      </c>
    </row>
    <row r="40" ht="14.25" customHeight="1">
      <c r="A40" s="1">
        <v>1.0</v>
      </c>
      <c r="B40" s="1">
        <f t="shared" ref="B40:P40" si="21">B4</f>
        <v>938</v>
      </c>
      <c r="C40" s="1">
        <f t="shared" si="21"/>
        <v>1328</v>
      </c>
      <c r="D40" s="1">
        <f t="shared" si="21"/>
        <v>1772</v>
      </c>
      <c r="E40" s="1">
        <f t="shared" si="21"/>
        <v>1991</v>
      </c>
      <c r="F40" s="1">
        <f t="shared" si="21"/>
        <v>2173</v>
      </c>
      <c r="G40" s="1">
        <f t="shared" si="21"/>
        <v>2536</v>
      </c>
      <c r="H40" s="1">
        <f t="shared" si="21"/>
        <v>2949</v>
      </c>
      <c r="I40" s="1">
        <f t="shared" si="21"/>
        <v>3373</v>
      </c>
      <c r="J40" s="1">
        <f t="shared" si="21"/>
        <v>3674</v>
      </c>
      <c r="K40" s="1">
        <f t="shared" si="21"/>
        <v>3845</v>
      </c>
      <c r="L40" s="1">
        <f t="shared" si="21"/>
        <v>4190</v>
      </c>
      <c r="M40" s="1">
        <f t="shared" si="21"/>
        <v>4432</v>
      </c>
      <c r="N40" s="1">
        <f t="shared" si="21"/>
        <v>4730</v>
      </c>
      <c r="O40" s="1">
        <f t="shared" si="21"/>
        <v>5111</v>
      </c>
      <c r="P40" s="1">
        <f t="shared" si="21"/>
        <v>5241</v>
      </c>
      <c r="R40" s="1">
        <v>1.0</v>
      </c>
      <c r="S40" s="1">
        <f t="shared" ref="S40:AG40" si="22">S4</f>
        <v>149.611</v>
      </c>
      <c r="T40" s="1">
        <f t="shared" si="22"/>
        <v>210.2224</v>
      </c>
      <c r="U40" s="1">
        <f t="shared" si="22"/>
        <v>541.1688</v>
      </c>
      <c r="V40" s="1">
        <f t="shared" si="22"/>
        <v>661.8084</v>
      </c>
      <c r="W40" s="1">
        <f t="shared" si="22"/>
        <v>997.1897</v>
      </c>
      <c r="X40" s="1">
        <f t="shared" si="22"/>
        <v>1373.4976</v>
      </c>
      <c r="Y40" s="1">
        <f t="shared" si="22"/>
        <v>1646.1318</v>
      </c>
      <c r="Z40" s="1">
        <f t="shared" si="22"/>
        <v>2155.6843</v>
      </c>
      <c r="AA40" s="1">
        <f t="shared" si="22"/>
        <v>2655.1998</v>
      </c>
      <c r="AB40" s="1">
        <f t="shared" si="22"/>
        <v>2814.54</v>
      </c>
      <c r="AC40" s="1">
        <f t="shared" si="22"/>
        <v>3684.686</v>
      </c>
      <c r="AD40" s="1">
        <f t="shared" si="22"/>
        <v>4136.8288</v>
      </c>
      <c r="AE40" s="1">
        <f t="shared" si="22"/>
        <v>4550.26</v>
      </c>
      <c r="AF40" s="1">
        <f t="shared" si="22"/>
        <v>5034.335</v>
      </c>
      <c r="AG40" s="1">
        <f t="shared" si="22"/>
        <v>5241</v>
      </c>
      <c r="AI40" s="1">
        <v>1.0</v>
      </c>
      <c r="AJ40" s="1">
        <f t="shared" ref="AJ40:AX40" si="23">S40/B40</f>
        <v>0.1595</v>
      </c>
      <c r="AK40" s="1">
        <f t="shared" si="23"/>
        <v>0.1583</v>
      </c>
      <c r="AL40" s="1">
        <f t="shared" si="23"/>
        <v>0.3054</v>
      </c>
      <c r="AM40" s="1">
        <f t="shared" si="23"/>
        <v>0.3324</v>
      </c>
      <c r="AN40" s="1">
        <f t="shared" si="23"/>
        <v>0.4589</v>
      </c>
      <c r="AO40" s="1">
        <f t="shared" si="23"/>
        <v>0.5416</v>
      </c>
      <c r="AP40" s="1">
        <f t="shared" si="23"/>
        <v>0.5582</v>
      </c>
      <c r="AQ40" s="1">
        <f t="shared" si="23"/>
        <v>0.6391</v>
      </c>
      <c r="AR40" s="1">
        <f t="shared" si="23"/>
        <v>0.7227</v>
      </c>
      <c r="AS40" s="1">
        <f t="shared" si="23"/>
        <v>0.732</v>
      </c>
      <c r="AT40" s="1">
        <f t="shared" si="23"/>
        <v>0.8794</v>
      </c>
      <c r="AU40" s="1">
        <f t="shared" si="23"/>
        <v>0.9334</v>
      </c>
      <c r="AV40" s="1">
        <f t="shared" si="23"/>
        <v>0.962</v>
      </c>
      <c r="AW40" s="1">
        <f t="shared" si="23"/>
        <v>0.985</v>
      </c>
      <c r="AX40" s="1">
        <f t="shared" si="23"/>
        <v>1</v>
      </c>
    </row>
    <row r="41" ht="14.25" customHeight="1">
      <c r="A41" s="1">
        <v>2.0</v>
      </c>
      <c r="B41" s="1">
        <f t="shared" ref="B41:O41" si="24">B5</f>
        <v>624</v>
      </c>
      <c r="C41" s="1">
        <f t="shared" si="24"/>
        <v>1018</v>
      </c>
      <c r="D41" s="1">
        <f t="shared" si="24"/>
        <v>1449</v>
      </c>
      <c r="E41" s="1">
        <f t="shared" si="24"/>
        <v>1658</v>
      </c>
      <c r="F41" s="1">
        <f t="shared" si="24"/>
        <v>1984</v>
      </c>
      <c r="G41" s="1">
        <f t="shared" si="24"/>
        <v>2175</v>
      </c>
      <c r="H41" s="1">
        <f t="shared" si="24"/>
        <v>2341</v>
      </c>
      <c r="I41" s="1">
        <f t="shared" si="24"/>
        <v>2673</v>
      </c>
      <c r="J41" s="1">
        <f t="shared" si="24"/>
        <v>2929</v>
      </c>
      <c r="K41" s="1">
        <f t="shared" si="24"/>
        <v>3258</v>
      </c>
      <c r="L41" s="1">
        <f t="shared" si="24"/>
        <v>3669</v>
      </c>
      <c r="M41" s="1">
        <f t="shared" si="24"/>
        <v>3879</v>
      </c>
      <c r="N41" s="1">
        <f t="shared" si="24"/>
        <v>4167</v>
      </c>
      <c r="O41" s="1">
        <f t="shared" si="24"/>
        <v>4414</v>
      </c>
      <c r="P41" s="1">
        <f>O41*O$35+AF41*O$33</f>
        <v>4526.271571</v>
      </c>
      <c r="R41" s="1">
        <v>2.0</v>
      </c>
      <c r="S41" s="1">
        <f t="shared" ref="S41:AF41" si="25">S5</f>
        <v>57.4704</v>
      </c>
      <c r="T41" s="1">
        <f t="shared" si="25"/>
        <v>158.9098</v>
      </c>
      <c r="U41" s="1">
        <f t="shared" si="25"/>
        <v>408.9078</v>
      </c>
      <c r="V41" s="1">
        <f t="shared" si="25"/>
        <v>504.1978</v>
      </c>
      <c r="W41" s="1">
        <f t="shared" si="25"/>
        <v>885.4592</v>
      </c>
      <c r="X41" s="1">
        <f t="shared" si="25"/>
        <v>1030.08</v>
      </c>
      <c r="Y41" s="1">
        <f t="shared" si="25"/>
        <v>1185.4824</v>
      </c>
      <c r="Z41" s="1">
        <f t="shared" si="25"/>
        <v>1845.4392</v>
      </c>
      <c r="AA41" s="1">
        <f t="shared" si="25"/>
        <v>2199.9719</v>
      </c>
      <c r="AB41" s="1">
        <f t="shared" si="25"/>
        <v>2516.4792</v>
      </c>
      <c r="AC41" s="1">
        <f t="shared" si="25"/>
        <v>3274.5825</v>
      </c>
      <c r="AD41" s="1">
        <f t="shared" si="25"/>
        <v>3661.0002</v>
      </c>
      <c r="AE41" s="1">
        <f t="shared" si="25"/>
        <v>3999.4866</v>
      </c>
      <c r="AF41" s="1">
        <f t="shared" si="25"/>
        <v>4330.134</v>
      </c>
      <c r="AG41" s="1">
        <f>AF41*AF$35+O41*AF$33</f>
        <v>4507.890773</v>
      </c>
      <c r="AI41" s="1">
        <v>2.0</v>
      </c>
      <c r="AJ41" s="1">
        <f t="shared" ref="AJ41:AX41" si="26">S41/B41</f>
        <v>0.0921</v>
      </c>
      <c r="AK41" s="1">
        <f t="shared" si="26"/>
        <v>0.1561</v>
      </c>
      <c r="AL41" s="1">
        <f t="shared" si="26"/>
        <v>0.2822</v>
      </c>
      <c r="AM41" s="1">
        <f t="shared" si="26"/>
        <v>0.3041</v>
      </c>
      <c r="AN41" s="1">
        <f t="shared" si="26"/>
        <v>0.4463</v>
      </c>
      <c r="AO41" s="1">
        <f t="shared" si="26"/>
        <v>0.4736</v>
      </c>
      <c r="AP41" s="1">
        <f t="shared" si="26"/>
        <v>0.5064</v>
      </c>
      <c r="AQ41" s="1">
        <f t="shared" si="26"/>
        <v>0.6904</v>
      </c>
      <c r="AR41" s="1">
        <f t="shared" si="26"/>
        <v>0.7511</v>
      </c>
      <c r="AS41" s="1">
        <f t="shared" si="26"/>
        <v>0.7724</v>
      </c>
      <c r="AT41" s="1">
        <f t="shared" si="26"/>
        <v>0.8925</v>
      </c>
      <c r="AU41" s="1">
        <f t="shared" si="26"/>
        <v>0.9438</v>
      </c>
      <c r="AV41" s="1">
        <f t="shared" si="26"/>
        <v>0.9598</v>
      </c>
      <c r="AW41" s="1">
        <f t="shared" si="26"/>
        <v>0.981</v>
      </c>
      <c r="AX41" s="1">
        <f t="shared" si="26"/>
        <v>0.9959390863</v>
      </c>
    </row>
    <row r="42" ht="14.25" customHeight="1">
      <c r="A42" s="1">
        <v>3.0</v>
      </c>
      <c r="B42" s="1">
        <f t="shared" ref="B42:N42" si="27">B6</f>
        <v>552</v>
      </c>
      <c r="C42" s="1">
        <f t="shared" si="27"/>
        <v>807</v>
      </c>
      <c r="D42" s="1">
        <f t="shared" si="27"/>
        <v>1091</v>
      </c>
      <c r="E42" s="1">
        <f t="shared" si="27"/>
        <v>1279</v>
      </c>
      <c r="F42" s="1">
        <f t="shared" si="27"/>
        <v>1596</v>
      </c>
      <c r="G42" s="1">
        <f t="shared" si="27"/>
        <v>2017</v>
      </c>
      <c r="H42" s="1">
        <f t="shared" si="27"/>
        <v>2300</v>
      </c>
      <c r="I42" s="1">
        <f t="shared" si="27"/>
        <v>2666</v>
      </c>
      <c r="J42" s="1">
        <f t="shared" si="27"/>
        <v>3055</v>
      </c>
      <c r="K42" s="1">
        <f t="shared" si="27"/>
        <v>3259</v>
      </c>
      <c r="L42" s="1">
        <f t="shared" si="27"/>
        <v>3537</v>
      </c>
      <c r="M42" s="1">
        <f t="shared" si="27"/>
        <v>3891</v>
      </c>
      <c r="N42" s="1">
        <f t="shared" si="27"/>
        <v>4053</v>
      </c>
      <c r="O42" s="1">
        <f t="shared" ref="O42:P42" si="28">N42*N$35+AE42*N$33</f>
        <v>4328.516584</v>
      </c>
      <c r="P42" s="1">
        <f t="shared" si="28"/>
        <v>4438.613856</v>
      </c>
      <c r="R42" s="1">
        <v>3.0</v>
      </c>
      <c r="S42" s="1">
        <f t="shared" ref="S42:AE42" si="29">S6</f>
        <v>29.532</v>
      </c>
      <c r="T42" s="1">
        <f t="shared" si="29"/>
        <v>118.5483</v>
      </c>
      <c r="U42" s="1">
        <f t="shared" si="29"/>
        <v>291.1879</v>
      </c>
      <c r="V42" s="1">
        <f t="shared" si="29"/>
        <v>395.7226</v>
      </c>
      <c r="W42" s="1">
        <f t="shared" si="29"/>
        <v>622.5996</v>
      </c>
      <c r="X42" s="1">
        <f t="shared" si="29"/>
        <v>975.6229</v>
      </c>
      <c r="Y42" s="1">
        <f t="shared" si="29"/>
        <v>1147.47</v>
      </c>
      <c r="Z42" s="1">
        <f t="shared" si="29"/>
        <v>1679.0468</v>
      </c>
      <c r="AA42" s="1">
        <f t="shared" si="29"/>
        <v>2184.325</v>
      </c>
      <c r="AB42" s="1">
        <f t="shared" si="29"/>
        <v>2473.2551</v>
      </c>
      <c r="AC42" s="1">
        <f t="shared" si="29"/>
        <v>3121.4025</v>
      </c>
      <c r="AD42" s="1">
        <f t="shared" si="29"/>
        <v>3625.2447</v>
      </c>
      <c r="AE42" s="1">
        <f t="shared" si="29"/>
        <v>3893.7171</v>
      </c>
      <c r="AF42" s="1">
        <f t="shared" ref="AF42:AG42" si="30">AE42*AE$35+N42*AE$33</f>
        <v>4253.441171</v>
      </c>
      <c r="AG42" s="1">
        <f t="shared" si="30"/>
        <v>4428.049619</v>
      </c>
      <c r="AI42" s="1">
        <v>3.0</v>
      </c>
      <c r="AJ42" s="1">
        <f t="shared" ref="AJ42:AX42" si="31">S42/B42</f>
        <v>0.0535</v>
      </c>
      <c r="AK42" s="1">
        <f t="shared" si="31"/>
        <v>0.1469</v>
      </c>
      <c r="AL42" s="1">
        <f t="shared" si="31"/>
        <v>0.2669</v>
      </c>
      <c r="AM42" s="1">
        <f t="shared" si="31"/>
        <v>0.3094</v>
      </c>
      <c r="AN42" s="1">
        <f t="shared" si="31"/>
        <v>0.3901</v>
      </c>
      <c r="AO42" s="1">
        <f t="shared" si="31"/>
        <v>0.4837</v>
      </c>
      <c r="AP42" s="1">
        <f t="shared" si="31"/>
        <v>0.4989</v>
      </c>
      <c r="AQ42" s="1">
        <f t="shared" si="31"/>
        <v>0.6298</v>
      </c>
      <c r="AR42" s="1">
        <f t="shared" si="31"/>
        <v>0.715</v>
      </c>
      <c r="AS42" s="1">
        <f t="shared" si="31"/>
        <v>0.7589</v>
      </c>
      <c r="AT42" s="1">
        <f t="shared" si="31"/>
        <v>0.8825</v>
      </c>
      <c r="AU42" s="1">
        <f t="shared" si="31"/>
        <v>0.9317</v>
      </c>
      <c r="AV42" s="1">
        <f t="shared" si="31"/>
        <v>0.9607</v>
      </c>
      <c r="AW42" s="1">
        <f t="shared" si="31"/>
        <v>0.9826556254</v>
      </c>
      <c r="AX42" s="1">
        <f t="shared" si="31"/>
        <v>0.9976199243</v>
      </c>
    </row>
    <row r="43" ht="14.25" customHeight="1">
      <c r="A43" s="1">
        <v>4.0</v>
      </c>
      <c r="B43" s="1">
        <f t="shared" ref="B43:M43" si="32">B7</f>
        <v>723</v>
      </c>
      <c r="C43" s="1">
        <f t="shared" si="32"/>
        <v>1153</v>
      </c>
      <c r="D43" s="1">
        <f t="shared" si="32"/>
        <v>1498</v>
      </c>
      <c r="E43" s="1">
        <f t="shared" si="32"/>
        <v>1758</v>
      </c>
      <c r="F43" s="1">
        <f t="shared" si="32"/>
        <v>2063</v>
      </c>
      <c r="G43" s="1">
        <f t="shared" si="32"/>
        <v>2482</v>
      </c>
      <c r="H43" s="1">
        <f t="shared" si="32"/>
        <v>2675</v>
      </c>
      <c r="I43" s="1">
        <f t="shared" si="32"/>
        <v>3030</v>
      </c>
      <c r="J43" s="1">
        <f t="shared" si="32"/>
        <v>3381</v>
      </c>
      <c r="K43" s="1">
        <f t="shared" si="32"/>
        <v>3828</v>
      </c>
      <c r="L43" s="1">
        <f t="shared" si="32"/>
        <v>4220</v>
      </c>
      <c r="M43" s="1">
        <f t="shared" si="32"/>
        <v>4608</v>
      </c>
      <c r="N43" s="1">
        <f t="shared" ref="N43:P43" si="33">M43*M$35+AD43*M$33</f>
        <v>4942.44028</v>
      </c>
      <c r="O43" s="1">
        <f t="shared" si="33"/>
        <v>5252.779762</v>
      </c>
      <c r="P43" s="1">
        <f t="shared" si="33"/>
        <v>5386.385978</v>
      </c>
      <c r="R43" s="1">
        <v>4.0</v>
      </c>
      <c r="S43" s="1">
        <f t="shared" ref="S43:AD43" si="34">S7</f>
        <v>76.2042</v>
      </c>
      <c r="T43" s="1">
        <f t="shared" si="34"/>
        <v>215.0345</v>
      </c>
      <c r="U43" s="1">
        <f t="shared" si="34"/>
        <v>457.1896</v>
      </c>
      <c r="V43" s="1">
        <f t="shared" si="34"/>
        <v>529.8612</v>
      </c>
      <c r="W43" s="1">
        <f t="shared" si="34"/>
        <v>894.9294</v>
      </c>
      <c r="X43" s="1">
        <f t="shared" si="34"/>
        <v>1329.6074</v>
      </c>
      <c r="Y43" s="1">
        <f t="shared" si="34"/>
        <v>1464.295</v>
      </c>
      <c r="Z43" s="1">
        <f t="shared" si="34"/>
        <v>1878.903</v>
      </c>
      <c r="AA43" s="1">
        <f t="shared" si="34"/>
        <v>2537.4405</v>
      </c>
      <c r="AB43" s="1">
        <f t="shared" si="34"/>
        <v>3061.6344</v>
      </c>
      <c r="AC43" s="1">
        <f t="shared" si="34"/>
        <v>3760.02</v>
      </c>
      <c r="AD43" s="1">
        <f t="shared" si="34"/>
        <v>4340.736</v>
      </c>
      <c r="AE43" s="1">
        <f t="shared" ref="AE43:AG43" si="35">AD43*AD$35+M43*AD$33</f>
        <v>4745.550945</v>
      </c>
      <c r="AF43" s="1">
        <f t="shared" si="35"/>
        <v>5156.506935</v>
      </c>
      <c r="AG43" s="1">
        <f t="shared" si="35"/>
        <v>5368.187227</v>
      </c>
      <c r="AI43" s="1">
        <v>4.0</v>
      </c>
      <c r="AJ43" s="1">
        <f t="shared" ref="AJ43:AX43" si="36">S43/B43</f>
        <v>0.1054</v>
      </c>
      <c r="AK43" s="1">
        <f t="shared" si="36"/>
        <v>0.1865</v>
      </c>
      <c r="AL43" s="1">
        <f t="shared" si="36"/>
        <v>0.3052</v>
      </c>
      <c r="AM43" s="1">
        <f t="shared" si="36"/>
        <v>0.3014</v>
      </c>
      <c r="AN43" s="1">
        <f t="shared" si="36"/>
        <v>0.4338</v>
      </c>
      <c r="AO43" s="1">
        <f t="shared" si="36"/>
        <v>0.5357</v>
      </c>
      <c r="AP43" s="1">
        <f t="shared" si="36"/>
        <v>0.5474</v>
      </c>
      <c r="AQ43" s="1">
        <f t="shared" si="36"/>
        <v>0.6201</v>
      </c>
      <c r="AR43" s="1">
        <f t="shared" si="36"/>
        <v>0.7505</v>
      </c>
      <c r="AS43" s="1">
        <f t="shared" si="36"/>
        <v>0.7998</v>
      </c>
      <c r="AT43" s="1">
        <f t="shared" si="36"/>
        <v>0.891</v>
      </c>
      <c r="AU43" s="1">
        <f t="shared" si="36"/>
        <v>0.942</v>
      </c>
      <c r="AV43" s="1">
        <f t="shared" si="36"/>
        <v>0.9601635379</v>
      </c>
      <c r="AW43" s="1">
        <f t="shared" si="36"/>
        <v>0.9816720228</v>
      </c>
      <c r="AX43" s="1">
        <f t="shared" si="36"/>
        <v>0.996621343</v>
      </c>
    </row>
    <row r="44" ht="14.25" customHeight="1">
      <c r="A44" s="1">
        <v>5.0</v>
      </c>
      <c r="B44" s="1">
        <f t="shared" ref="B44:L44" si="37">B8</f>
        <v>924</v>
      </c>
      <c r="C44" s="1">
        <f t="shared" si="37"/>
        <v>1348</v>
      </c>
      <c r="D44" s="1">
        <f t="shared" si="37"/>
        <v>1541</v>
      </c>
      <c r="E44" s="1">
        <f t="shared" si="37"/>
        <v>1898</v>
      </c>
      <c r="F44" s="1">
        <f t="shared" si="37"/>
        <v>2163</v>
      </c>
      <c r="G44" s="1">
        <f t="shared" si="37"/>
        <v>2504</v>
      </c>
      <c r="H44" s="1">
        <f t="shared" si="37"/>
        <v>2676</v>
      </c>
      <c r="I44" s="1">
        <f t="shared" si="37"/>
        <v>3114</v>
      </c>
      <c r="J44" s="1">
        <f t="shared" si="37"/>
        <v>3473</v>
      </c>
      <c r="K44" s="1">
        <f t="shared" si="37"/>
        <v>3768</v>
      </c>
      <c r="L44" s="1">
        <f t="shared" si="37"/>
        <v>4035</v>
      </c>
      <c r="M44" s="1">
        <f t="shared" ref="M44:P44" si="38">L44*L$35+AC44*L$33</f>
        <v>4328.566443</v>
      </c>
      <c r="N44" s="1">
        <f t="shared" si="38"/>
        <v>4463.283142</v>
      </c>
      <c r="O44" s="1">
        <f t="shared" si="38"/>
        <v>4861.395933</v>
      </c>
      <c r="P44" s="1">
        <f t="shared" si="38"/>
        <v>4985.04717</v>
      </c>
      <c r="R44" s="1">
        <v>5.0</v>
      </c>
      <c r="S44" s="1">
        <f t="shared" ref="S44:AC44" si="39">S8</f>
        <v>209.1936</v>
      </c>
      <c r="T44" s="1">
        <f t="shared" si="39"/>
        <v>433.2472</v>
      </c>
      <c r="U44" s="1">
        <f t="shared" si="39"/>
        <v>587.2751</v>
      </c>
      <c r="V44" s="1">
        <f t="shared" si="39"/>
        <v>745.1548</v>
      </c>
      <c r="W44" s="1">
        <f t="shared" si="39"/>
        <v>1085.826</v>
      </c>
      <c r="X44" s="1">
        <f t="shared" si="39"/>
        <v>1346.1504</v>
      </c>
      <c r="Y44" s="1">
        <f t="shared" si="39"/>
        <v>1461.096</v>
      </c>
      <c r="Z44" s="1">
        <f t="shared" si="39"/>
        <v>2197.8612</v>
      </c>
      <c r="AA44" s="1">
        <f t="shared" si="39"/>
        <v>2517.2304</v>
      </c>
      <c r="AB44" s="1">
        <f t="shared" si="39"/>
        <v>3027.588</v>
      </c>
      <c r="AC44" s="1">
        <f t="shared" si="39"/>
        <v>3498.345</v>
      </c>
      <c r="AD44" s="1">
        <f t="shared" ref="AD44:AG44" si="40">AC44*AC$35+L44*AC$33</f>
        <v>3984.644281</v>
      </c>
      <c r="AE44" s="1">
        <f t="shared" si="40"/>
        <v>4297.669694</v>
      </c>
      <c r="AF44" s="1">
        <f t="shared" si="40"/>
        <v>4796.162079</v>
      </c>
      <c r="AG44" s="1">
        <f t="shared" si="40"/>
        <v>4993.049819</v>
      </c>
      <c r="AI44" s="1">
        <v>5.0</v>
      </c>
      <c r="AJ44" s="1">
        <f t="shared" ref="AJ44:AX44" si="41">S44/B44</f>
        <v>0.2264</v>
      </c>
      <c r="AK44" s="1">
        <f t="shared" si="41"/>
        <v>0.3214</v>
      </c>
      <c r="AL44" s="1">
        <f t="shared" si="41"/>
        <v>0.3811</v>
      </c>
      <c r="AM44" s="1">
        <f t="shared" si="41"/>
        <v>0.3926</v>
      </c>
      <c r="AN44" s="1">
        <f t="shared" si="41"/>
        <v>0.502</v>
      </c>
      <c r="AO44" s="1">
        <f t="shared" si="41"/>
        <v>0.5376</v>
      </c>
      <c r="AP44" s="1">
        <f t="shared" si="41"/>
        <v>0.546</v>
      </c>
      <c r="AQ44" s="1">
        <f t="shared" si="41"/>
        <v>0.7058</v>
      </c>
      <c r="AR44" s="1">
        <f t="shared" si="41"/>
        <v>0.7248</v>
      </c>
      <c r="AS44" s="1">
        <f t="shared" si="41"/>
        <v>0.8035</v>
      </c>
      <c r="AT44" s="1">
        <f t="shared" si="41"/>
        <v>0.867</v>
      </c>
      <c r="AU44" s="1">
        <f t="shared" si="41"/>
        <v>0.9205459436</v>
      </c>
      <c r="AV44" s="1">
        <f t="shared" si="41"/>
        <v>0.9628942545</v>
      </c>
      <c r="AW44" s="1">
        <f t="shared" si="41"/>
        <v>0.9865812507</v>
      </c>
      <c r="AX44" s="1">
        <f t="shared" si="41"/>
        <v>1.001605331</v>
      </c>
    </row>
    <row r="45" ht="14.25" customHeight="1">
      <c r="A45" s="1">
        <v>6.0</v>
      </c>
      <c r="B45" s="1">
        <f t="shared" ref="B45:K45" si="42">B9</f>
        <v>984</v>
      </c>
      <c r="C45" s="1">
        <f t="shared" si="42"/>
        <v>1192</v>
      </c>
      <c r="D45" s="1">
        <f t="shared" si="42"/>
        <v>1645</v>
      </c>
      <c r="E45" s="1">
        <f t="shared" si="42"/>
        <v>2068</v>
      </c>
      <c r="F45" s="1">
        <f t="shared" si="42"/>
        <v>2449</v>
      </c>
      <c r="G45" s="1">
        <f t="shared" si="42"/>
        <v>2844</v>
      </c>
      <c r="H45" s="1">
        <f t="shared" si="42"/>
        <v>3211</v>
      </c>
      <c r="I45" s="1">
        <f t="shared" si="42"/>
        <v>3634</v>
      </c>
      <c r="J45" s="1">
        <f t="shared" si="42"/>
        <v>3849</v>
      </c>
      <c r="K45" s="1">
        <f t="shared" si="42"/>
        <v>4029</v>
      </c>
      <c r="L45" s="1">
        <f t="shared" ref="L45:P45" si="43">K45*K$35+AB45*K$33</f>
        <v>4359.05061</v>
      </c>
      <c r="M45" s="1">
        <f t="shared" si="43"/>
        <v>4686.033354</v>
      </c>
      <c r="N45" s="1">
        <f t="shared" si="43"/>
        <v>4926.991117</v>
      </c>
      <c r="O45" s="1">
        <f t="shared" si="43"/>
        <v>5301.480706</v>
      </c>
      <c r="P45" s="1">
        <f t="shared" si="43"/>
        <v>5436.325647</v>
      </c>
      <c r="R45" s="1">
        <v>6.0</v>
      </c>
      <c r="S45" s="1">
        <f t="shared" ref="S45:AB45" si="44">S9</f>
        <v>49.8888</v>
      </c>
      <c r="T45" s="1">
        <f t="shared" si="44"/>
        <v>197.3952</v>
      </c>
      <c r="U45" s="1">
        <f t="shared" si="44"/>
        <v>477.8725</v>
      </c>
      <c r="V45" s="1">
        <f t="shared" si="44"/>
        <v>736.0012</v>
      </c>
      <c r="W45" s="1">
        <f t="shared" si="44"/>
        <v>1302.1333</v>
      </c>
      <c r="X45" s="1">
        <f t="shared" si="44"/>
        <v>1472.6232</v>
      </c>
      <c r="Y45" s="1">
        <f t="shared" si="44"/>
        <v>2079.7647</v>
      </c>
      <c r="Z45" s="1">
        <f t="shared" si="44"/>
        <v>2436.597</v>
      </c>
      <c r="AA45" s="1">
        <f t="shared" si="44"/>
        <v>3203.1378</v>
      </c>
      <c r="AB45" s="1">
        <f t="shared" si="44"/>
        <v>3958.8954</v>
      </c>
      <c r="AC45" s="1">
        <f t="shared" ref="AC45:AG45" si="45">AB45*AB$35+K45*AB$33</f>
        <v>3830.593808</v>
      </c>
      <c r="AD45" s="1">
        <f t="shared" si="45"/>
        <v>4362.933324</v>
      </c>
      <c r="AE45" s="1">
        <f t="shared" si="45"/>
        <v>4737.451335</v>
      </c>
      <c r="AF45" s="1">
        <f t="shared" si="45"/>
        <v>5217.501605</v>
      </c>
      <c r="AG45" s="1">
        <f t="shared" si="45"/>
        <v>5431.685797</v>
      </c>
      <c r="AI45" s="1">
        <v>6.0</v>
      </c>
      <c r="AJ45" s="1">
        <f t="shared" ref="AJ45:AX45" si="46">S45/B45</f>
        <v>0.0507</v>
      </c>
      <c r="AK45" s="1">
        <f t="shared" si="46"/>
        <v>0.1656</v>
      </c>
      <c r="AL45" s="1">
        <f t="shared" si="46"/>
        <v>0.2905</v>
      </c>
      <c r="AM45" s="1">
        <f t="shared" si="46"/>
        <v>0.3559</v>
      </c>
      <c r="AN45" s="1">
        <f t="shared" si="46"/>
        <v>0.5317</v>
      </c>
      <c r="AO45" s="1">
        <f t="shared" si="46"/>
        <v>0.5178</v>
      </c>
      <c r="AP45" s="1">
        <f t="shared" si="46"/>
        <v>0.6477</v>
      </c>
      <c r="AQ45" s="1">
        <f t="shared" si="46"/>
        <v>0.6705</v>
      </c>
      <c r="AR45" s="1">
        <f t="shared" si="46"/>
        <v>0.8322</v>
      </c>
      <c r="AS45" s="1">
        <f t="shared" si="46"/>
        <v>0.9826</v>
      </c>
      <c r="AT45" s="1">
        <f t="shared" si="46"/>
        <v>0.8787679132</v>
      </c>
      <c r="AU45" s="1">
        <f t="shared" si="46"/>
        <v>0.9310504203</v>
      </c>
      <c r="AV45" s="1">
        <f t="shared" si="46"/>
        <v>0.9615303179</v>
      </c>
      <c r="AW45" s="1">
        <f t="shared" si="46"/>
        <v>0.9841593122</v>
      </c>
      <c r="AX45" s="1">
        <f t="shared" si="46"/>
        <v>0.9991465098</v>
      </c>
    </row>
    <row r="46" ht="14.25" customHeight="1">
      <c r="A46" s="1">
        <v>7.0</v>
      </c>
      <c r="B46" s="1">
        <f t="shared" ref="B46:J46" si="47">B10</f>
        <v>844</v>
      </c>
      <c r="C46" s="1">
        <f t="shared" si="47"/>
        <v>1293</v>
      </c>
      <c r="D46" s="1">
        <f t="shared" si="47"/>
        <v>1766</v>
      </c>
      <c r="E46" s="1">
        <f t="shared" si="47"/>
        <v>2192</v>
      </c>
      <c r="F46" s="1">
        <f t="shared" si="47"/>
        <v>2548</v>
      </c>
      <c r="G46" s="1">
        <f t="shared" si="47"/>
        <v>3018</v>
      </c>
      <c r="H46" s="1">
        <f t="shared" si="47"/>
        <v>3478</v>
      </c>
      <c r="I46" s="1">
        <f t="shared" si="47"/>
        <v>3891</v>
      </c>
      <c r="J46" s="1">
        <f t="shared" si="47"/>
        <v>4318</v>
      </c>
      <c r="K46" s="1">
        <f t="shared" ref="K46:P46" si="48">J46*J$35+AA46*J$33</f>
        <v>4671.848484</v>
      </c>
      <c r="L46" s="1">
        <f t="shared" si="48"/>
        <v>5108.113047</v>
      </c>
      <c r="M46" s="1">
        <f t="shared" si="48"/>
        <v>5494.542318</v>
      </c>
      <c r="N46" s="1">
        <f t="shared" si="48"/>
        <v>5808.496295</v>
      </c>
      <c r="O46" s="1">
        <f t="shared" si="48"/>
        <v>6228.93328</v>
      </c>
      <c r="P46" s="1">
        <f t="shared" si="48"/>
        <v>6387.368288</v>
      </c>
      <c r="R46" s="1">
        <v>7.0</v>
      </c>
      <c r="S46" s="1">
        <f t="shared" ref="S46:AA46" si="49">S10</f>
        <v>11.9848</v>
      </c>
      <c r="T46" s="1">
        <f t="shared" si="49"/>
        <v>201.708</v>
      </c>
      <c r="U46" s="1">
        <f t="shared" si="49"/>
        <v>474.7008</v>
      </c>
      <c r="V46" s="1">
        <f t="shared" si="49"/>
        <v>1053.0368</v>
      </c>
      <c r="W46" s="1">
        <f t="shared" si="49"/>
        <v>1354.0072</v>
      </c>
      <c r="X46" s="1">
        <f t="shared" si="49"/>
        <v>1699.7376</v>
      </c>
      <c r="Y46" s="1">
        <f t="shared" si="49"/>
        <v>2287.4806</v>
      </c>
      <c r="Z46" s="1">
        <f t="shared" si="49"/>
        <v>2729.1474</v>
      </c>
      <c r="AA46" s="1">
        <f t="shared" si="49"/>
        <v>3191.8656</v>
      </c>
      <c r="AB46" s="1">
        <f t="shared" ref="AB46:AG46" si="50">AA46*AA$35+J46*AA$33</f>
        <v>3685.067998</v>
      </c>
      <c r="AC46" s="1">
        <f t="shared" si="50"/>
        <v>4505.827913</v>
      </c>
      <c r="AD46" s="1">
        <f t="shared" si="50"/>
        <v>5131.957642</v>
      </c>
      <c r="AE46" s="1">
        <f t="shared" si="50"/>
        <v>5582.8681</v>
      </c>
      <c r="AF46" s="1">
        <f t="shared" si="50"/>
        <v>6126.051823</v>
      </c>
      <c r="AG46" s="1">
        <f t="shared" si="50"/>
        <v>6377.533002</v>
      </c>
      <c r="AI46" s="1">
        <v>7.0</v>
      </c>
      <c r="AJ46" s="1">
        <f t="shared" ref="AJ46:AX46" si="51">S46/B46</f>
        <v>0.0142</v>
      </c>
      <c r="AK46" s="1">
        <f t="shared" si="51"/>
        <v>0.156</v>
      </c>
      <c r="AL46" s="1">
        <f t="shared" si="51"/>
        <v>0.2688</v>
      </c>
      <c r="AM46" s="1">
        <f t="shared" si="51"/>
        <v>0.4804</v>
      </c>
      <c r="AN46" s="1">
        <f t="shared" si="51"/>
        <v>0.5314</v>
      </c>
      <c r="AO46" s="1">
        <f t="shared" si="51"/>
        <v>0.5632</v>
      </c>
      <c r="AP46" s="1">
        <f t="shared" si="51"/>
        <v>0.6577</v>
      </c>
      <c r="AQ46" s="1">
        <f t="shared" si="51"/>
        <v>0.7014</v>
      </c>
      <c r="AR46" s="1">
        <f t="shared" si="51"/>
        <v>0.7392</v>
      </c>
      <c r="AS46" s="1">
        <f t="shared" si="51"/>
        <v>0.7887815734</v>
      </c>
      <c r="AT46" s="1">
        <f t="shared" si="51"/>
        <v>0.8820924422</v>
      </c>
      <c r="AU46" s="1">
        <f t="shared" si="51"/>
        <v>0.9340100313</v>
      </c>
      <c r="AV46" s="1">
        <f t="shared" si="51"/>
        <v>0.9611554894</v>
      </c>
      <c r="AW46" s="1">
        <f t="shared" si="51"/>
        <v>0.9834832945</v>
      </c>
      <c r="AX46" s="1">
        <f t="shared" si="51"/>
        <v>0.9984601975</v>
      </c>
    </row>
    <row r="47" ht="14.25" customHeight="1">
      <c r="A47" s="1">
        <v>8.0</v>
      </c>
      <c r="B47" s="1">
        <f t="shared" ref="B47:I47" si="52">B11</f>
        <v>859</v>
      </c>
      <c r="C47" s="1">
        <f t="shared" si="52"/>
        <v>1276</v>
      </c>
      <c r="D47" s="1">
        <f t="shared" si="52"/>
        <v>1601</v>
      </c>
      <c r="E47" s="1">
        <f t="shared" si="52"/>
        <v>1961</v>
      </c>
      <c r="F47" s="1">
        <f t="shared" si="52"/>
        <v>2285</v>
      </c>
      <c r="G47" s="1">
        <f t="shared" si="52"/>
        <v>2661</v>
      </c>
      <c r="H47" s="1">
        <f t="shared" si="52"/>
        <v>3106</v>
      </c>
      <c r="I47" s="1">
        <f t="shared" si="52"/>
        <v>3515</v>
      </c>
      <c r="J47" s="1">
        <f t="shared" ref="J47:P47" si="53">I47*I$35+Z47*I$33</f>
        <v>3875.23023</v>
      </c>
      <c r="K47" s="1">
        <f t="shared" si="53"/>
        <v>4186.010471</v>
      </c>
      <c r="L47" s="1">
        <f t="shared" si="53"/>
        <v>4572.100231</v>
      </c>
      <c r="M47" s="1">
        <f t="shared" si="53"/>
        <v>4917.690767</v>
      </c>
      <c r="N47" s="1">
        <f t="shared" si="53"/>
        <v>5195.89487</v>
      </c>
      <c r="O47" s="1">
        <f t="shared" si="53"/>
        <v>5573.84847</v>
      </c>
      <c r="P47" s="1">
        <f t="shared" si="53"/>
        <v>5715.621177</v>
      </c>
      <c r="R47" s="1">
        <v>8.0</v>
      </c>
      <c r="S47" s="1">
        <f t="shared" ref="S47:Z47" si="54">S11</f>
        <v>171.0269</v>
      </c>
      <c r="T47" s="1">
        <f t="shared" si="54"/>
        <v>406.0232</v>
      </c>
      <c r="U47" s="1">
        <f t="shared" si="54"/>
        <v>610.7815</v>
      </c>
      <c r="V47" s="1">
        <f t="shared" si="54"/>
        <v>866.3698</v>
      </c>
      <c r="W47" s="1">
        <f t="shared" si="54"/>
        <v>1160.78</v>
      </c>
      <c r="X47" s="1">
        <f t="shared" si="54"/>
        <v>1558.0155</v>
      </c>
      <c r="Y47" s="1">
        <f t="shared" si="54"/>
        <v>1858.0092</v>
      </c>
      <c r="Z47" s="1">
        <f t="shared" si="54"/>
        <v>2348.3715</v>
      </c>
      <c r="AA47" s="1">
        <f t="shared" ref="AA47:AG47" si="55">Z47*Z$35+I47*Z$33</f>
        <v>2903.8857</v>
      </c>
      <c r="AB47" s="1">
        <f t="shared" si="55"/>
        <v>3383.11801</v>
      </c>
      <c r="AC47" s="1">
        <f t="shared" si="55"/>
        <v>4031.506854</v>
      </c>
      <c r="AD47" s="1">
        <f t="shared" si="55"/>
        <v>4591.729135</v>
      </c>
      <c r="AE47" s="1">
        <f t="shared" si="55"/>
        <v>4994.255077</v>
      </c>
      <c r="AF47" s="1">
        <f t="shared" si="55"/>
        <v>5482.159844</v>
      </c>
      <c r="AG47" s="1">
        <f t="shared" si="55"/>
        <v>5707.208547</v>
      </c>
      <c r="AI47" s="1">
        <v>8.0</v>
      </c>
      <c r="AJ47" s="1">
        <f t="shared" ref="AJ47:AX47" si="56">S47/B47</f>
        <v>0.1991</v>
      </c>
      <c r="AK47" s="1">
        <f t="shared" si="56"/>
        <v>0.3182</v>
      </c>
      <c r="AL47" s="1">
        <f t="shared" si="56"/>
        <v>0.3815</v>
      </c>
      <c r="AM47" s="1">
        <f t="shared" si="56"/>
        <v>0.4418</v>
      </c>
      <c r="AN47" s="1">
        <f t="shared" si="56"/>
        <v>0.508</v>
      </c>
      <c r="AO47" s="1">
        <f t="shared" si="56"/>
        <v>0.5855</v>
      </c>
      <c r="AP47" s="1">
        <f t="shared" si="56"/>
        <v>0.5982</v>
      </c>
      <c r="AQ47" s="1">
        <f t="shared" si="56"/>
        <v>0.6681</v>
      </c>
      <c r="AR47" s="1">
        <f t="shared" si="56"/>
        <v>0.7493453365</v>
      </c>
      <c r="AS47" s="1">
        <f t="shared" si="56"/>
        <v>0.8081962607</v>
      </c>
      <c r="AT47" s="1">
        <f t="shared" si="56"/>
        <v>0.8817625708</v>
      </c>
      <c r="AU47" s="1">
        <f t="shared" si="56"/>
        <v>0.9337165251</v>
      </c>
      <c r="AV47" s="1">
        <f t="shared" si="56"/>
        <v>0.9611924801</v>
      </c>
      <c r="AW47" s="1">
        <f t="shared" si="56"/>
        <v>0.9835502118</v>
      </c>
      <c r="AX47" s="1">
        <f t="shared" si="56"/>
        <v>0.9985281338</v>
      </c>
    </row>
    <row r="48" ht="14.25" customHeight="1">
      <c r="A48" s="1">
        <v>9.0</v>
      </c>
      <c r="B48" s="1">
        <f t="shared" ref="B48:H48" si="57">B12</f>
        <v>856</v>
      </c>
      <c r="C48" s="1">
        <f t="shared" si="57"/>
        <v>1219</v>
      </c>
      <c r="D48" s="1">
        <f t="shared" si="57"/>
        <v>1680</v>
      </c>
      <c r="E48" s="1">
        <f t="shared" si="57"/>
        <v>2098</v>
      </c>
      <c r="F48" s="1">
        <f t="shared" si="57"/>
        <v>2357</v>
      </c>
      <c r="G48" s="1">
        <f t="shared" si="57"/>
        <v>2602</v>
      </c>
      <c r="H48" s="1">
        <f t="shared" si="57"/>
        <v>2822</v>
      </c>
      <c r="I48" s="1">
        <f t="shared" ref="I48:P48" si="58">H48*H$35+Y48*H$33</f>
        <v>3094.212106</v>
      </c>
      <c r="J48" s="1">
        <f t="shared" si="58"/>
        <v>3390.835022</v>
      </c>
      <c r="K48" s="1">
        <f t="shared" si="58"/>
        <v>3659.553072</v>
      </c>
      <c r="L48" s="1">
        <f t="shared" si="58"/>
        <v>3994.804279</v>
      </c>
      <c r="M48" s="1">
        <f t="shared" si="58"/>
        <v>4296.621368</v>
      </c>
      <c r="N48" s="1">
        <f t="shared" si="58"/>
        <v>4538.364862</v>
      </c>
      <c r="O48" s="1">
        <f t="shared" si="58"/>
        <v>4869.372926</v>
      </c>
      <c r="P48" s="1">
        <f t="shared" si="58"/>
        <v>4993.227061</v>
      </c>
      <c r="R48" s="1">
        <v>9.0</v>
      </c>
      <c r="S48" s="1">
        <f t="shared" ref="S48:Y48" si="59">S12</f>
        <v>179.8456</v>
      </c>
      <c r="T48" s="1">
        <f t="shared" si="59"/>
        <v>483.2116</v>
      </c>
      <c r="U48" s="1">
        <f t="shared" si="59"/>
        <v>896.952</v>
      </c>
      <c r="V48" s="1">
        <f t="shared" si="59"/>
        <v>1195.86</v>
      </c>
      <c r="W48" s="1">
        <f t="shared" si="59"/>
        <v>1649.9</v>
      </c>
      <c r="X48" s="1">
        <f t="shared" si="59"/>
        <v>2003.54</v>
      </c>
      <c r="Y48" s="1">
        <f t="shared" si="59"/>
        <v>2257.6</v>
      </c>
      <c r="Z48" s="1">
        <f t="shared" ref="Z48:AG48" si="60">Y48*Y$35+H48*Y$33</f>
        <v>2210.066973</v>
      </c>
      <c r="AA48" s="1">
        <f t="shared" si="60"/>
        <v>2559.539176</v>
      </c>
      <c r="AB48" s="1">
        <f t="shared" si="60"/>
        <v>2996.215789</v>
      </c>
      <c r="AC48" s="1">
        <f t="shared" si="60"/>
        <v>3521.752197</v>
      </c>
      <c r="AD48" s="1">
        <f t="shared" si="60"/>
        <v>4011.140448</v>
      </c>
      <c r="AE48" s="1">
        <f t="shared" si="60"/>
        <v>4362.333564</v>
      </c>
      <c r="AF48" s="1">
        <f t="shared" si="60"/>
        <v>4789.450062</v>
      </c>
      <c r="AG48" s="1">
        <f t="shared" si="60"/>
        <v>4986.062265</v>
      </c>
      <c r="AI48" s="1">
        <v>9.0</v>
      </c>
      <c r="AJ48" s="1">
        <f t="shared" ref="AJ48:AX48" si="61">S48/B48</f>
        <v>0.2101</v>
      </c>
      <c r="AK48" s="1">
        <f t="shared" si="61"/>
        <v>0.3964</v>
      </c>
      <c r="AL48" s="1">
        <f t="shared" si="61"/>
        <v>0.5339</v>
      </c>
      <c r="AM48" s="1">
        <f t="shared" si="61"/>
        <v>0.57</v>
      </c>
      <c r="AN48" s="1">
        <f t="shared" si="61"/>
        <v>0.7</v>
      </c>
      <c r="AO48" s="1">
        <f t="shared" si="61"/>
        <v>0.77</v>
      </c>
      <c r="AP48" s="1">
        <f t="shared" si="61"/>
        <v>0.8</v>
      </c>
      <c r="AQ48" s="1">
        <f t="shared" si="61"/>
        <v>0.7142583951</v>
      </c>
      <c r="AR48" s="1">
        <f t="shared" si="61"/>
        <v>0.7548403739</v>
      </c>
      <c r="AS48" s="1">
        <f t="shared" si="61"/>
        <v>0.8187381711</v>
      </c>
      <c r="AT48" s="1">
        <f t="shared" si="61"/>
        <v>0.8815831644</v>
      </c>
      <c r="AU48" s="1">
        <f t="shared" si="61"/>
        <v>0.9335568822</v>
      </c>
      <c r="AV48" s="1">
        <f t="shared" si="61"/>
        <v>0.9612126167</v>
      </c>
      <c r="AW48" s="1">
        <f t="shared" si="61"/>
        <v>0.9835866207</v>
      </c>
      <c r="AX48" s="1">
        <f t="shared" si="61"/>
        <v>0.9985650972</v>
      </c>
    </row>
    <row r="49" ht="14.25" customHeight="1">
      <c r="A49" s="1">
        <v>10.0</v>
      </c>
      <c r="B49" s="1">
        <f t="shared" ref="B49:G49" si="62">B13</f>
        <v>804</v>
      </c>
      <c r="C49" s="1">
        <f t="shared" si="62"/>
        <v>1197</v>
      </c>
      <c r="D49" s="1">
        <f t="shared" si="62"/>
        <v>1590</v>
      </c>
      <c r="E49" s="1">
        <f t="shared" si="62"/>
        <v>1975</v>
      </c>
      <c r="F49" s="1">
        <f t="shared" si="62"/>
        <v>2351</v>
      </c>
      <c r="G49" s="1">
        <f t="shared" si="62"/>
        <v>2620</v>
      </c>
      <c r="H49" s="1">
        <f t="shared" ref="H49:P49" si="63">G49*G$35+X49*G$33</f>
        <v>2887.324108</v>
      </c>
      <c r="I49" s="1">
        <f t="shared" si="63"/>
        <v>3110.425657</v>
      </c>
      <c r="J49" s="1">
        <f t="shared" si="63"/>
        <v>3398.531039</v>
      </c>
      <c r="K49" s="1">
        <f t="shared" si="63"/>
        <v>3666.268428</v>
      </c>
      <c r="L49" s="1">
        <f t="shared" si="63"/>
        <v>4001.005169</v>
      </c>
      <c r="M49" s="1">
        <f t="shared" si="63"/>
        <v>4303.222644</v>
      </c>
      <c r="N49" s="1">
        <f t="shared" si="63"/>
        <v>4544.680929</v>
      </c>
      <c r="O49" s="1">
        <f t="shared" si="63"/>
        <v>4876.587596</v>
      </c>
      <c r="P49" s="1">
        <f t="shared" si="63"/>
        <v>5000.625238</v>
      </c>
      <c r="R49" s="1">
        <v>10.0</v>
      </c>
      <c r="S49" s="1">
        <f t="shared" ref="S49:X49" si="64">S13</f>
        <v>15.0348</v>
      </c>
      <c r="T49" s="1">
        <f t="shared" si="64"/>
        <v>169.7346</v>
      </c>
      <c r="U49" s="1">
        <f t="shared" si="64"/>
        <v>414.99</v>
      </c>
      <c r="V49" s="1">
        <f t="shared" si="64"/>
        <v>987.5</v>
      </c>
      <c r="W49" s="1">
        <f t="shared" si="64"/>
        <v>1716.23</v>
      </c>
      <c r="X49" s="1">
        <f t="shared" si="64"/>
        <v>2277.042</v>
      </c>
      <c r="Y49" s="1">
        <f t="shared" ref="Y49:AG49" si="65">X49*X$35+G49*X$33</f>
        <v>2599.797113</v>
      </c>
      <c r="Z49" s="1">
        <f t="shared" si="65"/>
        <v>2291.87506</v>
      </c>
      <c r="AA49" s="1">
        <f t="shared" si="65"/>
        <v>2574.565637</v>
      </c>
      <c r="AB49" s="1">
        <f t="shared" si="65"/>
        <v>3020.814653</v>
      </c>
      <c r="AC49" s="1">
        <f t="shared" si="65"/>
        <v>3526.863752</v>
      </c>
      <c r="AD49" s="1">
        <f t="shared" si="65"/>
        <v>4016.9633</v>
      </c>
      <c r="AE49" s="1">
        <f t="shared" si="65"/>
        <v>4368.449935</v>
      </c>
      <c r="AF49" s="1">
        <f t="shared" si="65"/>
        <v>4796.634155</v>
      </c>
      <c r="AG49" s="1">
        <f t="shared" si="65"/>
        <v>4993.541273</v>
      </c>
      <c r="AI49" s="1">
        <v>10.0</v>
      </c>
      <c r="AJ49" s="1">
        <f t="shared" ref="AJ49:AX49" si="66">S49/B49</f>
        <v>0.0187</v>
      </c>
      <c r="AK49" s="1">
        <f t="shared" si="66"/>
        <v>0.1418</v>
      </c>
      <c r="AL49" s="1">
        <f t="shared" si="66"/>
        <v>0.261</v>
      </c>
      <c r="AM49" s="1">
        <f t="shared" si="66"/>
        <v>0.5</v>
      </c>
      <c r="AN49" s="1">
        <f t="shared" si="66"/>
        <v>0.73</v>
      </c>
      <c r="AO49" s="1">
        <f t="shared" si="66"/>
        <v>0.8691</v>
      </c>
      <c r="AP49" s="1">
        <f t="shared" si="66"/>
        <v>0.9004174853</v>
      </c>
      <c r="AQ49" s="1">
        <f t="shared" si="66"/>
        <v>0.7368364694</v>
      </c>
      <c r="AR49" s="1">
        <f t="shared" si="66"/>
        <v>0.7575524858</v>
      </c>
      <c r="AS49" s="1">
        <f t="shared" si="66"/>
        <v>0.8239480312</v>
      </c>
      <c r="AT49" s="1">
        <f t="shared" si="66"/>
        <v>0.8814944253</v>
      </c>
      <c r="AU49" s="1">
        <f t="shared" si="66"/>
        <v>0.9334779148</v>
      </c>
      <c r="AV49" s="1">
        <f t="shared" si="66"/>
        <v>0.9612225816</v>
      </c>
      <c r="AW49" s="1">
        <f t="shared" si="66"/>
        <v>0.9836046333</v>
      </c>
      <c r="AX49" s="1">
        <f t="shared" si="66"/>
        <v>0.9985833841</v>
      </c>
    </row>
    <row r="50" ht="14.25" customHeight="1">
      <c r="A50" s="1">
        <v>11.0</v>
      </c>
      <c r="B50" s="1">
        <f t="shared" ref="B50:F50" si="67">B14</f>
        <v>518</v>
      </c>
      <c r="C50" s="1">
        <f t="shared" si="67"/>
        <v>876</v>
      </c>
      <c r="D50" s="1">
        <f t="shared" si="67"/>
        <v>1192</v>
      </c>
      <c r="E50" s="1">
        <f t="shared" si="67"/>
        <v>1427</v>
      </c>
      <c r="F50" s="1">
        <f t="shared" si="67"/>
        <v>1603</v>
      </c>
      <c r="G50" s="1">
        <f t="shared" ref="G50:P50" si="68">F50*F$35+W50*F$33</f>
        <v>1856.267728</v>
      </c>
      <c r="H50" s="1">
        <f t="shared" si="68"/>
        <v>2073.675569</v>
      </c>
      <c r="I50" s="1">
        <f t="shared" si="68"/>
        <v>2338.924733</v>
      </c>
      <c r="J50" s="1">
        <f t="shared" si="68"/>
        <v>2574.997712</v>
      </c>
      <c r="K50" s="1">
        <f t="shared" si="68"/>
        <v>2780.934133</v>
      </c>
      <c r="L50" s="1">
        <f t="shared" si="68"/>
        <v>3037.024802</v>
      </c>
      <c r="M50" s="1">
        <f t="shared" si="68"/>
        <v>3266.559507</v>
      </c>
      <c r="N50" s="1">
        <f t="shared" si="68"/>
        <v>3451.120844</v>
      </c>
      <c r="O50" s="1">
        <f t="shared" si="68"/>
        <v>3702.314724</v>
      </c>
      <c r="P50" s="1">
        <f t="shared" si="68"/>
        <v>3796.484341</v>
      </c>
      <c r="R50" s="1">
        <v>11.0</v>
      </c>
      <c r="S50" s="1">
        <f t="shared" ref="S50:W50" si="69">S14</f>
        <v>67.4436</v>
      </c>
      <c r="T50" s="1">
        <f t="shared" si="69"/>
        <v>175.0248</v>
      </c>
      <c r="U50" s="1">
        <f t="shared" si="69"/>
        <v>312.0656</v>
      </c>
      <c r="V50" s="1">
        <f t="shared" si="69"/>
        <v>604.3345</v>
      </c>
      <c r="W50" s="1">
        <f t="shared" si="69"/>
        <v>856.4829</v>
      </c>
      <c r="X50" s="1">
        <f t="shared" ref="X50:AG50" si="70">W50*W$35+F50*W$33</f>
        <v>1104.502151</v>
      </c>
      <c r="Y50" s="1">
        <f t="shared" si="70"/>
        <v>1317.676782</v>
      </c>
      <c r="Z50" s="1">
        <f t="shared" si="70"/>
        <v>1587.937291</v>
      </c>
      <c r="AA50" s="1">
        <f t="shared" si="70"/>
        <v>1932.863377</v>
      </c>
      <c r="AB50" s="1">
        <f t="shared" si="70"/>
        <v>2254.374897</v>
      </c>
      <c r="AC50" s="1">
        <f t="shared" si="70"/>
        <v>2677.807833</v>
      </c>
      <c r="AD50" s="1">
        <f t="shared" si="70"/>
        <v>3049.919078</v>
      </c>
      <c r="AE50" s="1">
        <f t="shared" si="70"/>
        <v>3317.207592</v>
      </c>
      <c r="AF50" s="1">
        <f t="shared" si="70"/>
        <v>3641.443838</v>
      </c>
      <c r="AG50" s="1">
        <f t="shared" si="70"/>
        <v>3790.929121</v>
      </c>
      <c r="AI50" s="1">
        <v>11.0</v>
      </c>
      <c r="AJ50" s="1">
        <f t="shared" ref="AJ50:AX50" si="71">S50/B50</f>
        <v>0.1302</v>
      </c>
      <c r="AK50" s="1">
        <f t="shared" si="71"/>
        <v>0.1998</v>
      </c>
      <c r="AL50" s="1">
        <f t="shared" si="71"/>
        <v>0.2618</v>
      </c>
      <c r="AM50" s="1">
        <f t="shared" si="71"/>
        <v>0.4235</v>
      </c>
      <c r="AN50" s="1">
        <f t="shared" si="71"/>
        <v>0.5343</v>
      </c>
      <c r="AO50" s="1">
        <f t="shared" si="71"/>
        <v>0.595012311</v>
      </c>
      <c r="AP50" s="1">
        <f t="shared" si="71"/>
        <v>0.6354305379</v>
      </c>
      <c r="AQ50" s="1">
        <f t="shared" si="71"/>
        <v>0.6789176534</v>
      </c>
      <c r="AR50" s="1">
        <f t="shared" si="71"/>
        <v>0.7506272213</v>
      </c>
      <c r="AS50" s="1">
        <f t="shared" si="71"/>
        <v>0.8106538268</v>
      </c>
      <c r="AT50" s="1">
        <f t="shared" si="71"/>
        <v>0.8817207653</v>
      </c>
      <c r="AU50" s="1">
        <f t="shared" si="71"/>
        <v>0.9336793258</v>
      </c>
      <c r="AV50" s="1">
        <f t="shared" si="71"/>
        <v>0.9611971712</v>
      </c>
      <c r="AW50" s="1">
        <f t="shared" si="71"/>
        <v>0.9835586949</v>
      </c>
      <c r="AX50" s="1">
        <f t="shared" si="71"/>
        <v>0.9985367461</v>
      </c>
    </row>
    <row r="51" ht="14.25" customHeight="1">
      <c r="A51" s="1">
        <v>12.0</v>
      </c>
      <c r="B51" s="1">
        <f t="shared" ref="B51:E51" si="72">B15</f>
        <v>579</v>
      </c>
      <c r="C51" s="1">
        <f t="shared" si="72"/>
        <v>834</v>
      </c>
      <c r="D51" s="1">
        <f t="shared" si="72"/>
        <v>1196</v>
      </c>
      <c r="E51" s="1">
        <f t="shared" si="72"/>
        <v>1467</v>
      </c>
      <c r="F51" s="1">
        <f t="shared" ref="F51:P51" si="73">E51*E$35+V51*E$33</f>
        <v>1676.8266</v>
      </c>
      <c r="G51" s="1">
        <f t="shared" si="73"/>
        <v>1874.725278</v>
      </c>
      <c r="H51" s="1">
        <f t="shared" si="73"/>
        <v>2078.25747</v>
      </c>
      <c r="I51" s="1">
        <f t="shared" si="73"/>
        <v>2284.773675</v>
      </c>
      <c r="J51" s="1">
        <f t="shared" si="73"/>
        <v>2504.899696</v>
      </c>
      <c r="K51" s="1">
        <f t="shared" si="73"/>
        <v>2703.582388</v>
      </c>
      <c r="L51" s="1">
        <f t="shared" si="73"/>
        <v>2951.380496</v>
      </c>
      <c r="M51" s="1">
        <f t="shared" si="73"/>
        <v>3174.371836</v>
      </c>
      <c r="N51" s="1">
        <f t="shared" si="73"/>
        <v>3353.045147</v>
      </c>
      <c r="O51" s="1">
        <f t="shared" si="73"/>
        <v>3597.553502</v>
      </c>
      <c r="P51" s="1">
        <f t="shared" si="73"/>
        <v>3689.058482</v>
      </c>
      <c r="R51" s="1">
        <v>12.0</v>
      </c>
      <c r="S51" s="1">
        <f t="shared" ref="S51:V51" si="74">S15</f>
        <v>52.11</v>
      </c>
      <c r="T51" s="1">
        <f t="shared" si="74"/>
        <v>275.4702</v>
      </c>
      <c r="U51" s="1">
        <f t="shared" si="74"/>
        <v>530.7848</v>
      </c>
      <c r="V51" s="1">
        <f t="shared" si="74"/>
        <v>814.7718</v>
      </c>
      <c r="W51" s="1">
        <f t="shared" ref="W51:AG51" si="75">V51*V$35+E51*V$33</f>
        <v>1139.508617</v>
      </c>
      <c r="X51" s="1">
        <f t="shared" si="75"/>
        <v>1406.802949</v>
      </c>
      <c r="Y51" s="1">
        <f t="shared" si="75"/>
        <v>1630.970606</v>
      </c>
      <c r="Z51" s="1">
        <f t="shared" si="75"/>
        <v>1624.256203</v>
      </c>
      <c r="AA51" s="1">
        <f t="shared" si="75"/>
        <v>1889.793727</v>
      </c>
      <c r="AB51" s="1">
        <f t="shared" si="75"/>
        <v>2211.442001</v>
      </c>
      <c r="AC51" s="1">
        <f t="shared" si="75"/>
        <v>2601.926097</v>
      </c>
      <c r="AD51" s="1">
        <f t="shared" si="75"/>
        <v>2963.493751</v>
      </c>
      <c r="AE51" s="1">
        <f t="shared" si="75"/>
        <v>3222.984358</v>
      </c>
      <c r="AF51" s="1">
        <f t="shared" si="75"/>
        <v>3538.495907</v>
      </c>
      <c r="AG51" s="1">
        <f t="shared" si="75"/>
        <v>3683.755064</v>
      </c>
      <c r="AI51" s="1">
        <v>12.0</v>
      </c>
      <c r="AJ51" s="1">
        <f t="shared" ref="AJ51:AX51" si="76">S51/B51</f>
        <v>0.09</v>
      </c>
      <c r="AK51" s="1">
        <f t="shared" si="76"/>
        <v>0.3303</v>
      </c>
      <c r="AL51" s="1">
        <f t="shared" si="76"/>
        <v>0.4438</v>
      </c>
      <c r="AM51" s="1">
        <f t="shared" si="76"/>
        <v>0.5554</v>
      </c>
      <c r="AN51" s="1">
        <f t="shared" si="76"/>
        <v>0.6795625841</v>
      </c>
      <c r="AO51" s="1">
        <f t="shared" si="76"/>
        <v>0.7504048543</v>
      </c>
      <c r="AP51" s="1">
        <f t="shared" si="76"/>
        <v>0.7847779353</v>
      </c>
      <c r="AQ51" s="1">
        <f t="shared" si="76"/>
        <v>0.7109046382</v>
      </c>
      <c r="AR51" s="1">
        <f t="shared" si="76"/>
        <v>0.7544388822</v>
      </c>
      <c r="AS51" s="1">
        <f t="shared" si="76"/>
        <v>0.8179673053</v>
      </c>
      <c r="AT51" s="1">
        <f t="shared" si="76"/>
        <v>0.8815962902</v>
      </c>
      <c r="AU51" s="1">
        <f t="shared" si="76"/>
        <v>0.9335685624</v>
      </c>
      <c r="AV51" s="1">
        <f t="shared" si="76"/>
        <v>0.961211143</v>
      </c>
      <c r="AW51" s="1">
        <f t="shared" si="76"/>
        <v>0.9835839566</v>
      </c>
      <c r="AX51" s="1">
        <f t="shared" si="76"/>
        <v>0.9985623925</v>
      </c>
    </row>
    <row r="52" ht="14.25" customHeight="1">
      <c r="A52" s="1">
        <v>13.0</v>
      </c>
      <c r="B52" s="1">
        <f t="shared" ref="B52:D52" si="77">B16</f>
        <v>794</v>
      </c>
      <c r="C52" s="1">
        <f t="shared" si="77"/>
        <v>1067</v>
      </c>
      <c r="D52" s="1">
        <f t="shared" si="77"/>
        <v>1345</v>
      </c>
      <c r="E52" s="1">
        <f t="shared" ref="E52:P52" si="78">D52*D$35+U52*D$33</f>
        <v>1654.505241</v>
      </c>
      <c r="F52" s="1">
        <f t="shared" si="78"/>
        <v>1905.01106</v>
      </c>
      <c r="G52" s="1">
        <f t="shared" si="78"/>
        <v>2166.569699</v>
      </c>
      <c r="H52" s="1">
        <f t="shared" si="78"/>
        <v>2410.888001</v>
      </c>
      <c r="I52" s="1">
        <f t="shared" si="78"/>
        <v>2684.382394</v>
      </c>
      <c r="J52" s="1">
        <f t="shared" si="78"/>
        <v>2949.158584</v>
      </c>
      <c r="K52" s="1">
        <f t="shared" si="78"/>
        <v>3184.04962</v>
      </c>
      <c r="L52" s="1">
        <f t="shared" si="78"/>
        <v>3476.574611</v>
      </c>
      <c r="M52" s="1">
        <f t="shared" si="78"/>
        <v>3739.288517</v>
      </c>
      <c r="N52" s="1">
        <f t="shared" si="78"/>
        <v>3950.159558</v>
      </c>
      <c r="O52" s="1">
        <f t="shared" si="78"/>
        <v>4237.943006</v>
      </c>
      <c r="P52" s="1">
        <f t="shared" si="78"/>
        <v>4345.736508</v>
      </c>
      <c r="R52" s="1">
        <v>13.0</v>
      </c>
      <c r="S52" s="1">
        <f t="shared" ref="S52:U52" si="79">S16</f>
        <v>225.7342</v>
      </c>
      <c r="T52" s="1">
        <f t="shared" si="79"/>
        <v>375.2639</v>
      </c>
      <c r="U52" s="1">
        <f t="shared" si="79"/>
        <v>616.9515</v>
      </c>
      <c r="V52" s="1">
        <f t="shared" ref="V52:AG52" si="80">U52*U$35+D52*U$33</f>
        <v>804.3814799</v>
      </c>
      <c r="W52" s="1">
        <f t="shared" si="80"/>
        <v>1161.109016</v>
      </c>
      <c r="X52" s="1">
        <f t="shared" si="80"/>
        <v>1460.474439</v>
      </c>
      <c r="Y52" s="1">
        <f t="shared" si="80"/>
        <v>1714.50315</v>
      </c>
      <c r="Z52" s="1">
        <f t="shared" si="80"/>
        <v>1865.458354</v>
      </c>
      <c r="AA52" s="1">
        <f t="shared" si="80"/>
        <v>2219.334266</v>
      </c>
      <c r="AB52" s="1">
        <f t="shared" si="80"/>
        <v>2592.791254</v>
      </c>
      <c r="AC52" s="1">
        <f t="shared" si="80"/>
        <v>3065.151956</v>
      </c>
      <c r="AD52" s="1">
        <f t="shared" si="80"/>
        <v>3491.089586</v>
      </c>
      <c r="AE52" s="1">
        <f t="shared" si="80"/>
        <v>3796.909747</v>
      </c>
      <c r="AF52" s="1">
        <f t="shared" si="80"/>
        <v>4168.319143</v>
      </c>
      <c r="AG52" s="1">
        <f t="shared" si="80"/>
        <v>4339.433238</v>
      </c>
      <c r="AI52" s="1">
        <v>13.0</v>
      </c>
      <c r="AJ52" s="1">
        <f t="shared" ref="AJ52:AX52" si="81">S52/B52</f>
        <v>0.2843</v>
      </c>
      <c r="AK52" s="1">
        <f t="shared" si="81"/>
        <v>0.3517</v>
      </c>
      <c r="AL52" s="1">
        <f t="shared" si="81"/>
        <v>0.4587</v>
      </c>
      <c r="AM52" s="1">
        <f t="shared" si="81"/>
        <v>0.4861764471</v>
      </c>
      <c r="AN52" s="1">
        <f t="shared" si="81"/>
        <v>0.6095025067</v>
      </c>
      <c r="AO52" s="1">
        <f t="shared" si="81"/>
        <v>0.6740952942</v>
      </c>
      <c r="AP52" s="1">
        <f t="shared" si="81"/>
        <v>0.7111500613</v>
      </c>
      <c r="AQ52" s="1">
        <f t="shared" si="81"/>
        <v>0.6949301853</v>
      </c>
      <c r="AR52" s="1">
        <f t="shared" si="81"/>
        <v>0.7525313415</v>
      </c>
      <c r="AS52" s="1">
        <f t="shared" si="81"/>
        <v>0.8143061707</v>
      </c>
      <c r="AT52" s="1">
        <f t="shared" si="81"/>
        <v>0.8816586149</v>
      </c>
      <c r="AU52" s="1">
        <f t="shared" si="81"/>
        <v>0.9336240223</v>
      </c>
      <c r="AV52" s="1">
        <f t="shared" si="81"/>
        <v>0.9612041465</v>
      </c>
      <c r="AW52" s="1">
        <f t="shared" si="81"/>
        <v>0.9835713075</v>
      </c>
      <c r="AX52" s="1">
        <f t="shared" si="81"/>
        <v>0.9985495507</v>
      </c>
    </row>
    <row r="53" ht="14.25" customHeight="1">
      <c r="A53" s="1">
        <v>14.0</v>
      </c>
      <c r="B53" s="1">
        <f t="shared" ref="B53:C53" si="82">B17</f>
        <v>944</v>
      </c>
      <c r="C53" s="1">
        <f t="shared" si="82"/>
        <v>1431</v>
      </c>
      <c r="D53" s="1">
        <f t="shared" ref="D53:P53" si="83">C53*C$35+T53*C$33</f>
        <v>1738.624294</v>
      </c>
      <c r="E53" s="1">
        <f t="shared" si="83"/>
        <v>2206.172863</v>
      </c>
      <c r="F53" s="1">
        <f t="shared" si="83"/>
        <v>2509.47094</v>
      </c>
      <c r="G53" s="1">
        <f t="shared" si="83"/>
        <v>2773.166803</v>
      </c>
      <c r="H53" s="1">
        <f t="shared" si="83"/>
        <v>3066.193182</v>
      </c>
      <c r="I53" s="1">
        <f t="shared" si="83"/>
        <v>3340.888892</v>
      </c>
      <c r="J53" s="1">
        <f t="shared" si="83"/>
        <v>3657.329165</v>
      </c>
      <c r="K53" s="1">
        <f t="shared" si="83"/>
        <v>3946.561592</v>
      </c>
      <c r="L53" s="1">
        <f t="shared" si="83"/>
        <v>4307.676038</v>
      </c>
      <c r="M53" s="1">
        <f t="shared" si="83"/>
        <v>4633.105444</v>
      </c>
      <c r="N53" s="1">
        <f t="shared" si="83"/>
        <v>4893.531059</v>
      </c>
      <c r="O53" s="1">
        <f t="shared" si="83"/>
        <v>5250.609894</v>
      </c>
      <c r="P53" s="1">
        <f t="shared" si="83"/>
        <v>5384.160918</v>
      </c>
      <c r="R53" s="1">
        <v>14.0</v>
      </c>
      <c r="S53" s="1">
        <f t="shared" ref="S53:T53" si="84">S17</f>
        <v>438.7712</v>
      </c>
      <c r="T53" s="1">
        <f t="shared" si="84"/>
        <v>853.3053</v>
      </c>
      <c r="U53" s="1">
        <f t="shared" ref="U53:AG53" si="85">T53*T$35+C53*T$33</f>
        <v>1183.01958</v>
      </c>
      <c r="V53" s="1">
        <f t="shared" si="85"/>
        <v>1326.56063</v>
      </c>
      <c r="W53" s="1">
        <f t="shared" si="85"/>
        <v>1823.334035</v>
      </c>
      <c r="X53" s="1">
        <f t="shared" si="85"/>
        <v>2227.159718</v>
      </c>
      <c r="Y53" s="1">
        <f t="shared" si="85"/>
        <v>2563.209254</v>
      </c>
      <c r="Z53" s="1">
        <f t="shared" si="85"/>
        <v>2412.963332</v>
      </c>
      <c r="AA53" s="1">
        <f t="shared" si="85"/>
        <v>2764.204739</v>
      </c>
      <c r="AB53" s="1">
        <f t="shared" si="85"/>
        <v>3238.464064</v>
      </c>
      <c r="AC53" s="1">
        <f t="shared" si="85"/>
        <v>3797.43966</v>
      </c>
      <c r="AD53" s="1">
        <f t="shared" si="85"/>
        <v>4325.138252</v>
      </c>
      <c r="AE53" s="1">
        <f t="shared" si="85"/>
        <v>4703.741015</v>
      </c>
      <c r="AF53" s="1">
        <f t="shared" si="85"/>
        <v>5164.463045</v>
      </c>
      <c r="AG53" s="1">
        <f t="shared" si="85"/>
        <v>5376.469945</v>
      </c>
      <c r="AI53" s="1">
        <v>14.0</v>
      </c>
      <c r="AJ53" s="1">
        <f t="shared" ref="AJ53:AX53" si="86">S53/B53</f>
        <v>0.4648</v>
      </c>
      <c r="AK53" s="1">
        <f t="shared" si="86"/>
        <v>0.5963</v>
      </c>
      <c r="AL53" s="1">
        <f t="shared" si="86"/>
        <v>0.6804342862</v>
      </c>
      <c r="AM53" s="1">
        <f t="shared" si="86"/>
        <v>0.6012949628</v>
      </c>
      <c r="AN53" s="1">
        <f t="shared" si="86"/>
        <v>0.7265810516</v>
      </c>
      <c r="AO53" s="1">
        <f t="shared" si="86"/>
        <v>0.8031106228</v>
      </c>
      <c r="AP53" s="1">
        <f t="shared" si="86"/>
        <v>0.8359581743</v>
      </c>
      <c r="AQ53" s="1">
        <f t="shared" si="86"/>
        <v>0.7222518947</v>
      </c>
      <c r="AR53" s="1">
        <f t="shared" si="86"/>
        <v>0.7557987303</v>
      </c>
      <c r="AS53" s="1">
        <f t="shared" si="86"/>
        <v>0.8205786197</v>
      </c>
      <c r="AT53" s="1">
        <f t="shared" si="86"/>
        <v>0.8815518219</v>
      </c>
      <c r="AU53" s="1">
        <f t="shared" si="86"/>
        <v>0.9335289913</v>
      </c>
      <c r="AV53" s="1">
        <f t="shared" si="86"/>
        <v>0.9612161359</v>
      </c>
      <c r="AW53" s="1">
        <f t="shared" si="86"/>
        <v>0.9835929824</v>
      </c>
      <c r="AX53" s="1">
        <f t="shared" si="86"/>
        <v>0.9985715558</v>
      </c>
    </row>
    <row r="54" ht="14.25" customHeight="1">
      <c r="A54" s="1">
        <v>15.0</v>
      </c>
      <c r="B54" s="1">
        <f>B18</f>
        <v>600</v>
      </c>
      <c r="C54" s="1">
        <f t="shared" ref="C54:P54" si="87">B54*B$35+S54*B$33</f>
        <v>880.6840697</v>
      </c>
      <c r="D54" s="1">
        <f t="shared" si="87"/>
        <v>1132.844774</v>
      </c>
      <c r="E54" s="1">
        <f t="shared" si="87"/>
        <v>1392.918658</v>
      </c>
      <c r="F54" s="1">
        <f t="shared" si="87"/>
        <v>1604.096528</v>
      </c>
      <c r="G54" s="1">
        <f t="shared" si="87"/>
        <v>1825.071984</v>
      </c>
      <c r="H54" s="1">
        <f t="shared" si="87"/>
        <v>2031.058928</v>
      </c>
      <c r="I54" s="1">
        <f t="shared" si="87"/>
        <v>2262.12756</v>
      </c>
      <c r="J54" s="1">
        <f t="shared" si="87"/>
        <v>2485.372902</v>
      </c>
      <c r="K54" s="1">
        <f t="shared" si="87"/>
        <v>2683.343575</v>
      </c>
      <c r="L54" s="1">
        <f t="shared" si="87"/>
        <v>2929.880965</v>
      </c>
      <c r="M54" s="1">
        <f t="shared" si="87"/>
        <v>3151.283737</v>
      </c>
      <c r="N54" s="1">
        <f t="shared" si="87"/>
        <v>3329.00292</v>
      </c>
      <c r="O54" s="1">
        <f t="shared" si="87"/>
        <v>3571.527714</v>
      </c>
      <c r="P54" s="1">
        <f t="shared" si="87"/>
        <v>3662.37072</v>
      </c>
      <c r="R54" s="1">
        <v>15.0</v>
      </c>
      <c r="S54" s="1">
        <f>S18</f>
        <v>163.62</v>
      </c>
      <c r="T54" s="1">
        <f t="shared" ref="T54:AG54" si="88">S54*S$35+B54*S$33</f>
        <v>319.6269929</v>
      </c>
      <c r="U54" s="1">
        <f t="shared" si="88"/>
        <v>516.1434842</v>
      </c>
      <c r="V54" s="1">
        <f t="shared" si="88"/>
        <v>674.9034814</v>
      </c>
      <c r="W54" s="1">
        <f t="shared" si="88"/>
        <v>975.0392316</v>
      </c>
      <c r="X54" s="1">
        <f t="shared" si="88"/>
        <v>1227.031247</v>
      </c>
      <c r="Y54" s="1">
        <f t="shared" si="88"/>
        <v>1440.920876</v>
      </c>
      <c r="Z54" s="1">
        <f t="shared" si="88"/>
        <v>1571.193817</v>
      </c>
      <c r="AA54" s="1">
        <f t="shared" si="88"/>
        <v>1870.212748</v>
      </c>
      <c r="AB54" s="1">
        <f t="shared" si="88"/>
        <v>2184.838976</v>
      </c>
      <c r="AC54" s="1">
        <f t="shared" si="88"/>
        <v>2583.158961</v>
      </c>
      <c r="AD54" s="1">
        <f t="shared" si="88"/>
        <v>2942.118186</v>
      </c>
      <c r="AE54" s="1">
        <f t="shared" si="88"/>
        <v>3199.850879</v>
      </c>
      <c r="AF54" s="1">
        <f t="shared" si="88"/>
        <v>3512.851153</v>
      </c>
      <c r="AG54" s="1">
        <f t="shared" si="88"/>
        <v>3657.057564</v>
      </c>
      <c r="AI54" s="1">
        <v>15.0</v>
      </c>
      <c r="AJ54" s="1">
        <f t="shared" ref="AJ54:AX54" si="89">S54/B54</f>
        <v>0.2727</v>
      </c>
      <c r="AK54" s="1">
        <f t="shared" si="89"/>
        <v>0.3629303673</v>
      </c>
      <c r="AL54" s="1">
        <f t="shared" si="89"/>
        <v>0.4556171295</v>
      </c>
      <c r="AM54" s="1">
        <f t="shared" si="89"/>
        <v>0.4845246904</v>
      </c>
      <c r="AN54" s="1">
        <f t="shared" si="89"/>
        <v>0.6078432404</v>
      </c>
      <c r="AO54" s="1">
        <f t="shared" si="89"/>
        <v>0.6723193701</v>
      </c>
      <c r="AP54" s="1">
        <f t="shared" si="89"/>
        <v>0.7094431659</v>
      </c>
      <c r="AQ54" s="1">
        <f t="shared" si="89"/>
        <v>0.6945646411</v>
      </c>
      <c r="AR54" s="1">
        <f t="shared" si="89"/>
        <v>0.7524877843</v>
      </c>
      <c r="AS54" s="1">
        <f t="shared" si="89"/>
        <v>0.8142225976</v>
      </c>
      <c r="AT54" s="1">
        <f t="shared" si="89"/>
        <v>0.8816600373</v>
      </c>
      <c r="AU54" s="1">
        <f t="shared" si="89"/>
        <v>0.933625288</v>
      </c>
      <c r="AV54" s="1">
        <f t="shared" si="89"/>
        <v>0.9612039869</v>
      </c>
      <c r="AW54" s="1">
        <f t="shared" si="89"/>
        <v>0.9835710188</v>
      </c>
      <c r="AX54" s="1">
        <f t="shared" si="89"/>
        <v>0.9985492577</v>
      </c>
    </row>
    <row r="55" ht="14.25" customHeight="1">
      <c r="AI55" s="1" t="s">
        <v>22</v>
      </c>
      <c r="AJ55" s="1">
        <f t="shared" ref="AJ55:AX55" si="90">SUM(S40:S54)/SUM(B40:B54)</f>
        <v>0.1643828381</v>
      </c>
      <c r="AK55" s="1">
        <f t="shared" si="90"/>
        <v>0.2714427748</v>
      </c>
      <c r="AL55" s="1">
        <f t="shared" si="90"/>
        <v>0.3741428909</v>
      </c>
      <c r="AM55" s="1">
        <f t="shared" si="90"/>
        <v>0.4403404889</v>
      </c>
      <c r="AN55" s="1">
        <f t="shared" si="90"/>
        <v>0.5636709579</v>
      </c>
      <c r="AO55" s="1">
        <f t="shared" si="90"/>
        <v>0.6255600412</v>
      </c>
      <c r="AP55" s="1">
        <f t="shared" si="90"/>
        <v>0.6646089879</v>
      </c>
      <c r="AQ55" s="1">
        <f t="shared" si="90"/>
        <v>0.6850391663</v>
      </c>
      <c r="AR55" s="1">
        <f t="shared" si="90"/>
        <v>0.7513542185</v>
      </c>
      <c r="AS55" s="1">
        <f t="shared" si="90"/>
        <v>0.8120480372</v>
      </c>
      <c r="AT55" s="1">
        <f t="shared" si="90"/>
        <v>0.8816970435</v>
      </c>
      <c r="AU55" s="1">
        <f t="shared" si="90"/>
        <v>0.9336582175</v>
      </c>
      <c r="AV55" s="1">
        <f t="shared" si="90"/>
        <v>0.9611998334</v>
      </c>
      <c r="AW55" s="1">
        <f t="shared" si="90"/>
        <v>0.9835635088</v>
      </c>
      <c r="AX55" s="1">
        <f t="shared" si="90"/>
        <v>0.9985416333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8.71"/>
    <col customWidth="1" min="3" max="3" width="14.86"/>
    <col customWidth="1" min="4" max="17" width="8.71"/>
    <col customWidth="1" min="18" max="18" width="35.57"/>
    <col customWidth="1" min="19" max="34" width="8.71"/>
    <col customWidth="1" hidden="1" min="35" max="35" width="32.57"/>
    <col customWidth="1" hidden="1" min="36" max="50" width="8.71"/>
    <col customWidth="1" min="51" max="68" width="8.71"/>
  </cols>
  <sheetData>
    <row r="1" ht="14.25" customHeight="1">
      <c r="A1" s="1" t="s">
        <v>23</v>
      </c>
      <c r="R1" s="1" t="s">
        <v>23</v>
      </c>
      <c r="AI1" s="1" t="s">
        <v>24</v>
      </c>
      <c r="AJ1" s="1">
        <v>1.0</v>
      </c>
      <c r="AK1" s="1">
        <v>1000.0</v>
      </c>
      <c r="AL1" s="1">
        <v>2500.0</v>
      </c>
      <c r="AM1" s="1">
        <v>3000.0</v>
      </c>
      <c r="AN1" s="1">
        <v>3900.0</v>
      </c>
      <c r="AO1" s="1">
        <v>4200.0</v>
      </c>
      <c r="AP1" s="1">
        <v>4900.0</v>
      </c>
      <c r="AQ1" s="1">
        <v>6000.0</v>
      </c>
      <c r="AR1" s="1">
        <v>6600.0</v>
      </c>
      <c r="AS1" s="1">
        <v>7300.0</v>
      </c>
      <c r="AT1" s="1">
        <v>7994.0</v>
      </c>
      <c r="AU1" s="1">
        <v>8400.0</v>
      </c>
      <c r="AV1" s="1">
        <v>9000.0</v>
      </c>
      <c r="AW1" s="1">
        <v>9750.0</v>
      </c>
      <c r="AZ1" s="1" t="s">
        <v>21</v>
      </c>
    </row>
    <row r="2" ht="14.25" customHeight="1">
      <c r="A2" s="1" t="s">
        <v>25</v>
      </c>
      <c r="B2" s="1" t="s">
        <v>5</v>
      </c>
      <c r="R2" s="1" t="s">
        <v>26</v>
      </c>
      <c r="AI2" s="1" t="s">
        <v>27</v>
      </c>
      <c r="AJ2" s="1">
        <v>5800.0</v>
      </c>
      <c r="AK2" s="1">
        <v>5990.0</v>
      </c>
      <c r="AL2" s="1">
        <v>6500.0</v>
      </c>
      <c r="AM2" s="1">
        <v>7000.0</v>
      </c>
      <c r="AN2" s="1">
        <v>8000.0</v>
      </c>
      <c r="AO2" s="1">
        <v>8800.0</v>
      </c>
      <c r="AP2" s="1">
        <v>9500.0</v>
      </c>
      <c r="AQ2" s="1">
        <v>9900.0</v>
      </c>
      <c r="AR2" s="1">
        <v>10000.0</v>
      </c>
      <c r="AS2" s="1">
        <v>10000.0</v>
      </c>
      <c r="AT2" s="1">
        <v>10000.0</v>
      </c>
      <c r="AU2" s="1">
        <v>10000.0</v>
      </c>
      <c r="AV2" s="1">
        <v>10000.0</v>
      </c>
      <c r="AW2" s="1">
        <v>10000.0</v>
      </c>
      <c r="BA2" s="1" t="s">
        <v>5</v>
      </c>
    </row>
    <row r="3" ht="14.25" customHeight="1">
      <c r="A3" s="1" t="s">
        <v>7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1">
        <v>13.0</v>
      </c>
      <c r="O3" s="1">
        <v>14.0</v>
      </c>
      <c r="P3" s="1">
        <v>15.0</v>
      </c>
      <c r="R3" s="1" t="s">
        <v>7</v>
      </c>
      <c r="S3" s="1">
        <v>1.0</v>
      </c>
      <c r="T3" s="1">
        <v>2.0</v>
      </c>
      <c r="U3" s="1">
        <v>3.0</v>
      </c>
      <c r="V3" s="1">
        <v>4.0</v>
      </c>
      <c r="W3" s="1">
        <v>5.0</v>
      </c>
      <c r="X3" s="1">
        <v>6.0</v>
      </c>
      <c r="Y3" s="1">
        <v>7.0</v>
      </c>
      <c r="Z3" s="1">
        <v>8.0</v>
      </c>
      <c r="AA3" s="1">
        <v>9.0</v>
      </c>
      <c r="AB3" s="1">
        <v>10.0</v>
      </c>
      <c r="AC3" s="1">
        <v>11.0</v>
      </c>
      <c r="AD3" s="1">
        <v>12.0</v>
      </c>
      <c r="AE3" s="1">
        <v>13.0</v>
      </c>
      <c r="AF3" s="1">
        <v>14.0</v>
      </c>
      <c r="AG3" s="1">
        <v>15.0</v>
      </c>
      <c r="AI3" s="1" t="s">
        <v>7</v>
      </c>
      <c r="AJ3" s="1">
        <v>1.0</v>
      </c>
      <c r="AK3" s="1">
        <v>2.0</v>
      </c>
      <c r="AL3" s="1">
        <v>3.0</v>
      </c>
      <c r="AM3" s="1">
        <v>4.0</v>
      </c>
      <c r="AN3" s="1">
        <v>5.0</v>
      </c>
      <c r="AO3" s="1">
        <v>6.0</v>
      </c>
      <c r="AP3" s="1">
        <v>7.0</v>
      </c>
      <c r="AQ3" s="1">
        <v>8.0</v>
      </c>
      <c r="AR3" s="1">
        <v>9.0</v>
      </c>
      <c r="AS3" s="1">
        <v>10.0</v>
      </c>
      <c r="AT3" s="1">
        <v>11.0</v>
      </c>
      <c r="AU3" s="1">
        <v>12.0</v>
      </c>
      <c r="AV3" s="1">
        <v>13.0</v>
      </c>
      <c r="AW3" s="1">
        <v>14.0</v>
      </c>
      <c r="AX3" s="1">
        <v>15.0</v>
      </c>
      <c r="AZ3" s="1" t="s">
        <v>7</v>
      </c>
      <c r="BA3" s="1">
        <v>1.0</v>
      </c>
      <c r="BB3" s="1">
        <v>2.0</v>
      </c>
      <c r="BC3" s="1">
        <v>3.0</v>
      </c>
      <c r="BD3" s="1">
        <v>4.0</v>
      </c>
      <c r="BE3" s="1">
        <v>5.0</v>
      </c>
      <c r="BF3" s="1">
        <v>6.0</v>
      </c>
      <c r="BG3" s="1">
        <v>7.0</v>
      </c>
      <c r="BH3" s="1">
        <v>8.0</v>
      </c>
      <c r="BI3" s="1">
        <v>9.0</v>
      </c>
      <c r="BJ3" s="1">
        <v>10.0</v>
      </c>
      <c r="BK3" s="1">
        <v>11.0</v>
      </c>
      <c r="BL3" s="1">
        <v>12.0</v>
      </c>
      <c r="BM3" s="1">
        <v>13.0</v>
      </c>
      <c r="BN3" s="1">
        <v>14.0</v>
      </c>
      <c r="BO3" s="1">
        <v>15.0</v>
      </c>
    </row>
    <row r="4" ht="14.25" customHeight="1">
      <c r="A4" s="1">
        <v>1.0</v>
      </c>
      <c r="B4" s="1">
        <v>938.0</v>
      </c>
      <c r="C4" s="1">
        <v>390.0</v>
      </c>
      <c r="D4" s="1">
        <v>444.0</v>
      </c>
      <c r="E4" s="1">
        <v>219.0</v>
      </c>
      <c r="F4" s="1">
        <v>182.0</v>
      </c>
      <c r="G4" s="1">
        <v>363.0</v>
      </c>
      <c r="H4" s="1">
        <v>413.0</v>
      </c>
      <c r="I4" s="1">
        <v>424.0</v>
      </c>
      <c r="J4" s="1">
        <v>301.0</v>
      </c>
      <c r="K4" s="1">
        <v>171.0</v>
      </c>
      <c r="L4" s="1">
        <v>345.0</v>
      </c>
      <c r="M4" s="1">
        <v>242.0</v>
      </c>
      <c r="N4" s="1">
        <v>298.0</v>
      </c>
      <c r="O4" s="1">
        <v>381.0</v>
      </c>
      <c r="P4" s="1">
        <v>130.0</v>
      </c>
      <c r="R4" s="1">
        <v>1.0</v>
      </c>
      <c r="S4" s="1">
        <f t="shared" ref="S4:S18" si="3">S23</f>
        <v>149.611</v>
      </c>
      <c r="T4" s="1">
        <f t="shared" ref="T4:AG4" si="1">T23-S23</f>
        <v>60.6114</v>
      </c>
      <c r="U4" s="1">
        <f t="shared" si="1"/>
        <v>330.9464</v>
      </c>
      <c r="V4" s="1">
        <f t="shared" si="1"/>
        <v>120.6396</v>
      </c>
      <c r="W4" s="1">
        <f t="shared" si="1"/>
        <v>335.3813</v>
      </c>
      <c r="X4" s="1">
        <f t="shared" si="1"/>
        <v>376.3079</v>
      </c>
      <c r="Y4" s="1">
        <f t="shared" si="1"/>
        <v>272.6342</v>
      </c>
      <c r="Z4" s="1">
        <f t="shared" si="1"/>
        <v>509.5525</v>
      </c>
      <c r="AA4" s="1">
        <f t="shared" si="1"/>
        <v>499.5155</v>
      </c>
      <c r="AB4" s="1">
        <f t="shared" si="1"/>
        <v>159.3402</v>
      </c>
      <c r="AC4" s="1">
        <f t="shared" si="1"/>
        <v>870.146</v>
      </c>
      <c r="AD4" s="1">
        <f t="shared" si="1"/>
        <v>452.1428</v>
      </c>
      <c r="AE4" s="1">
        <f t="shared" si="1"/>
        <v>413.4312</v>
      </c>
      <c r="AF4" s="1">
        <f t="shared" si="1"/>
        <v>484.075</v>
      </c>
      <c r="AG4" s="1">
        <f t="shared" si="1"/>
        <v>206.665</v>
      </c>
      <c r="AI4" s="1">
        <v>1.0</v>
      </c>
      <c r="AJ4" s="2">
        <v>0.1595</v>
      </c>
      <c r="AK4" s="2">
        <v>0.1583</v>
      </c>
      <c r="AL4" s="2">
        <v>0.3054</v>
      </c>
      <c r="AM4" s="2">
        <v>0.3324</v>
      </c>
      <c r="AN4" s="2">
        <v>0.4589</v>
      </c>
      <c r="AO4" s="2">
        <v>0.5416</v>
      </c>
      <c r="AP4" s="2">
        <v>0.5582</v>
      </c>
      <c r="AQ4" s="2">
        <v>0.6391</v>
      </c>
      <c r="AR4" s="2">
        <v>0.7227</v>
      </c>
      <c r="AS4" s="2">
        <v>0.732</v>
      </c>
      <c r="AT4" s="2">
        <v>0.8794</v>
      </c>
      <c r="AU4" s="2">
        <v>0.9334</v>
      </c>
      <c r="AV4" s="2">
        <v>0.962</v>
      </c>
      <c r="AW4" s="2">
        <v>0.985</v>
      </c>
      <c r="AX4" s="2">
        <v>1.0</v>
      </c>
      <c r="AZ4" s="1">
        <v>1.0</v>
      </c>
      <c r="BA4" s="1">
        <f t="shared" ref="BA4:BO4" si="2">S23/B23</f>
        <v>0.1595</v>
      </c>
      <c r="BB4" s="1">
        <f t="shared" si="2"/>
        <v>0.1583</v>
      </c>
      <c r="BC4" s="1">
        <f t="shared" si="2"/>
        <v>0.3054</v>
      </c>
      <c r="BD4" s="1">
        <f t="shared" si="2"/>
        <v>0.3324</v>
      </c>
      <c r="BE4" s="1">
        <f t="shared" si="2"/>
        <v>0.4589</v>
      </c>
      <c r="BF4" s="1">
        <f t="shared" si="2"/>
        <v>0.5416</v>
      </c>
      <c r="BG4" s="1">
        <f t="shared" si="2"/>
        <v>0.5582</v>
      </c>
      <c r="BH4" s="1">
        <f t="shared" si="2"/>
        <v>0.6391</v>
      </c>
      <c r="BI4" s="1">
        <f t="shared" si="2"/>
        <v>0.7227</v>
      </c>
      <c r="BJ4" s="1">
        <f t="shared" si="2"/>
        <v>0.732</v>
      </c>
      <c r="BK4" s="1">
        <f t="shared" si="2"/>
        <v>0.8794</v>
      </c>
      <c r="BL4" s="1">
        <f t="shared" si="2"/>
        <v>0.9334</v>
      </c>
      <c r="BM4" s="1">
        <f t="shared" si="2"/>
        <v>0.962</v>
      </c>
      <c r="BN4" s="1">
        <f t="shared" si="2"/>
        <v>0.985</v>
      </c>
      <c r="BO4" s="1">
        <f t="shared" si="2"/>
        <v>1</v>
      </c>
    </row>
    <row r="5" ht="14.25" customHeight="1">
      <c r="A5" s="1">
        <v>2.0</v>
      </c>
      <c r="B5" s="1">
        <v>624.0</v>
      </c>
      <c r="C5" s="1">
        <v>394.0</v>
      </c>
      <c r="D5" s="1">
        <v>431.0</v>
      </c>
      <c r="E5" s="1">
        <v>209.0</v>
      </c>
      <c r="F5" s="1">
        <v>326.0</v>
      </c>
      <c r="G5" s="1">
        <v>191.0</v>
      </c>
      <c r="H5" s="1">
        <v>166.0</v>
      </c>
      <c r="I5" s="1">
        <v>332.0</v>
      </c>
      <c r="J5" s="1">
        <v>256.0</v>
      </c>
      <c r="K5" s="1">
        <v>329.0</v>
      </c>
      <c r="L5" s="1">
        <v>411.0</v>
      </c>
      <c r="M5" s="1">
        <v>210.0</v>
      </c>
      <c r="N5" s="1">
        <v>288.0</v>
      </c>
      <c r="O5" s="1">
        <v>247.0</v>
      </c>
      <c r="R5" s="1">
        <v>2.0</v>
      </c>
      <c r="S5" s="1">
        <f t="shared" si="3"/>
        <v>57.4704</v>
      </c>
      <c r="T5" s="1">
        <f t="shared" ref="T5:AF5" si="4">T24-S24</f>
        <v>101.4394</v>
      </c>
      <c r="U5" s="1">
        <f t="shared" si="4"/>
        <v>249.998</v>
      </c>
      <c r="V5" s="1">
        <f t="shared" si="4"/>
        <v>95.29</v>
      </c>
      <c r="W5" s="1">
        <f t="shared" si="4"/>
        <v>381.2614</v>
      </c>
      <c r="X5" s="1">
        <f t="shared" si="4"/>
        <v>144.6208</v>
      </c>
      <c r="Y5" s="1">
        <f t="shared" si="4"/>
        <v>155.4024</v>
      </c>
      <c r="Z5" s="1">
        <f t="shared" si="4"/>
        <v>659.9568</v>
      </c>
      <c r="AA5" s="1">
        <f t="shared" si="4"/>
        <v>354.5327</v>
      </c>
      <c r="AB5" s="1">
        <f t="shared" si="4"/>
        <v>316.5073</v>
      </c>
      <c r="AC5" s="1">
        <f t="shared" si="4"/>
        <v>758.1033</v>
      </c>
      <c r="AD5" s="1">
        <f t="shared" si="4"/>
        <v>386.4177</v>
      </c>
      <c r="AE5" s="1">
        <f t="shared" si="4"/>
        <v>338.4864</v>
      </c>
      <c r="AF5" s="1">
        <f t="shared" si="4"/>
        <v>330.6474</v>
      </c>
      <c r="AI5" s="1">
        <v>2.0</v>
      </c>
      <c r="AJ5" s="2">
        <v>0.0921</v>
      </c>
      <c r="AK5" s="2">
        <v>0.1561</v>
      </c>
      <c r="AL5" s="2">
        <v>0.2822</v>
      </c>
      <c r="AM5" s="2">
        <v>0.3041</v>
      </c>
      <c r="AN5" s="2">
        <v>0.4463</v>
      </c>
      <c r="AO5" s="2">
        <v>0.4736</v>
      </c>
      <c r="AP5" s="2">
        <v>0.5064</v>
      </c>
      <c r="AQ5" s="2">
        <v>0.6904</v>
      </c>
      <c r="AR5" s="2">
        <v>0.7511</v>
      </c>
      <c r="AS5" s="2">
        <v>0.7724</v>
      </c>
      <c r="AT5" s="2">
        <v>0.8925</v>
      </c>
      <c r="AU5" s="2">
        <v>0.9438</v>
      </c>
      <c r="AV5" s="2">
        <v>0.9598</v>
      </c>
      <c r="AW5" s="2">
        <v>0.981</v>
      </c>
      <c r="AX5" s="2"/>
      <c r="AZ5" s="1">
        <v>2.0</v>
      </c>
      <c r="BA5" s="1">
        <f t="shared" ref="BA5:BN5" si="5">S24/B24</f>
        <v>0.0921</v>
      </c>
      <c r="BB5" s="1">
        <f t="shared" si="5"/>
        <v>0.1561</v>
      </c>
      <c r="BC5" s="1">
        <f t="shared" si="5"/>
        <v>0.2822</v>
      </c>
      <c r="BD5" s="1">
        <f t="shared" si="5"/>
        <v>0.3041</v>
      </c>
      <c r="BE5" s="1">
        <f t="shared" si="5"/>
        <v>0.4463</v>
      </c>
      <c r="BF5" s="1">
        <f t="shared" si="5"/>
        <v>0.4736</v>
      </c>
      <c r="BG5" s="1">
        <f t="shared" si="5"/>
        <v>0.5064</v>
      </c>
      <c r="BH5" s="1">
        <f t="shared" si="5"/>
        <v>0.6904</v>
      </c>
      <c r="BI5" s="1">
        <f t="shared" si="5"/>
        <v>0.7511</v>
      </c>
      <c r="BJ5" s="1">
        <f t="shared" si="5"/>
        <v>0.7724</v>
      </c>
      <c r="BK5" s="1">
        <f t="shared" si="5"/>
        <v>0.8925</v>
      </c>
      <c r="BL5" s="1">
        <f t="shared" si="5"/>
        <v>0.9438</v>
      </c>
      <c r="BM5" s="1">
        <f t="shared" si="5"/>
        <v>0.9598</v>
      </c>
      <c r="BN5" s="1">
        <f t="shared" si="5"/>
        <v>0.981</v>
      </c>
    </row>
    <row r="6" ht="14.25" customHeight="1">
      <c r="A6" s="1">
        <v>3.0</v>
      </c>
      <c r="B6" s="1">
        <v>552.0</v>
      </c>
      <c r="C6" s="1">
        <v>255.0</v>
      </c>
      <c r="D6" s="1">
        <v>284.0</v>
      </c>
      <c r="E6" s="1">
        <v>188.0</v>
      </c>
      <c r="F6" s="1">
        <v>317.0</v>
      </c>
      <c r="G6" s="1">
        <v>421.0</v>
      </c>
      <c r="H6" s="1">
        <v>283.0</v>
      </c>
      <c r="I6" s="1">
        <v>366.0</v>
      </c>
      <c r="J6" s="1">
        <v>389.0</v>
      </c>
      <c r="K6" s="1">
        <v>204.0</v>
      </c>
      <c r="L6" s="1">
        <v>278.0</v>
      </c>
      <c r="M6" s="1">
        <v>354.0</v>
      </c>
      <c r="N6" s="1">
        <v>162.0</v>
      </c>
      <c r="R6" s="1">
        <v>3.0</v>
      </c>
      <c r="S6" s="1">
        <f t="shared" si="3"/>
        <v>29.532</v>
      </c>
      <c r="T6" s="1">
        <f t="shared" ref="T6:AE6" si="6">T25-S25</f>
        <v>89.0163</v>
      </c>
      <c r="U6" s="1">
        <f t="shared" si="6"/>
        <v>172.6396</v>
      </c>
      <c r="V6" s="1">
        <f t="shared" si="6"/>
        <v>104.5347</v>
      </c>
      <c r="W6" s="1">
        <f t="shared" si="6"/>
        <v>226.877</v>
      </c>
      <c r="X6" s="1">
        <f t="shared" si="6"/>
        <v>353.0233</v>
      </c>
      <c r="Y6" s="1">
        <f t="shared" si="6"/>
        <v>171.8471</v>
      </c>
      <c r="Z6" s="1">
        <f t="shared" si="6"/>
        <v>531.5768</v>
      </c>
      <c r="AA6" s="1">
        <f t="shared" si="6"/>
        <v>505.2782</v>
      </c>
      <c r="AB6" s="1">
        <f t="shared" si="6"/>
        <v>288.9301</v>
      </c>
      <c r="AC6" s="1">
        <f t="shared" si="6"/>
        <v>648.1474</v>
      </c>
      <c r="AD6" s="1">
        <f t="shared" si="6"/>
        <v>503.8422</v>
      </c>
      <c r="AE6" s="1">
        <f t="shared" si="6"/>
        <v>268.4724</v>
      </c>
      <c r="AI6" s="1">
        <v>3.0</v>
      </c>
      <c r="AJ6" s="2">
        <v>0.0535</v>
      </c>
      <c r="AK6" s="2">
        <v>0.1469</v>
      </c>
      <c r="AL6" s="2">
        <v>0.2669</v>
      </c>
      <c r="AM6" s="2">
        <v>0.3094</v>
      </c>
      <c r="AN6" s="2">
        <v>0.3901</v>
      </c>
      <c r="AO6" s="2">
        <v>0.4837</v>
      </c>
      <c r="AP6" s="2">
        <v>0.4989</v>
      </c>
      <c r="AQ6" s="2">
        <v>0.6298</v>
      </c>
      <c r="AR6" s="2">
        <v>0.715</v>
      </c>
      <c r="AS6" s="2">
        <v>0.7589</v>
      </c>
      <c r="AT6" s="2">
        <v>0.8825</v>
      </c>
      <c r="AU6" s="2">
        <v>0.9317</v>
      </c>
      <c r="AV6" s="2">
        <v>0.9607</v>
      </c>
      <c r="AW6" s="2"/>
      <c r="AX6" s="2"/>
      <c r="AZ6" s="1">
        <v>3.0</v>
      </c>
      <c r="BA6" s="1">
        <f t="shared" ref="BA6:BM6" si="7">S25/B25</f>
        <v>0.0535</v>
      </c>
      <c r="BB6" s="1">
        <f t="shared" si="7"/>
        <v>0.1469</v>
      </c>
      <c r="BC6" s="1">
        <f t="shared" si="7"/>
        <v>0.2669</v>
      </c>
      <c r="BD6" s="1">
        <f t="shared" si="7"/>
        <v>0.3094</v>
      </c>
      <c r="BE6" s="1">
        <f t="shared" si="7"/>
        <v>0.3901</v>
      </c>
      <c r="BF6" s="1">
        <f t="shared" si="7"/>
        <v>0.4837</v>
      </c>
      <c r="BG6" s="1">
        <f t="shared" si="7"/>
        <v>0.4989</v>
      </c>
      <c r="BH6" s="1">
        <f t="shared" si="7"/>
        <v>0.6298</v>
      </c>
      <c r="BI6" s="1">
        <f t="shared" si="7"/>
        <v>0.715</v>
      </c>
      <c r="BJ6" s="1">
        <f t="shared" si="7"/>
        <v>0.7589</v>
      </c>
      <c r="BK6" s="1">
        <f t="shared" si="7"/>
        <v>0.8825</v>
      </c>
      <c r="BL6" s="1">
        <f t="shared" si="7"/>
        <v>0.9317</v>
      </c>
      <c r="BM6" s="1">
        <f t="shared" si="7"/>
        <v>0.9607</v>
      </c>
    </row>
    <row r="7" ht="14.25" customHeight="1">
      <c r="A7" s="1">
        <v>4.0</v>
      </c>
      <c r="B7" s="1">
        <v>723.0</v>
      </c>
      <c r="C7" s="1">
        <v>430.0</v>
      </c>
      <c r="D7" s="1">
        <v>345.0</v>
      </c>
      <c r="E7" s="1">
        <v>260.0</v>
      </c>
      <c r="F7" s="1">
        <v>305.0</v>
      </c>
      <c r="G7" s="1">
        <v>419.0</v>
      </c>
      <c r="H7" s="1">
        <v>193.0</v>
      </c>
      <c r="I7" s="1">
        <v>355.0</v>
      </c>
      <c r="J7" s="1">
        <v>351.0</v>
      </c>
      <c r="K7" s="1">
        <v>447.0</v>
      </c>
      <c r="L7" s="1">
        <v>392.0</v>
      </c>
      <c r="M7" s="1">
        <v>388.0</v>
      </c>
      <c r="R7" s="1">
        <v>4.0</v>
      </c>
      <c r="S7" s="1">
        <f t="shared" si="3"/>
        <v>76.2042</v>
      </c>
      <c r="T7" s="1">
        <f t="shared" ref="T7:AD7" si="8">T26-S26</f>
        <v>138.8303</v>
      </c>
      <c r="U7" s="1">
        <f t="shared" si="8"/>
        <v>242.1551</v>
      </c>
      <c r="V7" s="1">
        <f t="shared" si="8"/>
        <v>72.6716</v>
      </c>
      <c r="W7" s="1">
        <f t="shared" si="8"/>
        <v>365.0682</v>
      </c>
      <c r="X7" s="1">
        <f t="shared" si="8"/>
        <v>434.678</v>
      </c>
      <c r="Y7" s="1">
        <f t="shared" si="8"/>
        <v>134.6876</v>
      </c>
      <c r="Z7" s="1">
        <f t="shared" si="8"/>
        <v>414.608</v>
      </c>
      <c r="AA7" s="1">
        <f t="shared" si="8"/>
        <v>658.5375</v>
      </c>
      <c r="AB7" s="1">
        <f t="shared" si="8"/>
        <v>524.1939</v>
      </c>
      <c r="AC7" s="1">
        <f t="shared" si="8"/>
        <v>698.3856</v>
      </c>
      <c r="AD7" s="1">
        <f t="shared" si="8"/>
        <v>580.716</v>
      </c>
      <c r="AI7" s="1">
        <v>4.0</v>
      </c>
      <c r="AJ7" s="2">
        <v>0.1054</v>
      </c>
      <c r="AK7" s="2">
        <v>0.1865</v>
      </c>
      <c r="AL7" s="2">
        <v>0.3052</v>
      </c>
      <c r="AM7" s="2">
        <v>0.3014</v>
      </c>
      <c r="AN7" s="2">
        <v>0.4338</v>
      </c>
      <c r="AO7" s="2">
        <v>0.5357</v>
      </c>
      <c r="AP7" s="2">
        <v>0.5474</v>
      </c>
      <c r="AQ7" s="2">
        <v>0.6201</v>
      </c>
      <c r="AR7" s="2">
        <v>0.7505</v>
      </c>
      <c r="AS7" s="2">
        <v>0.7998</v>
      </c>
      <c r="AT7" s="2">
        <v>0.891</v>
      </c>
      <c r="AU7" s="2">
        <v>0.942</v>
      </c>
      <c r="AV7" s="2"/>
      <c r="AW7" s="2"/>
      <c r="AX7" s="2"/>
      <c r="AZ7" s="1">
        <v>4.0</v>
      </c>
      <c r="BA7" s="1">
        <f t="shared" ref="BA7:BL7" si="9">S26/B26</f>
        <v>0.1054</v>
      </c>
      <c r="BB7" s="1">
        <f t="shared" si="9"/>
        <v>0.1865</v>
      </c>
      <c r="BC7" s="1">
        <f t="shared" si="9"/>
        <v>0.3052</v>
      </c>
      <c r="BD7" s="1">
        <f t="shared" si="9"/>
        <v>0.3014</v>
      </c>
      <c r="BE7" s="1">
        <f t="shared" si="9"/>
        <v>0.4338</v>
      </c>
      <c r="BF7" s="1">
        <f t="shared" si="9"/>
        <v>0.5357</v>
      </c>
      <c r="BG7" s="1">
        <f t="shared" si="9"/>
        <v>0.5474</v>
      </c>
      <c r="BH7" s="1">
        <f t="shared" si="9"/>
        <v>0.6201</v>
      </c>
      <c r="BI7" s="1">
        <f t="shared" si="9"/>
        <v>0.7505</v>
      </c>
      <c r="BJ7" s="1">
        <f t="shared" si="9"/>
        <v>0.7998</v>
      </c>
      <c r="BK7" s="1">
        <f t="shared" si="9"/>
        <v>0.891</v>
      </c>
      <c r="BL7" s="1">
        <f t="shared" si="9"/>
        <v>0.942</v>
      </c>
    </row>
    <row r="8" ht="14.25" customHeight="1">
      <c r="A8" s="1">
        <v>5.0</v>
      </c>
      <c r="B8" s="1">
        <v>924.0</v>
      </c>
      <c r="C8" s="1">
        <v>424.0</v>
      </c>
      <c r="D8" s="1">
        <v>193.0</v>
      </c>
      <c r="E8" s="1">
        <v>357.0</v>
      </c>
      <c r="F8" s="1">
        <v>265.0</v>
      </c>
      <c r="G8" s="1">
        <v>341.0</v>
      </c>
      <c r="H8" s="1">
        <v>172.0</v>
      </c>
      <c r="I8" s="1">
        <v>438.0</v>
      </c>
      <c r="J8" s="1">
        <v>359.0</v>
      </c>
      <c r="K8" s="1">
        <v>295.0</v>
      </c>
      <c r="L8" s="1">
        <v>267.0</v>
      </c>
      <c r="R8" s="1">
        <v>5.0</v>
      </c>
      <c r="S8" s="1">
        <f t="shared" si="3"/>
        <v>209.1936</v>
      </c>
      <c r="T8" s="1">
        <f t="shared" ref="T8:AC8" si="10">T27-S27</f>
        <v>224.0536</v>
      </c>
      <c r="U8" s="1">
        <f t="shared" si="10"/>
        <v>154.0279</v>
      </c>
      <c r="V8" s="1">
        <f t="shared" si="10"/>
        <v>157.8797</v>
      </c>
      <c r="W8" s="1">
        <f t="shared" si="10"/>
        <v>340.6712</v>
      </c>
      <c r="X8" s="1">
        <f t="shared" si="10"/>
        <v>260.3244</v>
      </c>
      <c r="Y8" s="1">
        <f t="shared" si="10"/>
        <v>114.9456</v>
      </c>
      <c r="Z8" s="1">
        <f t="shared" si="10"/>
        <v>736.7652</v>
      </c>
      <c r="AA8" s="1">
        <f t="shared" si="10"/>
        <v>319.3692</v>
      </c>
      <c r="AB8" s="1">
        <f t="shared" si="10"/>
        <v>510.3576</v>
      </c>
      <c r="AC8" s="1">
        <f t="shared" si="10"/>
        <v>470.757</v>
      </c>
      <c r="AI8" s="1">
        <v>5.0</v>
      </c>
      <c r="AJ8" s="2">
        <v>0.2264</v>
      </c>
      <c r="AK8" s="2">
        <v>0.3214</v>
      </c>
      <c r="AL8" s="2">
        <v>0.3811</v>
      </c>
      <c r="AM8" s="2">
        <v>0.3926</v>
      </c>
      <c r="AN8" s="2">
        <v>0.502</v>
      </c>
      <c r="AO8" s="2">
        <v>0.5376</v>
      </c>
      <c r="AP8" s="2">
        <v>0.546</v>
      </c>
      <c r="AQ8" s="2">
        <v>0.7058</v>
      </c>
      <c r="AR8" s="2">
        <v>0.7248</v>
      </c>
      <c r="AS8" s="2">
        <v>0.8035</v>
      </c>
      <c r="AT8" s="2">
        <v>0.867</v>
      </c>
      <c r="AU8" s="2"/>
      <c r="AV8" s="2"/>
      <c r="AW8" s="2"/>
      <c r="AX8" s="2"/>
      <c r="AZ8" s="1">
        <v>5.0</v>
      </c>
      <c r="BA8" s="1">
        <f t="shared" ref="BA8:BK8" si="11">S27/B27</f>
        <v>0.2264</v>
      </c>
      <c r="BB8" s="1">
        <f t="shared" si="11"/>
        <v>0.3214</v>
      </c>
      <c r="BC8" s="1">
        <f t="shared" si="11"/>
        <v>0.3811</v>
      </c>
      <c r="BD8" s="1">
        <f t="shared" si="11"/>
        <v>0.3926</v>
      </c>
      <c r="BE8" s="1">
        <f t="shared" si="11"/>
        <v>0.502</v>
      </c>
      <c r="BF8" s="1">
        <f t="shared" si="11"/>
        <v>0.5376</v>
      </c>
      <c r="BG8" s="1">
        <f t="shared" si="11"/>
        <v>0.546</v>
      </c>
      <c r="BH8" s="1">
        <f t="shared" si="11"/>
        <v>0.7058</v>
      </c>
      <c r="BI8" s="1">
        <f t="shared" si="11"/>
        <v>0.7248</v>
      </c>
      <c r="BJ8" s="1">
        <f t="shared" si="11"/>
        <v>0.8035</v>
      </c>
      <c r="BK8" s="1">
        <f t="shared" si="11"/>
        <v>0.867</v>
      </c>
    </row>
    <row r="9" ht="14.25" customHeight="1">
      <c r="A9" s="1">
        <v>6.0</v>
      </c>
      <c r="B9" s="1">
        <v>984.0</v>
      </c>
      <c r="C9" s="1">
        <v>208.0</v>
      </c>
      <c r="D9" s="1">
        <v>453.0</v>
      </c>
      <c r="E9" s="1">
        <v>423.0</v>
      </c>
      <c r="F9" s="1">
        <v>381.0</v>
      </c>
      <c r="G9" s="1">
        <v>395.0</v>
      </c>
      <c r="H9" s="1">
        <v>367.0</v>
      </c>
      <c r="I9" s="1">
        <v>423.0</v>
      </c>
      <c r="J9" s="1">
        <v>215.0</v>
      </c>
      <c r="K9" s="1">
        <v>180.0</v>
      </c>
      <c r="R9" s="1">
        <v>6.0</v>
      </c>
      <c r="S9" s="1">
        <f t="shared" si="3"/>
        <v>49.8888</v>
      </c>
      <c r="T9" s="1">
        <f t="shared" ref="T9:AB9" si="12">T28-S28</f>
        <v>147.5064</v>
      </c>
      <c r="U9" s="1">
        <f t="shared" si="12"/>
        <v>280.4773</v>
      </c>
      <c r="V9" s="1">
        <f t="shared" si="12"/>
        <v>258.1287</v>
      </c>
      <c r="W9" s="1">
        <f t="shared" si="12"/>
        <v>566.1321</v>
      </c>
      <c r="X9" s="1">
        <f t="shared" si="12"/>
        <v>170.4899</v>
      </c>
      <c r="Y9" s="1">
        <f t="shared" si="12"/>
        <v>607.1415</v>
      </c>
      <c r="Z9" s="1">
        <f t="shared" si="12"/>
        <v>356.8323</v>
      </c>
      <c r="AA9" s="1">
        <f t="shared" si="12"/>
        <v>766.5408</v>
      </c>
      <c r="AB9" s="1">
        <f t="shared" si="12"/>
        <v>755.7576</v>
      </c>
      <c r="AI9" s="1">
        <v>6.0</v>
      </c>
      <c r="AJ9" s="2">
        <v>0.0507</v>
      </c>
      <c r="AK9" s="2">
        <v>0.1656</v>
      </c>
      <c r="AL9" s="2">
        <v>0.2905</v>
      </c>
      <c r="AM9" s="2">
        <v>0.3559</v>
      </c>
      <c r="AN9" s="2">
        <v>0.5317</v>
      </c>
      <c r="AO9" s="2">
        <v>0.5178</v>
      </c>
      <c r="AP9" s="2">
        <v>0.6477</v>
      </c>
      <c r="AQ9" s="2">
        <v>0.6705</v>
      </c>
      <c r="AR9" s="2">
        <v>0.8322</v>
      </c>
      <c r="AS9" s="2">
        <v>0.9826</v>
      </c>
      <c r="AT9" s="2"/>
      <c r="AU9" s="2"/>
      <c r="AV9" s="2"/>
      <c r="AW9" s="2"/>
      <c r="AX9" s="2"/>
      <c r="AZ9" s="1">
        <v>6.0</v>
      </c>
      <c r="BA9" s="1">
        <f t="shared" ref="BA9:BJ9" si="13">S28/B28</f>
        <v>0.0507</v>
      </c>
      <c r="BB9" s="1">
        <f t="shared" si="13"/>
        <v>0.1656</v>
      </c>
      <c r="BC9" s="1">
        <f t="shared" si="13"/>
        <v>0.2905</v>
      </c>
      <c r="BD9" s="1">
        <f t="shared" si="13"/>
        <v>0.3559</v>
      </c>
      <c r="BE9" s="1">
        <f t="shared" si="13"/>
        <v>0.5317</v>
      </c>
      <c r="BF9" s="1">
        <f t="shared" si="13"/>
        <v>0.5178</v>
      </c>
      <c r="BG9" s="1">
        <f t="shared" si="13"/>
        <v>0.6477</v>
      </c>
      <c r="BH9" s="1">
        <f t="shared" si="13"/>
        <v>0.6705</v>
      </c>
      <c r="BI9" s="1">
        <f t="shared" si="13"/>
        <v>0.8322</v>
      </c>
      <c r="BJ9" s="1">
        <f t="shared" si="13"/>
        <v>0.9826</v>
      </c>
    </row>
    <row r="10" ht="14.25" customHeight="1">
      <c r="A10" s="1">
        <v>7.0</v>
      </c>
      <c r="B10" s="1">
        <v>844.0</v>
      </c>
      <c r="C10" s="1">
        <v>449.0</v>
      </c>
      <c r="D10" s="1">
        <v>473.0</v>
      </c>
      <c r="E10" s="1">
        <v>426.0</v>
      </c>
      <c r="F10" s="1">
        <v>356.0</v>
      </c>
      <c r="G10" s="1">
        <v>470.0</v>
      </c>
      <c r="H10" s="1">
        <v>460.0</v>
      </c>
      <c r="I10" s="1">
        <v>413.0</v>
      </c>
      <c r="J10" s="1">
        <v>427.0</v>
      </c>
      <c r="R10" s="1">
        <v>7.0</v>
      </c>
      <c r="S10" s="1">
        <f t="shared" si="3"/>
        <v>11.9848</v>
      </c>
      <c r="T10" s="1">
        <f t="shared" ref="T10:AA10" si="14">T29-S29</f>
        <v>189.7232</v>
      </c>
      <c r="U10" s="1">
        <f t="shared" si="14"/>
        <v>272.9928</v>
      </c>
      <c r="V10" s="1">
        <f t="shared" si="14"/>
        <v>578.336</v>
      </c>
      <c r="W10" s="1">
        <f t="shared" si="14"/>
        <v>300.9704</v>
      </c>
      <c r="X10" s="1">
        <f t="shared" si="14"/>
        <v>345.7304</v>
      </c>
      <c r="Y10" s="1">
        <f t="shared" si="14"/>
        <v>587.743</v>
      </c>
      <c r="Z10" s="1">
        <f t="shared" si="14"/>
        <v>441.6668</v>
      </c>
      <c r="AA10" s="1">
        <f t="shared" si="14"/>
        <v>462.7182</v>
      </c>
      <c r="AI10" s="1">
        <v>7.0</v>
      </c>
      <c r="AJ10" s="2">
        <v>0.0142</v>
      </c>
      <c r="AK10" s="2">
        <v>0.156</v>
      </c>
      <c r="AL10" s="2">
        <v>0.2688</v>
      </c>
      <c r="AM10" s="2">
        <v>0.4804</v>
      </c>
      <c r="AN10" s="2">
        <v>0.5314</v>
      </c>
      <c r="AO10" s="2">
        <v>0.5632</v>
      </c>
      <c r="AP10" s="2">
        <v>0.6577</v>
      </c>
      <c r="AQ10" s="2">
        <v>0.7014</v>
      </c>
      <c r="AR10" s="2">
        <v>0.7392</v>
      </c>
      <c r="AS10" s="2"/>
      <c r="AT10" s="2"/>
      <c r="AU10" s="2"/>
      <c r="AV10" s="2"/>
      <c r="AW10" s="2"/>
      <c r="AX10" s="2"/>
      <c r="AZ10" s="1">
        <v>7.0</v>
      </c>
      <c r="BA10" s="1">
        <f t="shared" ref="BA10:BI10" si="15">S29/B29</f>
        <v>0.0142</v>
      </c>
      <c r="BB10" s="1">
        <f t="shared" si="15"/>
        <v>0.156</v>
      </c>
      <c r="BC10" s="1">
        <f t="shared" si="15"/>
        <v>0.2688</v>
      </c>
      <c r="BD10" s="1">
        <f t="shared" si="15"/>
        <v>0.4804</v>
      </c>
      <c r="BE10" s="1">
        <f t="shared" si="15"/>
        <v>0.5314</v>
      </c>
      <c r="BF10" s="1">
        <f t="shared" si="15"/>
        <v>0.5632</v>
      </c>
      <c r="BG10" s="1">
        <f t="shared" si="15"/>
        <v>0.6577</v>
      </c>
      <c r="BH10" s="1">
        <f t="shared" si="15"/>
        <v>0.7014</v>
      </c>
      <c r="BI10" s="1">
        <f t="shared" si="15"/>
        <v>0.7392</v>
      </c>
    </row>
    <row r="11" ht="14.25" customHeight="1">
      <c r="A11" s="1">
        <v>8.0</v>
      </c>
      <c r="B11" s="1">
        <v>859.0</v>
      </c>
      <c r="C11" s="1">
        <v>417.0</v>
      </c>
      <c r="D11" s="1">
        <v>325.0</v>
      </c>
      <c r="E11" s="1">
        <v>360.0</v>
      </c>
      <c r="F11" s="1">
        <v>324.0</v>
      </c>
      <c r="G11" s="1">
        <v>376.0</v>
      </c>
      <c r="H11" s="1">
        <v>445.0</v>
      </c>
      <c r="I11" s="1">
        <v>409.0</v>
      </c>
      <c r="R11" s="1">
        <v>8.0</v>
      </c>
      <c r="S11" s="1">
        <f t="shared" si="3"/>
        <v>171.0269</v>
      </c>
      <c r="T11" s="1">
        <f t="shared" ref="T11:Z11" si="16">T30-S30</f>
        <v>234.9963</v>
      </c>
      <c r="U11" s="1">
        <f t="shared" si="16"/>
        <v>204.7583</v>
      </c>
      <c r="V11" s="1">
        <f t="shared" si="16"/>
        <v>255.5883</v>
      </c>
      <c r="W11" s="1">
        <f t="shared" si="16"/>
        <v>294.4102</v>
      </c>
      <c r="X11" s="1">
        <f t="shared" si="16"/>
        <v>397.2355</v>
      </c>
      <c r="Y11" s="1">
        <f t="shared" si="16"/>
        <v>299.9937</v>
      </c>
      <c r="Z11" s="1">
        <f t="shared" si="16"/>
        <v>490.3623</v>
      </c>
      <c r="AI11" s="1">
        <v>8.0</v>
      </c>
      <c r="AJ11" s="2">
        <v>0.1991</v>
      </c>
      <c r="AK11" s="2">
        <v>0.3182</v>
      </c>
      <c r="AL11" s="2">
        <v>0.3815</v>
      </c>
      <c r="AM11" s="2">
        <v>0.4418</v>
      </c>
      <c r="AN11" s="2">
        <v>0.508</v>
      </c>
      <c r="AO11" s="2">
        <v>0.5855</v>
      </c>
      <c r="AP11" s="2">
        <v>0.5982</v>
      </c>
      <c r="AQ11" s="2">
        <v>0.6681</v>
      </c>
      <c r="AR11" s="2"/>
      <c r="AS11" s="2"/>
      <c r="AT11" s="2"/>
      <c r="AU11" s="2"/>
      <c r="AV11" s="2"/>
      <c r="AW11" s="2"/>
      <c r="AX11" s="2"/>
      <c r="AZ11" s="1">
        <v>8.0</v>
      </c>
      <c r="BA11" s="1">
        <f t="shared" ref="BA11:BH11" si="17">S30/B30</f>
        <v>0.1991</v>
      </c>
      <c r="BB11" s="1">
        <f t="shared" si="17"/>
        <v>0.3182</v>
      </c>
      <c r="BC11" s="1">
        <f t="shared" si="17"/>
        <v>0.3815</v>
      </c>
      <c r="BD11" s="1">
        <f t="shared" si="17"/>
        <v>0.4418</v>
      </c>
      <c r="BE11" s="1">
        <f t="shared" si="17"/>
        <v>0.508</v>
      </c>
      <c r="BF11" s="1">
        <f t="shared" si="17"/>
        <v>0.5855</v>
      </c>
      <c r="BG11" s="1">
        <f t="shared" si="17"/>
        <v>0.5982</v>
      </c>
      <c r="BH11" s="1">
        <f t="shared" si="17"/>
        <v>0.6681</v>
      </c>
    </row>
    <row r="12" ht="14.25" customHeight="1">
      <c r="A12" s="1">
        <v>9.0</v>
      </c>
      <c r="B12" s="1">
        <v>856.0</v>
      </c>
      <c r="C12" s="1">
        <v>363.0</v>
      </c>
      <c r="D12" s="1">
        <v>461.0</v>
      </c>
      <c r="E12" s="1">
        <v>418.0</v>
      </c>
      <c r="F12" s="1">
        <v>259.0</v>
      </c>
      <c r="G12" s="1">
        <v>245.0</v>
      </c>
      <c r="H12" s="1">
        <v>220.0</v>
      </c>
      <c r="R12" s="1">
        <v>9.0</v>
      </c>
      <c r="S12" s="1">
        <f t="shared" si="3"/>
        <v>179.8456</v>
      </c>
      <c r="T12" s="1">
        <f t="shared" ref="T12:Y12" si="18">T31-S31</f>
        <v>303.366</v>
      </c>
      <c r="U12" s="1">
        <f t="shared" si="18"/>
        <v>413.7404</v>
      </c>
      <c r="V12" s="1">
        <f t="shared" si="18"/>
        <v>298.908</v>
      </c>
      <c r="W12" s="1">
        <f t="shared" si="18"/>
        <v>454.04</v>
      </c>
      <c r="X12" s="1">
        <f t="shared" si="18"/>
        <v>353.64</v>
      </c>
      <c r="Y12" s="1">
        <f t="shared" si="18"/>
        <v>254.06</v>
      </c>
      <c r="AI12" s="1">
        <v>9.0</v>
      </c>
      <c r="AJ12" s="2">
        <v>0.2101</v>
      </c>
      <c r="AK12" s="2">
        <v>0.3964</v>
      </c>
      <c r="AL12" s="2">
        <v>0.5339</v>
      </c>
      <c r="AM12" s="2">
        <v>0.57</v>
      </c>
      <c r="AN12" s="2">
        <v>0.7</v>
      </c>
      <c r="AO12" s="2">
        <v>0.77</v>
      </c>
      <c r="AP12" s="2">
        <v>0.8</v>
      </c>
      <c r="AQ12" s="2"/>
      <c r="AR12" s="2"/>
      <c r="AS12" s="2"/>
      <c r="AT12" s="2"/>
      <c r="AU12" s="2"/>
      <c r="AV12" s="2"/>
      <c r="AW12" s="2"/>
      <c r="AX12" s="2"/>
      <c r="AZ12" s="1">
        <v>9.0</v>
      </c>
      <c r="BA12" s="1">
        <f t="shared" ref="BA12:BG12" si="19">S31/B31</f>
        <v>0.2101</v>
      </c>
      <c r="BB12" s="1">
        <f t="shared" si="19"/>
        <v>0.3964</v>
      </c>
      <c r="BC12" s="1">
        <f t="shared" si="19"/>
        <v>0.5339</v>
      </c>
      <c r="BD12" s="1">
        <f t="shared" si="19"/>
        <v>0.57</v>
      </c>
      <c r="BE12" s="1">
        <f t="shared" si="19"/>
        <v>0.7</v>
      </c>
      <c r="BF12" s="1">
        <f t="shared" si="19"/>
        <v>0.77</v>
      </c>
      <c r="BG12" s="1">
        <f t="shared" si="19"/>
        <v>0.8</v>
      </c>
    </row>
    <row r="13" ht="14.25" customHeight="1">
      <c r="A13" s="1">
        <v>10.0</v>
      </c>
      <c r="B13" s="1">
        <v>804.0</v>
      </c>
      <c r="C13" s="1">
        <v>393.0</v>
      </c>
      <c r="D13" s="1">
        <v>393.0</v>
      </c>
      <c r="E13" s="1">
        <v>385.0</v>
      </c>
      <c r="F13" s="1">
        <v>376.0</v>
      </c>
      <c r="G13" s="1">
        <v>269.0</v>
      </c>
      <c r="R13" s="1">
        <v>10.0</v>
      </c>
      <c r="S13" s="1">
        <f t="shared" si="3"/>
        <v>15.0348</v>
      </c>
      <c r="T13" s="1">
        <f t="shared" ref="T13:X13" si="20">T32-S32</f>
        <v>154.6998</v>
      </c>
      <c r="U13" s="1">
        <f t="shared" si="20"/>
        <v>245.2554</v>
      </c>
      <c r="V13" s="1">
        <f t="shared" si="20"/>
        <v>572.51</v>
      </c>
      <c r="W13" s="1">
        <f t="shared" si="20"/>
        <v>728.73</v>
      </c>
      <c r="X13" s="1">
        <f t="shared" si="20"/>
        <v>560.812</v>
      </c>
      <c r="AI13" s="1">
        <v>10.0</v>
      </c>
      <c r="AJ13" s="2">
        <v>0.0187</v>
      </c>
      <c r="AK13" s="2">
        <v>0.1418</v>
      </c>
      <c r="AL13" s="2">
        <v>0.261</v>
      </c>
      <c r="AM13" s="2">
        <v>0.5</v>
      </c>
      <c r="AN13" s="2">
        <v>0.73</v>
      </c>
      <c r="AO13" s="2">
        <v>0.8691</v>
      </c>
      <c r="AP13" s="2"/>
      <c r="AQ13" s="2"/>
      <c r="AR13" s="2"/>
      <c r="AS13" s="2"/>
      <c r="AT13" s="2"/>
      <c r="AU13" s="2"/>
      <c r="AV13" s="2"/>
      <c r="AW13" s="2"/>
      <c r="AX13" s="2"/>
      <c r="AZ13" s="1">
        <v>10.0</v>
      </c>
      <c r="BA13" s="1">
        <f t="shared" ref="BA13:BF13" si="21">S32/B32</f>
        <v>0.0187</v>
      </c>
      <c r="BB13" s="1">
        <f t="shared" si="21"/>
        <v>0.1418</v>
      </c>
      <c r="BC13" s="1">
        <f t="shared" si="21"/>
        <v>0.261</v>
      </c>
      <c r="BD13" s="1">
        <f t="shared" si="21"/>
        <v>0.5</v>
      </c>
      <c r="BE13" s="1">
        <f t="shared" si="21"/>
        <v>0.73</v>
      </c>
      <c r="BF13" s="1">
        <f t="shared" si="21"/>
        <v>0.8691</v>
      </c>
    </row>
    <row r="14" ht="14.25" customHeight="1">
      <c r="A14" s="1">
        <v>11.0</v>
      </c>
      <c r="B14" s="1">
        <v>518.0</v>
      </c>
      <c r="C14" s="1">
        <v>358.0</v>
      </c>
      <c r="D14" s="1">
        <v>316.0</v>
      </c>
      <c r="E14" s="1">
        <v>235.0</v>
      </c>
      <c r="F14" s="1">
        <v>176.0</v>
      </c>
      <c r="R14" s="1">
        <v>11.0</v>
      </c>
      <c r="S14" s="1">
        <f t="shared" si="3"/>
        <v>67.4436</v>
      </c>
      <c r="T14" s="1">
        <f t="shared" ref="T14:W14" si="22">T33-S33</f>
        <v>107.5812</v>
      </c>
      <c r="U14" s="1">
        <f t="shared" si="22"/>
        <v>137.0408</v>
      </c>
      <c r="V14" s="1">
        <f t="shared" si="22"/>
        <v>292.2689</v>
      </c>
      <c r="W14" s="1">
        <f t="shared" si="22"/>
        <v>252.1484</v>
      </c>
      <c r="AI14" s="1">
        <v>11.0</v>
      </c>
      <c r="AJ14" s="2">
        <v>0.1302</v>
      </c>
      <c r="AK14" s="2">
        <v>0.1998</v>
      </c>
      <c r="AL14" s="2">
        <v>0.2618</v>
      </c>
      <c r="AM14" s="2">
        <v>0.4235</v>
      </c>
      <c r="AN14" s="2">
        <v>0.5343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Z14" s="1">
        <v>11.0</v>
      </c>
      <c r="BA14" s="1">
        <f t="shared" ref="BA14:BE14" si="23">S33/B33</f>
        <v>0.1302</v>
      </c>
      <c r="BB14" s="1">
        <f t="shared" si="23"/>
        <v>0.1998</v>
      </c>
      <c r="BC14" s="1">
        <f t="shared" si="23"/>
        <v>0.2618</v>
      </c>
      <c r="BD14" s="1">
        <f t="shared" si="23"/>
        <v>0.4235</v>
      </c>
      <c r="BE14" s="1">
        <f t="shared" si="23"/>
        <v>0.5343</v>
      </c>
    </row>
    <row r="15" ht="14.25" customHeight="1">
      <c r="A15" s="1">
        <v>12.0</v>
      </c>
      <c r="B15" s="1">
        <v>579.0</v>
      </c>
      <c r="C15" s="1">
        <v>255.0</v>
      </c>
      <c r="D15" s="1">
        <v>362.0</v>
      </c>
      <c r="E15" s="1">
        <v>271.0</v>
      </c>
      <c r="R15" s="1">
        <v>12.0</v>
      </c>
      <c r="S15" s="1">
        <f t="shared" si="3"/>
        <v>52.11</v>
      </c>
      <c r="T15" s="1">
        <f t="shared" ref="T15:V15" si="24">T34-S34</f>
        <v>223.3602</v>
      </c>
      <c r="U15" s="1">
        <f t="shared" si="24"/>
        <v>255.3146</v>
      </c>
      <c r="V15" s="1">
        <f t="shared" si="24"/>
        <v>283.987</v>
      </c>
      <c r="AI15" s="1">
        <v>12.0</v>
      </c>
      <c r="AJ15" s="2">
        <v>0.09</v>
      </c>
      <c r="AK15" s="2">
        <v>0.3303</v>
      </c>
      <c r="AL15" s="2">
        <v>0.4438</v>
      </c>
      <c r="AM15" s="2">
        <v>0.5554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Z15" s="1">
        <v>12.0</v>
      </c>
      <c r="BA15" s="1">
        <f t="shared" ref="BA15:BD15" si="25">S34/B34</f>
        <v>0.09</v>
      </c>
      <c r="BB15" s="1">
        <f t="shared" si="25"/>
        <v>0.3303</v>
      </c>
      <c r="BC15" s="1">
        <f t="shared" si="25"/>
        <v>0.4438</v>
      </c>
      <c r="BD15" s="1">
        <f t="shared" si="25"/>
        <v>0.5554</v>
      </c>
    </row>
    <row r="16" ht="14.25" customHeight="1">
      <c r="A16" s="1">
        <v>13.0</v>
      </c>
      <c r="B16" s="1">
        <v>794.0</v>
      </c>
      <c r="C16" s="1">
        <v>273.0</v>
      </c>
      <c r="D16" s="1">
        <v>278.0</v>
      </c>
      <c r="R16" s="1">
        <v>13.0</v>
      </c>
      <c r="S16" s="1">
        <f t="shared" si="3"/>
        <v>225.7342</v>
      </c>
      <c r="T16" s="1">
        <f t="shared" ref="T16:T17" si="27">T35</f>
        <v>375.2639</v>
      </c>
      <c r="U16" s="1">
        <f>U35-T35</f>
        <v>241.6876</v>
      </c>
      <c r="AI16" s="1">
        <v>13.0</v>
      </c>
      <c r="AJ16" s="2">
        <v>0.2843</v>
      </c>
      <c r="AK16" s="2">
        <v>0.3517</v>
      </c>
      <c r="AL16" s="2">
        <v>0.4587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Z16" s="1">
        <v>13.0</v>
      </c>
      <c r="BA16" s="1">
        <f t="shared" ref="BA16:BC16" si="26">S35/B35</f>
        <v>0.2843</v>
      </c>
      <c r="BB16" s="1">
        <f t="shared" si="26"/>
        <v>0.3517</v>
      </c>
      <c r="BC16" s="1">
        <f t="shared" si="26"/>
        <v>0.4587</v>
      </c>
    </row>
    <row r="17" ht="14.25" customHeight="1">
      <c r="A17" s="1">
        <v>14.0</v>
      </c>
      <c r="B17" s="1">
        <v>944.0</v>
      </c>
      <c r="C17" s="1">
        <v>487.0</v>
      </c>
      <c r="R17" s="1">
        <v>14.0</v>
      </c>
      <c r="S17" s="1">
        <f t="shared" si="3"/>
        <v>438.7712</v>
      </c>
      <c r="T17" s="1">
        <f t="shared" si="27"/>
        <v>853.3053</v>
      </c>
      <c r="AI17" s="1">
        <v>14.0</v>
      </c>
      <c r="AJ17" s="2">
        <v>0.4648</v>
      </c>
      <c r="AK17" s="2">
        <v>0.5963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Z17" s="1">
        <v>14.0</v>
      </c>
      <c r="BA17" s="1">
        <f t="shared" ref="BA17:BB17" si="28">S36/B36</f>
        <v>0.4648</v>
      </c>
      <c r="BB17" s="1">
        <f t="shared" si="28"/>
        <v>0.5963</v>
      </c>
    </row>
    <row r="18" ht="14.25" customHeight="1">
      <c r="A18" s="1">
        <v>15.0</v>
      </c>
      <c r="B18" s="1">
        <v>600.0</v>
      </c>
      <c r="R18" s="1">
        <v>15.0</v>
      </c>
      <c r="S18" s="1">
        <f t="shared" si="3"/>
        <v>163.62</v>
      </c>
      <c r="AI18" s="1">
        <v>15.0</v>
      </c>
      <c r="AJ18" s="2">
        <v>0.2727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Z18" s="1">
        <v>15.0</v>
      </c>
      <c r="BA18" s="1">
        <f>S37/B37</f>
        <v>0.2727</v>
      </c>
    </row>
    <row r="19" ht="14.25" customHeight="1"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Z19" s="1" t="s">
        <v>28</v>
      </c>
      <c r="BA19" s="1">
        <f t="shared" ref="BA19:BO19" si="29">SUM(S23:S37)/SUM(B23:B37)</f>
        <v>0.1643828381</v>
      </c>
      <c r="BB19" s="1">
        <f t="shared" si="29"/>
        <v>0.2664192905</v>
      </c>
      <c r="BC19" s="1">
        <f t="shared" si="29"/>
        <v>0.341878958</v>
      </c>
      <c r="BD19" s="1">
        <f t="shared" si="29"/>
        <v>0.4177208754</v>
      </c>
      <c r="BE19" s="1">
        <f t="shared" si="29"/>
        <v>0.5313735491</v>
      </c>
      <c r="BF19" s="1">
        <f t="shared" si="29"/>
        <v>0.5917717349</v>
      </c>
      <c r="BG19" s="1">
        <f t="shared" si="29"/>
        <v>0.6020553134</v>
      </c>
      <c r="BH19" s="1">
        <f t="shared" si="29"/>
        <v>0.6669389249</v>
      </c>
      <c r="BI19" s="1">
        <f t="shared" si="29"/>
        <v>0.7491863933</v>
      </c>
      <c r="BJ19" s="1">
        <f t="shared" si="29"/>
        <v>0.8119521581</v>
      </c>
      <c r="BK19" s="1">
        <f t="shared" si="29"/>
        <v>0.8823487863</v>
      </c>
      <c r="BL19" s="1">
        <f t="shared" si="29"/>
        <v>0.9377638132</v>
      </c>
      <c r="BM19" s="1">
        <f t="shared" si="29"/>
        <v>0.9608852278</v>
      </c>
      <c r="BN19" s="1">
        <f t="shared" si="29"/>
        <v>0.9831463517</v>
      </c>
      <c r="BO19" s="1">
        <f t="shared" si="29"/>
        <v>1</v>
      </c>
    </row>
    <row r="20" ht="14.25" customHeight="1">
      <c r="A20" s="1" t="s">
        <v>0</v>
      </c>
      <c r="R20" s="1" t="s">
        <v>2</v>
      </c>
    </row>
    <row r="21" ht="14.25" customHeight="1">
      <c r="B21" s="1" t="s">
        <v>5</v>
      </c>
      <c r="S21" s="1" t="s">
        <v>5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ht="14.25" customHeight="1">
      <c r="A22" s="1" t="s">
        <v>7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>
        <v>6.0</v>
      </c>
      <c r="H22" s="1">
        <v>7.0</v>
      </c>
      <c r="I22" s="1">
        <v>8.0</v>
      </c>
      <c r="J22" s="1">
        <v>9.0</v>
      </c>
      <c r="K22" s="1">
        <v>10.0</v>
      </c>
      <c r="L22" s="1">
        <v>11.0</v>
      </c>
      <c r="M22" s="1">
        <v>12.0</v>
      </c>
      <c r="N22" s="1">
        <v>13.0</v>
      </c>
      <c r="O22" s="1">
        <v>14.0</v>
      </c>
      <c r="P22" s="1">
        <v>15.0</v>
      </c>
      <c r="R22" s="1" t="s">
        <v>7</v>
      </c>
      <c r="S22" s="1">
        <v>1.0</v>
      </c>
      <c r="T22" s="1">
        <v>2.0</v>
      </c>
      <c r="U22" s="1">
        <v>3.0</v>
      </c>
      <c r="V22" s="1">
        <v>4.0</v>
      </c>
      <c r="W22" s="1">
        <v>5.0</v>
      </c>
      <c r="X22" s="1">
        <v>6.0</v>
      </c>
      <c r="Y22" s="1">
        <v>7.0</v>
      </c>
      <c r="Z22" s="1">
        <v>8.0</v>
      </c>
      <c r="AA22" s="1">
        <v>9.0</v>
      </c>
      <c r="AB22" s="1">
        <v>10.0</v>
      </c>
      <c r="AC22" s="1">
        <v>11.0</v>
      </c>
      <c r="AD22" s="1">
        <v>12.0</v>
      </c>
      <c r="AE22" s="1">
        <v>13.0</v>
      </c>
      <c r="AF22" s="1">
        <v>14.0</v>
      </c>
      <c r="AG22" s="1">
        <v>15.0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ht="14.25" customHeight="1">
      <c r="A23" s="1">
        <v>1.0</v>
      </c>
      <c r="B23" s="1">
        <f t="shared" ref="B23:B37" si="32">B4</f>
        <v>938</v>
      </c>
      <c r="C23" s="1">
        <f t="shared" ref="C23:P23" si="30">B23+C4</f>
        <v>1328</v>
      </c>
      <c r="D23" s="1">
        <f t="shared" si="30"/>
        <v>1772</v>
      </c>
      <c r="E23" s="1">
        <f t="shared" si="30"/>
        <v>1991</v>
      </c>
      <c r="F23" s="1">
        <f t="shared" si="30"/>
        <v>2173</v>
      </c>
      <c r="G23" s="1">
        <f t="shared" si="30"/>
        <v>2536</v>
      </c>
      <c r="H23" s="1">
        <f t="shared" si="30"/>
        <v>2949</v>
      </c>
      <c r="I23" s="1">
        <f t="shared" si="30"/>
        <v>3373</v>
      </c>
      <c r="J23" s="1">
        <f t="shared" si="30"/>
        <v>3674</v>
      </c>
      <c r="K23" s="1">
        <f t="shared" si="30"/>
        <v>3845</v>
      </c>
      <c r="L23" s="1">
        <f t="shared" si="30"/>
        <v>4190</v>
      </c>
      <c r="M23" s="1">
        <f t="shared" si="30"/>
        <v>4432</v>
      </c>
      <c r="N23" s="1">
        <f t="shared" si="30"/>
        <v>4730</v>
      </c>
      <c r="O23" s="1">
        <f t="shared" si="30"/>
        <v>5111</v>
      </c>
      <c r="P23" s="1">
        <f t="shared" si="30"/>
        <v>5241</v>
      </c>
      <c r="R23" s="1">
        <v>1.0</v>
      </c>
      <c r="S23" s="1">
        <f t="shared" ref="S23:AG23" si="31">B23*AJ4</f>
        <v>149.611</v>
      </c>
      <c r="T23" s="1">
        <f t="shared" si="31"/>
        <v>210.2224</v>
      </c>
      <c r="U23" s="1">
        <f t="shared" si="31"/>
        <v>541.1688</v>
      </c>
      <c r="V23" s="1">
        <f t="shared" si="31"/>
        <v>661.8084</v>
      </c>
      <c r="W23" s="1">
        <f t="shared" si="31"/>
        <v>997.1897</v>
      </c>
      <c r="X23" s="1">
        <f t="shared" si="31"/>
        <v>1373.4976</v>
      </c>
      <c r="Y23" s="1">
        <f t="shared" si="31"/>
        <v>1646.1318</v>
      </c>
      <c r="Z23" s="1">
        <f t="shared" si="31"/>
        <v>2155.6843</v>
      </c>
      <c r="AA23" s="1">
        <f t="shared" si="31"/>
        <v>2655.1998</v>
      </c>
      <c r="AB23" s="1">
        <f t="shared" si="31"/>
        <v>2814.54</v>
      </c>
      <c r="AC23" s="1">
        <f t="shared" si="31"/>
        <v>3684.686</v>
      </c>
      <c r="AD23" s="1">
        <f t="shared" si="31"/>
        <v>4136.8288</v>
      </c>
      <c r="AE23" s="1">
        <f t="shared" si="31"/>
        <v>4550.26</v>
      </c>
      <c r="AF23" s="1">
        <f t="shared" si="31"/>
        <v>5034.335</v>
      </c>
      <c r="AG23" s="1">
        <f t="shared" si="31"/>
        <v>5241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ht="14.25" customHeight="1">
      <c r="A24" s="1">
        <v>2.0</v>
      </c>
      <c r="B24" s="1">
        <f t="shared" si="32"/>
        <v>624</v>
      </c>
      <c r="C24" s="1">
        <f t="shared" ref="C24:O24" si="33">B24+C5</f>
        <v>1018</v>
      </c>
      <c r="D24" s="1">
        <f t="shared" si="33"/>
        <v>1449</v>
      </c>
      <c r="E24" s="1">
        <f t="shared" si="33"/>
        <v>1658</v>
      </c>
      <c r="F24" s="1">
        <f t="shared" si="33"/>
        <v>1984</v>
      </c>
      <c r="G24" s="1">
        <f t="shared" si="33"/>
        <v>2175</v>
      </c>
      <c r="H24" s="1">
        <f t="shared" si="33"/>
        <v>2341</v>
      </c>
      <c r="I24" s="1">
        <f t="shared" si="33"/>
        <v>2673</v>
      </c>
      <c r="J24" s="1">
        <f t="shared" si="33"/>
        <v>2929</v>
      </c>
      <c r="K24" s="1">
        <f t="shared" si="33"/>
        <v>3258</v>
      </c>
      <c r="L24" s="1">
        <f t="shared" si="33"/>
        <v>3669</v>
      </c>
      <c r="M24" s="1">
        <f t="shared" si="33"/>
        <v>3879</v>
      </c>
      <c r="N24" s="1">
        <f t="shared" si="33"/>
        <v>4167</v>
      </c>
      <c r="O24" s="1">
        <f t="shared" si="33"/>
        <v>4414</v>
      </c>
      <c r="R24" s="1">
        <v>2.0</v>
      </c>
      <c r="S24" s="1">
        <f t="shared" ref="S24:AF24" si="34">B24*AJ5</f>
        <v>57.4704</v>
      </c>
      <c r="T24" s="1">
        <f t="shared" si="34"/>
        <v>158.9098</v>
      </c>
      <c r="U24" s="1">
        <f t="shared" si="34"/>
        <v>408.9078</v>
      </c>
      <c r="V24" s="1">
        <f t="shared" si="34"/>
        <v>504.1978</v>
      </c>
      <c r="W24" s="1">
        <f t="shared" si="34"/>
        <v>885.4592</v>
      </c>
      <c r="X24" s="1">
        <f t="shared" si="34"/>
        <v>1030.08</v>
      </c>
      <c r="Y24" s="1">
        <f t="shared" si="34"/>
        <v>1185.4824</v>
      </c>
      <c r="Z24" s="1">
        <f t="shared" si="34"/>
        <v>1845.4392</v>
      </c>
      <c r="AA24" s="1">
        <f t="shared" si="34"/>
        <v>2199.9719</v>
      </c>
      <c r="AB24" s="1">
        <f t="shared" si="34"/>
        <v>2516.4792</v>
      </c>
      <c r="AC24" s="1">
        <f t="shared" si="34"/>
        <v>3274.5825</v>
      </c>
      <c r="AD24" s="1">
        <f t="shared" si="34"/>
        <v>3661.0002</v>
      </c>
      <c r="AE24" s="1">
        <f t="shared" si="34"/>
        <v>3999.4866</v>
      </c>
      <c r="AF24" s="1">
        <f t="shared" si="34"/>
        <v>4330.134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ht="14.25" customHeight="1">
      <c r="A25" s="1">
        <v>3.0</v>
      </c>
      <c r="B25" s="1">
        <f t="shared" si="32"/>
        <v>552</v>
      </c>
      <c r="C25" s="1">
        <f t="shared" ref="C25:N25" si="35">B25+C6</f>
        <v>807</v>
      </c>
      <c r="D25" s="1">
        <f t="shared" si="35"/>
        <v>1091</v>
      </c>
      <c r="E25" s="1">
        <f t="shared" si="35"/>
        <v>1279</v>
      </c>
      <c r="F25" s="1">
        <f t="shared" si="35"/>
        <v>1596</v>
      </c>
      <c r="G25" s="1">
        <f t="shared" si="35"/>
        <v>2017</v>
      </c>
      <c r="H25" s="1">
        <f t="shared" si="35"/>
        <v>2300</v>
      </c>
      <c r="I25" s="1">
        <f t="shared" si="35"/>
        <v>2666</v>
      </c>
      <c r="J25" s="1">
        <f t="shared" si="35"/>
        <v>3055</v>
      </c>
      <c r="K25" s="1">
        <f t="shared" si="35"/>
        <v>3259</v>
      </c>
      <c r="L25" s="1">
        <f t="shared" si="35"/>
        <v>3537</v>
      </c>
      <c r="M25" s="1">
        <f t="shared" si="35"/>
        <v>3891</v>
      </c>
      <c r="N25" s="1">
        <f t="shared" si="35"/>
        <v>4053</v>
      </c>
      <c r="R25" s="1">
        <v>3.0</v>
      </c>
      <c r="S25" s="1">
        <f t="shared" ref="S25:AE25" si="36">B25*AJ6</f>
        <v>29.532</v>
      </c>
      <c r="T25" s="1">
        <f t="shared" si="36"/>
        <v>118.5483</v>
      </c>
      <c r="U25" s="1">
        <f t="shared" si="36"/>
        <v>291.1879</v>
      </c>
      <c r="V25" s="1">
        <f t="shared" si="36"/>
        <v>395.7226</v>
      </c>
      <c r="W25" s="1">
        <f t="shared" si="36"/>
        <v>622.5996</v>
      </c>
      <c r="X25" s="1">
        <f t="shared" si="36"/>
        <v>975.6229</v>
      </c>
      <c r="Y25" s="1">
        <f t="shared" si="36"/>
        <v>1147.47</v>
      </c>
      <c r="Z25" s="1">
        <f t="shared" si="36"/>
        <v>1679.0468</v>
      </c>
      <c r="AA25" s="1">
        <f t="shared" si="36"/>
        <v>2184.325</v>
      </c>
      <c r="AB25" s="1">
        <f t="shared" si="36"/>
        <v>2473.2551</v>
      </c>
      <c r="AC25" s="1">
        <f t="shared" si="36"/>
        <v>3121.4025</v>
      </c>
      <c r="AD25" s="1">
        <f t="shared" si="36"/>
        <v>3625.2447</v>
      </c>
      <c r="AE25" s="1">
        <f t="shared" si="36"/>
        <v>3893.7171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ht="14.25" customHeight="1">
      <c r="A26" s="1">
        <v>4.0</v>
      </c>
      <c r="B26" s="1">
        <f t="shared" si="32"/>
        <v>723</v>
      </c>
      <c r="C26" s="1">
        <f t="shared" ref="C26:M26" si="37">B26+C7</f>
        <v>1153</v>
      </c>
      <c r="D26" s="1">
        <f t="shared" si="37"/>
        <v>1498</v>
      </c>
      <c r="E26" s="1">
        <f t="shared" si="37"/>
        <v>1758</v>
      </c>
      <c r="F26" s="1">
        <f t="shared" si="37"/>
        <v>2063</v>
      </c>
      <c r="G26" s="1">
        <f t="shared" si="37"/>
        <v>2482</v>
      </c>
      <c r="H26" s="1">
        <f t="shared" si="37"/>
        <v>2675</v>
      </c>
      <c r="I26" s="1">
        <f t="shared" si="37"/>
        <v>3030</v>
      </c>
      <c r="J26" s="1">
        <f t="shared" si="37"/>
        <v>3381</v>
      </c>
      <c r="K26" s="1">
        <f t="shared" si="37"/>
        <v>3828</v>
      </c>
      <c r="L26" s="1">
        <f t="shared" si="37"/>
        <v>4220</v>
      </c>
      <c r="M26" s="1">
        <f t="shared" si="37"/>
        <v>4608</v>
      </c>
      <c r="R26" s="1">
        <v>4.0</v>
      </c>
      <c r="S26" s="1">
        <f t="shared" ref="S26:AD26" si="38">B26*AJ7</f>
        <v>76.2042</v>
      </c>
      <c r="T26" s="1">
        <f t="shared" si="38"/>
        <v>215.0345</v>
      </c>
      <c r="U26" s="1">
        <f t="shared" si="38"/>
        <v>457.1896</v>
      </c>
      <c r="V26" s="1">
        <f t="shared" si="38"/>
        <v>529.8612</v>
      </c>
      <c r="W26" s="1">
        <f t="shared" si="38"/>
        <v>894.9294</v>
      </c>
      <c r="X26" s="1">
        <f t="shared" si="38"/>
        <v>1329.6074</v>
      </c>
      <c r="Y26" s="1">
        <f t="shared" si="38"/>
        <v>1464.295</v>
      </c>
      <c r="Z26" s="1">
        <f t="shared" si="38"/>
        <v>1878.903</v>
      </c>
      <c r="AA26" s="1">
        <f t="shared" si="38"/>
        <v>2537.4405</v>
      </c>
      <c r="AB26" s="1">
        <f t="shared" si="38"/>
        <v>3061.6344</v>
      </c>
      <c r="AC26" s="1">
        <f t="shared" si="38"/>
        <v>3760.02</v>
      </c>
      <c r="AD26" s="1">
        <f t="shared" si="38"/>
        <v>4340.736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ht="14.25" customHeight="1">
      <c r="A27" s="1">
        <v>5.0</v>
      </c>
      <c r="B27" s="1">
        <f t="shared" si="32"/>
        <v>924</v>
      </c>
      <c r="C27" s="1">
        <f t="shared" ref="C27:L27" si="39">B27+C8</f>
        <v>1348</v>
      </c>
      <c r="D27" s="1">
        <f t="shared" si="39"/>
        <v>1541</v>
      </c>
      <c r="E27" s="1">
        <f t="shared" si="39"/>
        <v>1898</v>
      </c>
      <c r="F27" s="1">
        <f t="shared" si="39"/>
        <v>2163</v>
      </c>
      <c r="G27" s="1">
        <f t="shared" si="39"/>
        <v>2504</v>
      </c>
      <c r="H27" s="1">
        <f t="shared" si="39"/>
        <v>2676</v>
      </c>
      <c r="I27" s="1">
        <f t="shared" si="39"/>
        <v>3114</v>
      </c>
      <c r="J27" s="1">
        <f t="shared" si="39"/>
        <v>3473</v>
      </c>
      <c r="K27" s="1">
        <f t="shared" si="39"/>
        <v>3768</v>
      </c>
      <c r="L27" s="1">
        <f t="shared" si="39"/>
        <v>4035</v>
      </c>
      <c r="R27" s="1">
        <v>5.0</v>
      </c>
      <c r="S27" s="1">
        <f t="shared" ref="S27:AC27" si="40">B27*AJ8</f>
        <v>209.1936</v>
      </c>
      <c r="T27" s="1">
        <f t="shared" si="40"/>
        <v>433.2472</v>
      </c>
      <c r="U27" s="1">
        <f t="shared" si="40"/>
        <v>587.2751</v>
      </c>
      <c r="V27" s="1">
        <f t="shared" si="40"/>
        <v>745.1548</v>
      </c>
      <c r="W27" s="1">
        <f t="shared" si="40"/>
        <v>1085.826</v>
      </c>
      <c r="X27" s="1">
        <f t="shared" si="40"/>
        <v>1346.1504</v>
      </c>
      <c r="Y27" s="1">
        <f t="shared" si="40"/>
        <v>1461.096</v>
      </c>
      <c r="Z27" s="1">
        <f t="shared" si="40"/>
        <v>2197.8612</v>
      </c>
      <c r="AA27" s="1">
        <f t="shared" si="40"/>
        <v>2517.2304</v>
      </c>
      <c r="AB27" s="1">
        <f t="shared" si="40"/>
        <v>3027.588</v>
      </c>
      <c r="AC27" s="1">
        <f t="shared" si="40"/>
        <v>3498.345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ht="14.25" customHeight="1">
      <c r="A28" s="1">
        <v>6.0</v>
      </c>
      <c r="B28" s="1">
        <f t="shared" si="32"/>
        <v>984</v>
      </c>
      <c r="C28" s="1">
        <f t="shared" ref="C28:K28" si="41">B28+C9</f>
        <v>1192</v>
      </c>
      <c r="D28" s="1">
        <f t="shared" si="41"/>
        <v>1645</v>
      </c>
      <c r="E28" s="1">
        <f t="shared" si="41"/>
        <v>2068</v>
      </c>
      <c r="F28" s="1">
        <f t="shared" si="41"/>
        <v>2449</v>
      </c>
      <c r="G28" s="1">
        <f t="shared" si="41"/>
        <v>2844</v>
      </c>
      <c r="H28" s="1">
        <f t="shared" si="41"/>
        <v>3211</v>
      </c>
      <c r="I28" s="1">
        <f t="shared" si="41"/>
        <v>3634</v>
      </c>
      <c r="J28" s="1">
        <f t="shared" si="41"/>
        <v>3849</v>
      </c>
      <c r="K28" s="1">
        <f t="shared" si="41"/>
        <v>4029</v>
      </c>
      <c r="R28" s="1">
        <v>6.0</v>
      </c>
      <c r="S28" s="1">
        <f t="shared" ref="S28:AB28" si="42">B28*AJ9</f>
        <v>49.8888</v>
      </c>
      <c r="T28" s="1">
        <f t="shared" si="42"/>
        <v>197.3952</v>
      </c>
      <c r="U28" s="1">
        <f t="shared" si="42"/>
        <v>477.8725</v>
      </c>
      <c r="V28" s="1">
        <f t="shared" si="42"/>
        <v>736.0012</v>
      </c>
      <c r="W28" s="1">
        <f t="shared" si="42"/>
        <v>1302.1333</v>
      </c>
      <c r="X28" s="1">
        <f t="shared" si="42"/>
        <v>1472.6232</v>
      </c>
      <c r="Y28" s="1">
        <f t="shared" si="42"/>
        <v>2079.7647</v>
      </c>
      <c r="Z28" s="1">
        <f t="shared" si="42"/>
        <v>2436.597</v>
      </c>
      <c r="AA28" s="1">
        <f t="shared" si="42"/>
        <v>3203.1378</v>
      </c>
      <c r="AB28" s="1">
        <f t="shared" si="42"/>
        <v>3958.8954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ht="14.25" customHeight="1">
      <c r="A29" s="1">
        <v>7.0</v>
      </c>
      <c r="B29" s="1">
        <f t="shared" si="32"/>
        <v>844</v>
      </c>
      <c r="C29" s="1">
        <f t="shared" ref="C29:J29" si="43">B29+C10</f>
        <v>1293</v>
      </c>
      <c r="D29" s="1">
        <f t="shared" si="43"/>
        <v>1766</v>
      </c>
      <c r="E29" s="1">
        <f t="shared" si="43"/>
        <v>2192</v>
      </c>
      <c r="F29" s="1">
        <f t="shared" si="43"/>
        <v>2548</v>
      </c>
      <c r="G29" s="1">
        <f t="shared" si="43"/>
        <v>3018</v>
      </c>
      <c r="H29" s="1">
        <f t="shared" si="43"/>
        <v>3478</v>
      </c>
      <c r="I29" s="1">
        <f t="shared" si="43"/>
        <v>3891</v>
      </c>
      <c r="J29" s="1">
        <f t="shared" si="43"/>
        <v>4318</v>
      </c>
      <c r="R29" s="1">
        <v>7.0</v>
      </c>
      <c r="S29" s="1">
        <f t="shared" ref="S29:AA29" si="44">B29*AJ10</f>
        <v>11.9848</v>
      </c>
      <c r="T29" s="1">
        <f t="shared" si="44"/>
        <v>201.708</v>
      </c>
      <c r="U29" s="1">
        <f t="shared" si="44"/>
        <v>474.7008</v>
      </c>
      <c r="V29" s="1">
        <f t="shared" si="44"/>
        <v>1053.0368</v>
      </c>
      <c r="W29" s="1">
        <f t="shared" si="44"/>
        <v>1354.0072</v>
      </c>
      <c r="X29" s="1">
        <f t="shared" si="44"/>
        <v>1699.7376</v>
      </c>
      <c r="Y29" s="1">
        <f t="shared" si="44"/>
        <v>2287.4806</v>
      </c>
      <c r="Z29" s="1">
        <f t="shared" si="44"/>
        <v>2729.1474</v>
      </c>
      <c r="AA29" s="1">
        <f t="shared" si="44"/>
        <v>3191.8656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ht="14.25" customHeight="1">
      <c r="A30" s="1">
        <v>8.0</v>
      </c>
      <c r="B30" s="1">
        <f t="shared" si="32"/>
        <v>859</v>
      </c>
      <c r="C30" s="1">
        <f t="shared" ref="C30:I30" si="45">B30+C11</f>
        <v>1276</v>
      </c>
      <c r="D30" s="1">
        <f t="shared" si="45"/>
        <v>1601</v>
      </c>
      <c r="E30" s="1">
        <f t="shared" si="45"/>
        <v>1961</v>
      </c>
      <c r="F30" s="1">
        <f t="shared" si="45"/>
        <v>2285</v>
      </c>
      <c r="G30" s="1">
        <f t="shared" si="45"/>
        <v>2661</v>
      </c>
      <c r="H30" s="1">
        <f t="shared" si="45"/>
        <v>3106</v>
      </c>
      <c r="I30" s="1">
        <f t="shared" si="45"/>
        <v>3515</v>
      </c>
      <c r="R30" s="1">
        <v>8.0</v>
      </c>
      <c r="S30" s="1">
        <f t="shared" ref="S30:Z30" si="46">B30*AJ11</f>
        <v>171.0269</v>
      </c>
      <c r="T30" s="1">
        <f t="shared" si="46"/>
        <v>406.0232</v>
      </c>
      <c r="U30" s="1">
        <f t="shared" si="46"/>
        <v>610.7815</v>
      </c>
      <c r="V30" s="1">
        <f t="shared" si="46"/>
        <v>866.3698</v>
      </c>
      <c r="W30" s="1">
        <f t="shared" si="46"/>
        <v>1160.78</v>
      </c>
      <c r="X30" s="1">
        <f t="shared" si="46"/>
        <v>1558.0155</v>
      </c>
      <c r="Y30" s="1">
        <f t="shared" si="46"/>
        <v>1858.0092</v>
      </c>
      <c r="Z30" s="1">
        <f t="shared" si="46"/>
        <v>2348.3715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ht="14.25" customHeight="1">
      <c r="A31" s="1">
        <v>9.0</v>
      </c>
      <c r="B31" s="1">
        <f t="shared" si="32"/>
        <v>856</v>
      </c>
      <c r="C31" s="1">
        <f t="shared" ref="C31:H31" si="47">B31+C12</f>
        <v>1219</v>
      </c>
      <c r="D31" s="1">
        <f t="shared" si="47"/>
        <v>1680</v>
      </c>
      <c r="E31" s="1">
        <f t="shared" si="47"/>
        <v>2098</v>
      </c>
      <c r="F31" s="1">
        <f t="shared" si="47"/>
        <v>2357</v>
      </c>
      <c r="G31" s="1">
        <f t="shared" si="47"/>
        <v>2602</v>
      </c>
      <c r="H31" s="1">
        <f t="shared" si="47"/>
        <v>2822</v>
      </c>
      <c r="R31" s="1">
        <v>9.0</v>
      </c>
      <c r="S31" s="1">
        <f t="shared" ref="S31:Y31" si="48">B31*AJ12</f>
        <v>179.8456</v>
      </c>
      <c r="T31" s="1">
        <f t="shared" si="48"/>
        <v>483.2116</v>
      </c>
      <c r="U31" s="1">
        <f t="shared" si="48"/>
        <v>896.952</v>
      </c>
      <c r="V31" s="1">
        <f t="shared" si="48"/>
        <v>1195.86</v>
      </c>
      <c r="W31" s="1">
        <f t="shared" si="48"/>
        <v>1649.9</v>
      </c>
      <c r="X31" s="1">
        <f t="shared" si="48"/>
        <v>2003.54</v>
      </c>
      <c r="Y31" s="1">
        <f t="shared" si="48"/>
        <v>2257.6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ht="14.25" customHeight="1">
      <c r="A32" s="1">
        <v>10.0</v>
      </c>
      <c r="B32" s="1">
        <f t="shared" si="32"/>
        <v>804</v>
      </c>
      <c r="C32" s="1">
        <f t="shared" ref="C32:G32" si="49">B32+C13</f>
        <v>1197</v>
      </c>
      <c r="D32" s="1">
        <f t="shared" si="49"/>
        <v>1590</v>
      </c>
      <c r="E32" s="1">
        <f t="shared" si="49"/>
        <v>1975</v>
      </c>
      <c r="F32" s="1">
        <f t="shared" si="49"/>
        <v>2351</v>
      </c>
      <c r="G32" s="1">
        <f t="shared" si="49"/>
        <v>2620</v>
      </c>
      <c r="R32" s="1">
        <v>10.0</v>
      </c>
      <c r="S32" s="1">
        <f t="shared" ref="S32:X32" si="50">B32*AJ13</f>
        <v>15.0348</v>
      </c>
      <c r="T32" s="1">
        <f t="shared" si="50"/>
        <v>169.7346</v>
      </c>
      <c r="U32" s="1">
        <f t="shared" si="50"/>
        <v>414.99</v>
      </c>
      <c r="V32" s="1">
        <f t="shared" si="50"/>
        <v>987.5</v>
      </c>
      <c r="W32" s="1">
        <f t="shared" si="50"/>
        <v>1716.23</v>
      </c>
      <c r="X32" s="1">
        <f t="shared" si="50"/>
        <v>2277.042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ht="14.25" customHeight="1">
      <c r="A33" s="1">
        <v>11.0</v>
      </c>
      <c r="B33" s="1">
        <f t="shared" si="32"/>
        <v>518</v>
      </c>
      <c r="C33" s="1">
        <f t="shared" ref="C33:F33" si="51">B33+C14</f>
        <v>876</v>
      </c>
      <c r="D33" s="1">
        <f t="shared" si="51"/>
        <v>1192</v>
      </c>
      <c r="E33" s="1">
        <f t="shared" si="51"/>
        <v>1427</v>
      </c>
      <c r="F33" s="1">
        <f t="shared" si="51"/>
        <v>1603</v>
      </c>
      <c r="R33" s="1">
        <v>11.0</v>
      </c>
      <c r="S33" s="1">
        <f t="shared" ref="S33:W33" si="52">B33*AJ14</f>
        <v>67.4436</v>
      </c>
      <c r="T33" s="1">
        <f t="shared" si="52"/>
        <v>175.0248</v>
      </c>
      <c r="U33" s="1">
        <f t="shared" si="52"/>
        <v>312.0656</v>
      </c>
      <c r="V33" s="1">
        <f t="shared" si="52"/>
        <v>604.3345</v>
      </c>
      <c r="W33" s="1">
        <f t="shared" si="52"/>
        <v>856.4829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ht="14.25" customHeight="1">
      <c r="A34" s="1">
        <v>12.0</v>
      </c>
      <c r="B34" s="1">
        <f t="shared" si="32"/>
        <v>579</v>
      </c>
      <c r="C34" s="1">
        <f t="shared" ref="C34:E34" si="53">B34+C15</f>
        <v>834</v>
      </c>
      <c r="D34" s="1">
        <f t="shared" si="53"/>
        <v>1196</v>
      </c>
      <c r="E34" s="1">
        <f t="shared" si="53"/>
        <v>1467</v>
      </c>
      <c r="R34" s="1">
        <v>12.0</v>
      </c>
      <c r="S34" s="1">
        <f t="shared" ref="S34:V34" si="54">B34*AJ15</f>
        <v>52.11</v>
      </c>
      <c r="T34" s="1">
        <f t="shared" si="54"/>
        <v>275.4702</v>
      </c>
      <c r="U34" s="1">
        <f t="shared" si="54"/>
        <v>530.7848</v>
      </c>
      <c r="V34" s="1">
        <f t="shared" si="54"/>
        <v>814.7718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ht="14.25" customHeight="1">
      <c r="A35" s="1">
        <v>13.0</v>
      </c>
      <c r="B35" s="1">
        <f t="shared" si="32"/>
        <v>794</v>
      </c>
      <c r="C35" s="1">
        <f t="shared" ref="C35:D35" si="55">B35+C16</f>
        <v>1067</v>
      </c>
      <c r="D35" s="1">
        <f t="shared" si="55"/>
        <v>1345</v>
      </c>
      <c r="R35" s="1">
        <v>13.0</v>
      </c>
      <c r="S35" s="1">
        <f t="shared" ref="S35:U35" si="56">B35*AJ16</f>
        <v>225.7342</v>
      </c>
      <c r="T35" s="1">
        <f t="shared" si="56"/>
        <v>375.2639</v>
      </c>
      <c r="U35" s="1">
        <f t="shared" si="56"/>
        <v>616.9515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ht="14.25" customHeight="1">
      <c r="A36" s="1">
        <v>14.0</v>
      </c>
      <c r="B36" s="1">
        <f t="shared" si="32"/>
        <v>944</v>
      </c>
      <c r="C36" s="1">
        <f>B36+C17</f>
        <v>1431</v>
      </c>
      <c r="R36" s="1">
        <v>14.0</v>
      </c>
      <c r="S36" s="1">
        <f t="shared" ref="S36:T36" si="57">B36*AJ17</f>
        <v>438.7712</v>
      </c>
      <c r="T36" s="1">
        <f t="shared" si="57"/>
        <v>853.3053</v>
      </c>
    </row>
    <row r="37" ht="14.25" customHeight="1">
      <c r="A37" s="1">
        <v>15.0</v>
      </c>
      <c r="B37" s="1">
        <f t="shared" si="32"/>
        <v>600</v>
      </c>
      <c r="R37" s="1">
        <v>15.0</v>
      </c>
      <c r="S37" s="1">
        <f>B37*AJ18</f>
        <v>163.62</v>
      </c>
    </row>
    <row r="38" ht="14.25" customHeight="1"/>
    <row r="39" ht="14.25" customHeight="1">
      <c r="A39" s="1" t="s">
        <v>29</v>
      </c>
      <c r="R39" s="1" t="s">
        <v>30</v>
      </c>
    </row>
    <row r="40" ht="14.25" customHeight="1">
      <c r="B40" s="1" t="s">
        <v>5</v>
      </c>
      <c r="S40" s="1" t="s">
        <v>5</v>
      </c>
    </row>
    <row r="41" ht="14.25" customHeight="1">
      <c r="A41" s="1" t="s">
        <v>7</v>
      </c>
      <c r="B41" s="1">
        <v>1.0</v>
      </c>
      <c r="C41" s="1">
        <v>2.0</v>
      </c>
      <c r="D41" s="1">
        <v>3.0</v>
      </c>
      <c r="E41" s="1">
        <v>4.0</v>
      </c>
      <c r="F41" s="1">
        <v>5.0</v>
      </c>
      <c r="G41" s="1">
        <v>6.0</v>
      </c>
      <c r="H41" s="1">
        <v>7.0</v>
      </c>
      <c r="I41" s="1">
        <v>8.0</v>
      </c>
      <c r="J41" s="1">
        <v>9.0</v>
      </c>
      <c r="K41" s="1">
        <v>10.0</v>
      </c>
      <c r="L41" s="1">
        <v>11.0</v>
      </c>
      <c r="M41" s="1">
        <v>12.0</v>
      </c>
      <c r="N41" s="1">
        <v>13.0</v>
      </c>
      <c r="O41" s="1">
        <v>14.0</v>
      </c>
      <c r="P41" s="1">
        <v>15.0</v>
      </c>
      <c r="R41" s="1" t="s">
        <v>7</v>
      </c>
      <c r="S41" s="1">
        <v>1.0</v>
      </c>
      <c r="T41" s="1">
        <v>2.0</v>
      </c>
      <c r="U41" s="1">
        <v>3.0</v>
      </c>
      <c r="V41" s="1">
        <v>4.0</v>
      </c>
      <c r="W41" s="1">
        <v>5.0</v>
      </c>
      <c r="X41" s="1">
        <v>6.0</v>
      </c>
      <c r="Y41" s="1">
        <v>7.0</v>
      </c>
      <c r="Z41" s="1">
        <v>8.0</v>
      </c>
      <c r="AA41" s="1">
        <v>9.0</v>
      </c>
      <c r="AB41" s="1">
        <v>10.0</v>
      </c>
      <c r="AC41" s="1">
        <v>11.0</v>
      </c>
      <c r="AD41" s="1">
        <v>12.0</v>
      </c>
      <c r="AE41" s="1">
        <v>13.0</v>
      </c>
      <c r="AF41" s="1">
        <v>14.0</v>
      </c>
      <c r="AG41" s="1">
        <v>15.0</v>
      </c>
    </row>
    <row r="42" ht="14.25" customHeight="1">
      <c r="A42" s="1">
        <v>1.0</v>
      </c>
      <c r="B42" s="2">
        <v>1.0</v>
      </c>
      <c r="C42" s="3">
        <f t="shared" ref="C42:P42" si="58">C23/B23</f>
        <v>1.415778252</v>
      </c>
      <c r="D42" s="4">
        <f t="shared" si="58"/>
        <v>1.334337349</v>
      </c>
      <c r="E42" s="4">
        <f t="shared" si="58"/>
        <v>1.123589165</v>
      </c>
      <c r="F42" s="4">
        <f t="shared" si="58"/>
        <v>1.091411351</v>
      </c>
      <c r="G42" s="4">
        <f t="shared" si="58"/>
        <v>1.167050161</v>
      </c>
      <c r="H42" s="4">
        <f t="shared" si="58"/>
        <v>1.16285489</v>
      </c>
      <c r="I42" s="4">
        <f t="shared" si="58"/>
        <v>1.143777552</v>
      </c>
      <c r="J42" s="4">
        <f t="shared" si="58"/>
        <v>1.089238067</v>
      </c>
      <c r="K42" s="4">
        <f t="shared" si="58"/>
        <v>1.046543277</v>
      </c>
      <c r="L42" s="4">
        <f t="shared" si="58"/>
        <v>1.089726918</v>
      </c>
      <c r="M42" s="4">
        <f t="shared" si="58"/>
        <v>1.057756563</v>
      </c>
      <c r="N42" s="4">
        <f t="shared" si="58"/>
        <v>1.067238267</v>
      </c>
      <c r="O42" s="4">
        <f t="shared" si="58"/>
        <v>1.080549683</v>
      </c>
      <c r="P42" s="4">
        <f t="shared" si="58"/>
        <v>1.025435336</v>
      </c>
      <c r="R42" s="1">
        <v>1.0</v>
      </c>
      <c r="S42" s="2">
        <v>1.0</v>
      </c>
      <c r="T42" s="3">
        <f t="shared" ref="T42:AG42" si="59">T23/S23</f>
        <v>1.405126628</v>
      </c>
      <c r="U42" s="4">
        <f t="shared" si="59"/>
        <v>2.574268013</v>
      </c>
      <c r="V42" s="4">
        <f t="shared" si="59"/>
        <v>1.22292416</v>
      </c>
      <c r="W42" s="4">
        <f t="shared" si="59"/>
        <v>1.506764949</v>
      </c>
      <c r="X42" s="4">
        <f t="shared" si="59"/>
        <v>1.377368418</v>
      </c>
      <c r="Y42" s="4">
        <f t="shared" si="59"/>
        <v>1.198496306</v>
      </c>
      <c r="Z42" s="4">
        <f t="shared" si="59"/>
        <v>1.309545384</v>
      </c>
      <c r="AA42" s="4">
        <f t="shared" si="59"/>
        <v>1.231720155</v>
      </c>
      <c r="AB42" s="4">
        <f t="shared" si="59"/>
        <v>1.060010625</v>
      </c>
      <c r="AC42" s="4">
        <f t="shared" si="59"/>
        <v>1.309161</v>
      </c>
      <c r="AD42" s="4">
        <f t="shared" si="59"/>
        <v>1.122708638</v>
      </c>
      <c r="AE42" s="4">
        <f t="shared" si="59"/>
        <v>1.099939161</v>
      </c>
      <c r="AF42" s="4">
        <f t="shared" si="59"/>
        <v>1.106384031</v>
      </c>
      <c r="AG42" s="4">
        <f t="shared" si="59"/>
        <v>1.041051102</v>
      </c>
    </row>
    <row r="43" ht="14.25" customHeight="1">
      <c r="A43" s="1">
        <v>2.0</v>
      </c>
      <c r="B43" s="2">
        <v>1.0</v>
      </c>
      <c r="C43" s="3">
        <f t="shared" ref="C43:O43" si="60">C24/B24</f>
        <v>1.631410256</v>
      </c>
      <c r="D43" s="4">
        <f t="shared" si="60"/>
        <v>1.423379175</v>
      </c>
      <c r="E43" s="4">
        <f t="shared" si="60"/>
        <v>1.144237405</v>
      </c>
      <c r="F43" s="4">
        <f t="shared" si="60"/>
        <v>1.196622437</v>
      </c>
      <c r="G43" s="4">
        <f t="shared" si="60"/>
        <v>1.096270161</v>
      </c>
      <c r="H43" s="4">
        <f t="shared" si="60"/>
        <v>1.076321839</v>
      </c>
      <c r="I43" s="4">
        <f t="shared" si="60"/>
        <v>1.141819735</v>
      </c>
      <c r="J43" s="4">
        <f t="shared" si="60"/>
        <v>1.09577254</v>
      </c>
      <c r="K43" s="4">
        <f t="shared" si="60"/>
        <v>1.112325026</v>
      </c>
      <c r="L43" s="4">
        <f t="shared" si="60"/>
        <v>1.126151013</v>
      </c>
      <c r="M43" s="4">
        <f t="shared" si="60"/>
        <v>1.057236304</v>
      </c>
      <c r="N43" s="4">
        <f t="shared" si="60"/>
        <v>1.07424594</v>
      </c>
      <c r="O43" s="4">
        <f t="shared" si="60"/>
        <v>1.059275258</v>
      </c>
      <c r="R43" s="1">
        <v>2.0</v>
      </c>
      <c r="S43" s="2">
        <v>1.0</v>
      </c>
      <c r="T43" s="3">
        <f t="shared" ref="T43:AF43" si="61">T24/S24</f>
        <v>2.765072107</v>
      </c>
      <c r="U43" s="4">
        <f t="shared" si="61"/>
        <v>2.573206939</v>
      </c>
      <c r="V43" s="4">
        <f t="shared" si="61"/>
        <v>1.233035418</v>
      </c>
      <c r="W43" s="4">
        <f t="shared" si="61"/>
        <v>1.756174263</v>
      </c>
      <c r="X43" s="4">
        <f t="shared" si="61"/>
        <v>1.163328587</v>
      </c>
      <c r="Y43" s="4">
        <f t="shared" si="61"/>
        <v>1.150864399</v>
      </c>
      <c r="Z43" s="4">
        <f t="shared" si="61"/>
        <v>1.556698944</v>
      </c>
      <c r="AA43" s="4">
        <f t="shared" si="61"/>
        <v>1.192112913</v>
      </c>
      <c r="AB43" s="4">
        <f t="shared" si="61"/>
        <v>1.143868792</v>
      </c>
      <c r="AC43" s="4">
        <f t="shared" si="61"/>
        <v>1.30125554</v>
      </c>
      <c r="AD43" s="4">
        <f t="shared" si="61"/>
        <v>1.118005181</v>
      </c>
      <c r="AE43" s="4">
        <f t="shared" si="61"/>
        <v>1.092457356</v>
      </c>
      <c r="AF43" s="4">
        <f t="shared" si="61"/>
        <v>1.082672461</v>
      </c>
    </row>
    <row r="44" ht="14.25" customHeight="1">
      <c r="A44" s="1">
        <v>3.0</v>
      </c>
      <c r="B44" s="2">
        <v>1.0</v>
      </c>
      <c r="C44" s="3">
        <f t="shared" ref="C44:N44" si="62">C25/B25</f>
        <v>1.461956522</v>
      </c>
      <c r="D44" s="4">
        <f t="shared" si="62"/>
        <v>1.351920694</v>
      </c>
      <c r="E44" s="4">
        <f t="shared" si="62"/>
        <v>1.172318973</v>
      </c>
      <c r="F44" s="4">
        <f t="shared" si="62"/>
        <v>1.247849883</v>
      </c>
      <c r="G44" s="4">
        <f t="shared" si="62"/>
        <v>1.263784461</v>
      </c>
      <c r="H44" s="4">
        <f t="shared" si="62"/>
        <v>1.140307387</v>
      </c>
      <c r="I44" s="4">
        <f t="shared" si="62"/>
        <v>1.159130435</v>
      </c>
      <c r="J44" s="4">
        <f t="shared" si="62"/>
        <v>1.145911478</v>
      </c>
      <c r="K44" s="4">
        <f t="shared" si="62"/>
        <v>1.066775777</v>
      </c>
      <c r="L44" s="4">
        <f t="shared" si="62"/>
        <v>1.08530224</v>
      </c>
      <c r="M44" s="4">
        <f t="shared" si="62"/>
        <v>1.100084818</v>
      </c>
      <c r="N44" s="4">
        <f t="shared" si="62"/>
        <v>1.041634541</v>
      </c>
      <c r="R44" s="1">
        <v>3.0</v>
      </c>
      <c r="S44" s="2">
        <v>1.0</v>
      </c>
      <c r="T44" s="3">
        <f t="shared" ref="T44:AE44" si="63">T25/S25</f>
        <v>4.01423202</v>
      </c>
      <c r="U44" s="4">
        <f t="shared" si="63"/>
        <v>2.456280689</v>
      </c>
      <c r="V44" s="4">
        <f t="shared" si="63"/>
        <v>1.358993969</v>
      </c>
      <c r="W44" s="4">
        <f t="shared" si="63"/>
        <v>1.573323333</v>
      </c>
      <c r="X44" s="4">
        <f t="shared" si="63"/>
        <v>1.56701498</v>
      </c>
      <c r="Y44" s="4">
        <f t="shared" si="63"/>
        <v>1.176140904</v>
      </c>
      <c r="Z44" s="4">
        <f t="shared" si="63"/>
        <v>1.463259867</v>
      </c>
      <c r="AA44" s="4">
        <f t="shared" si="63"/>
        <v>1.300931576</v>
      </c>
      <c r="AB44" s="4">
        <f t="shared" si="63"/>
        <v>1.132274318</v>
      </c>
      <c r="AC44" s="4">
        <f t="shared" si="63"/>
        <v>1.262062494</v>
      </c>
      <c r="AD44" s="4">
        <f t="shared" si="63"/>
        <v>1.161415325</v>
      </c>
      <c r="AE44" s="4">
        <f t="shared" si="63"/>
        <v>1.074056353</v>
      </c>
    </row>
    <row r="45" ht="14.25" customHeight="1">
      <c r="A45" s="1">
        <v>4.0</v>
      </c>
      <c r="B45" s="2">
        <v>1.0</v>
      </c>
      <c r="C45" s="3">
        <f t="shared" ref="C45:M45" si="64">C26/B26</f>
        <v>1.594744122</v>
      </c>
      <c r="D45" s="4">
        <f t="shared" si="64"/>
        <v>1.299219428</v>
      </c>
      <c r="E45" s="4">
        <f t="shared" si="64"/>
        <v>1.173564753</v>
      </c>
      <c r="F45" s="4">
        <f t="shared" si="64"/>
        <v>1.173492605</v>
      </c>
      <c r="G45" s="4">
        <f t="shared" si="64"/>
        <v>1.203102278</v>
      </c>
      <c r="H45" s="4">
        <f t="shared" si="64"/>
        <v>1.077759871</v>
      </c>
      <c r="I45" s="4">
        <f t="shared" si="64"/>
        <v>1.13271028</v>
      </c>
      <c r="J45" s="4">
        <f t="shared" si="64"/>
        <v>1.115841584</v>
      </c>
      <c r="K45" s="4">
        <f t="shared" si="64"/>
        <v>1.132209406</v>
      </c>
      <c r="L45" s="4">
        <f t="shared" si="64"/>
        <v>1.102403344</v>
      </c>
      <c r="M45" s="4">
        <f t="shared" si="64"/>
        <v>1.091943128</v>
      </c>
      <c r="R45" s="1">
        <v>4.0</v>
      </c>
      <c r="S45" s="2">
        <v>1.0</v>
      </c>
      <c r="T45" s="3">
        <f t="shared" ref="T45:AD45" si="65">T26/S26</f>
        <v>2.821819532</v>
      </c>
      <c r="U45" s="4">
        <f t="shared" si="65"/>
        <v>2.126122087</v>
      </c>
      <c r="V45" s="4">
        <f t="shared" si="65"/>
        <v>1.158952872</v>
      </c>
      <c r="W45" s="4">
        <f t="shared" si="65"/>
        <v>1.688988361</v>
      </c>
      <c r="X45" s="4">
        <f t="shared" si="65"/>
        <v>1.485712057</v>
      </c>
      <c r="Y45" s="4">
        <f t="shared" si="65"/>
        <v>1.101298774</v>
      </c>
      <c r="Z45" s="4">
        <f t="shared" si="65"/>
        <v>1.283145131</v>
      </c>
      <c r="AA45" s="4">
        <f t="shared" si="65"/>
        <v>1.350490419</v>
      </c>
      <c r="AB45" s="4">
        <f t="shared" si="65"/>
        <v>1.206583721</v>
      </c>
      <c r="AC45" s="4">
        <f t="shared" si="65"/>
        <v>1.228108751</v>
      </c>
      <c r="AD45" s="4">
        <f t="shared" si="65"/>
        <v>1.154444923</v>
      </c>
    </row>
    <row r="46" ht="14.25" customHeight="1">
      <c r="A46" s="1">
        <v>5.0</v>
      </c>
      <c r="B46" s="2">
        <v>1.0</v>
      </c>
      <c r="C46" s="3">
        <f t="shared" ref="C46:L46" si="66">C27/B27</f>
        <v>1.458874459</v>
      </c>
      <c r="D46" s="4">
        <f t="shared" si="66"/>
        <v>1.143175074</v>
      </c>
      <c r="E46" s="4">
        <f t="shared" si="66"/>
        <v>1.231667748</v>
      </c>
      <c r="F46" s="4">
        <f t="shared" si="66"/>
        <v>1.139620653</v>
      </c>
      <c r="G46" s="4">
        <f t="shared" si="66"/>
        <v>1.15765141</v>
      </c>
      <c r="H46" s="4">
        <f t="shared" si="66"/>
        <v>1.068690096</v>
      </c>
      <c r="I46" s="4">
        <f t="shared" si="66"/>
        <v>1.16367713</v>
      </c>
      <c r="J46" s="4">
        <f t="shared" si="66"/>
        <v>1.115285806</v>
      </c>
      <c r="K46" s="4">
        <f t="shared" si="66"/>
        <v>1.084940973</v>
      </c>
      <c r="L46" s="4">
        <f t="shared" si="66"/>
        <v>1.070859873</v>
      </c>
      <c r="R46" s="1">
        <v>5.0</v>
      </c>
      <c r="S46" s="2">
        <v>1.0</v>
      </c>
      <c r="T46" s="3">
        <f t="shared" ref="T46:AC46" si="67">T27/S27</f>
        <v>2.071034678</v>
      </c>
      <c r="U46" s="4">
        <f t="shared" si="67"/>
        <v>1.355519666</v>
      </c>
      <c r="V46" s="4">
        <f t="shared" si="67"/>
        <v>1.268834316</v>
      </c>
      <c r="W46" s="4">
        <f t="shared" si="67"/>
        <v>1.457181783</v>
      </c>
      <c r="X46" s="4">
        <f t="shared" si="67"/>
        <v>1.239747805</v>
      </c>
      <c r="Y46" s="4">
        <f t="shared" si="67"/>
        <v>1.085388379</v>
      </c>
      <c r="Z46" s="4">
        <f t="shared" si="67"/>
        <v>1.504255162</v>
      </c>
      <c r="AA46" s="4">
        <f t="shared" si="67"/>
        <v>1.145309085</v>
      </c>
      <c r="AB46" s="4">
        <f t="shared" si="67"/>
        <v>1.202745684</v>
      </c>
      <c r="AC46" s="4">
        <f t="shared" si="67"/>
        <v>1.155489122</v>
      </c>
    </row>
    <row r="47" ht="14.25" customHeight="1">
      <c r="A47" s="1">
        <v>6.0</v>
      </c>
      <c r="B47" s="2">
        <v>1.0</v>
      </c>
      <c r="C47" s="3">
        <f t="shared" ref="C47:K47" si="68">C28/B28</f>
        <v>1.211382114</v>
      </c>
      <c r="D47" s="4">
        <f t="shared" si="68"/>
        <v>1.380033557</v>
      </c>
      <c r="E47" s="4">
        <f t="shared" si="68"/>
        <v>1.257142857</v>
      </c>
      <c r="F47" s="4">
        <f t="shared" si="68"/>
        <v>1.184235977</v>
      </c>
      <c r="G47" s="4">
        <f t="shared" si="68"/>
        <v>1.161290323</v>
      </c>
      <c r="H47" s="4">
        <f t="shared" si="68"/>
        <v>1.129043601</v>
      </c>
      <c r="I47" s="4">
        <f t="shared" si="68"/>
        <v>1.131734662</v>
      </c>
      <c r="J47" s="4">
        <f t="shared" si="68"/>
        <v>1.059163456</v>
      </c>
      <c r="K47" s="4">
        <f t="shared" si="68"/>
        <v>1.046765394</v>
      </c>
      <c r="R47" s="1">
        <v>6.0</v>
      </c>
      <c r="S47" s="2">
        <v>1.0</v>
      </c>
      <c r="T47" s="3">
        <f t="shared" ref="T47:AB47" si="69">T28/S28</f>
        <v>3.956703709</v>
      </c>
      <c r="U47" s="4">
        <f t="shared" si="69"/>
        <v>2.4208922</v>
      </c>
      <c r="V47" s="4">
        <f t="shared" si="69"/>
        <v>1.540162282</v>
      </c>
      <c r="W47" s="4">
        <f t="shared" si="69"/>
        <v>1.769199969</v>
      </c>
      <c r="X47" s="4">
        <f t="shared" si="69"/>
        <v>1.130931219</v>
      </c>
      <c r="Y47" s="4">
        <f t="shared" si="69"/>
        <v>1.412285709</v>
      </c>
      <c r="Z47" s="4">
        <f t="shared" si="69"/>
        <v>1.1715734</v>
      </c>
      <c r="AA47" s="4">
        <f t="shared" si="69"/>
        <v>1.314594822</v>
      </c>
      <c r="AB47" s="4">
        <f t="shared" si="69"/>
        <v>1.235942893</v>
      </c>
    </row>
    <row r="48" ht="14.25" customHeight="1">
      <c r="A48" s="1">
        <v>7.0</v>
      </c>
      <c r="B48" s="2">
        <v>1.0</v>
      </c>
      <c r="C48" s="3">
        <f t="shared" ref="C48:J48" si="70">C29/B29</f>
        <v>1.531990521</v>
      </c>
      <c r="D48" s="4">
        <f t="shared" si="70"/>
        <v>1.365815932</v>
      </c>
      <c r="E48" s="4">
        <f t="shared" si="70"/>
        <v>1.241223103</v>
      </c>
      <c r="F48" s="4">
        <f t="shared" si="70"/>
        <v>1.162408759</v>
      </c>
      <c r="G48" s="4">
        <f t="shared" si="70"/>
        <v>1.184458399</v>
      </c>
      <c r="H48" s="4">
        <f t="shared" si="70"/>
        <v>1.15241882</v>
      </c>
      <c r="I48" s="4">
        <f t="shared" si="70"/>
        <v>1.118746406</v>
      </c>
      <c r="J48" s="4">
        <f t="shared" si="70"/>
        <v>1.109740427</v>
      </c>
      <c r="R48" s="1">
        <v>7.0</v>
      </c>
      <c r="S48" s="2">
        <v>1.0</v>
      </c>
      <c r="T48" s="3">
        <f t="shared" ref="T48:AA48" si="71">T29/S29</f>
        <v>16.8303184</v>
      </c>
      <c r="U48" s="4">
        <f t="shared" si="71"/>
        <v>2.353405913</v>
      </c>
      <c r="V48" s="4">
        <f t="shared" si="71"/>
        <v>2.218316885</v>
      </c>
      <c r="W48" s="4">
        <f t="shared" si="71"/>
        <v>1.285811854</v>
      </c>
      <c r="X48" s="4">
        <f t="shared" si="71"/>
        <v>1.255338672</v>
      </c>
      <c r="Y48" s="4">
        <f t="shared" si="71"/>
        <v>1.345784549</v>
      </c>
      <c r="Z48" s="4">
        <f t="shared" si="71"/>
        <v>1.19308002</v>
      </c>
      <c r="AA48" s="4">
        <f t="shared" si="71"/>
        <v>1.169546797</v>
      </c>
    </row>
    <row r="49" ht="14.25" customHeight="1">
      <c r="A49" s="1">
        <v>8.0</v>
      </c>
      <c r="B49" s="2">
        <v>1.0</v>
      </c>
      <c r="C49" s="3">
        <f t="shared" ref="C49:I49" si="72">C30/B30</f>
        <v>1.485448196</v>
      </c>
      <c r="D49" s="4">
        <f t="shared" si="72"/>
        <v>1.254702194</v>
      </c>
      <c r="E49" s="4">
        <f t="shared" si="72"/>
        <v>1.224859463</v>
      </c>
      <c r="F49" s="4">
        <f t="shared" si="72"/>
        <v>1.165221826</v>
      </c>
      <c r="G49" s="4">
        <f t="shared" si="72"/>
        <v>1.164551422</v>
      </c>
      <c r="H49" s="4">
        <f t="shared" si="72"/>
        <v>1.167230365</v>
      </c>
      <c r="I49" s="4">
        <f t="shared" si="72"/>
        <v>1.131680618</v>
      </c>
      <c r="R49" s="1">
        <v>8.0</v>
      </c>
      <c r="S49" s="2">
        <v>1.0</v>
      </c>
      <c r="T49" s="3">
        <f t="shared" ref="T49:Z49" si="73">T30/S30</f>
        <v>2.37403122</v>
      </c>
      <c r="U49" s="4">
        <f t="shared" si="73"/>
        <v>1.504301971</v>
      </c>
      <c r="V49" s="4">
        <f t="shared" si="73"/>
        <v>1.418461103</v>
      </c>
      <c r="W49" s="4">
        <f t="shared" si="73"/>
        <v>1.339820479</v>
      </c>
      <c r="X49" s="4">
        <f t="shared" si="73"/>
        <v>1.342214287</v>
      </c>
      <c r="Y49" s="4">
        <f t="shared" si="73"/>
        <v>1.192548598</v>
      </c>
      <c r="Z49" s="4">
        <f t="shared" si="73"/>
        <v>1.263918123</v>
      </c>
    </row>
    <row r="50" ht="14.25" customHeight="1">
      <c r="A50" s="1">
        <v>9.0</v>
      </c>
      <c r="B50" s="2">
        <v>1.0</v>
      </c>
      <c r="C50" s="3">
        <f t="shared" ref="C50:H50" si="74">C31/B31</f>
        <v>1.424065421</v>
      </c>
      <c r="D50" s="4">
        <f t="shared" si="74"/>
        <v>1.378178835</v>
      </c>
      <c r="E50" s="4">
        <f t="shared" si="74"/>
        <v>1.248809524</v>
      </c>
      <c r="F50" s="4">
        <f t="shared" si="74"/>
        <v>1.123450906</v>
      </c>
      <c r="G50" s="4">
        <f t="shared" si="74"/>
        <v>1.103945694</v>
      </c>
      <c r="H50" s="4">
        <f t="shared" si="74"/>
        <v>1.084550346</v>
      </c>
      <c r="R50" s="1">
        <v>9.0</v>
      </c>
      <c r="S50" s="2">
        <v>1.0</v>
      </c>
      <c r="T50" s="3">
        <f t="shared" ref="T50:Y50" si="75">T31/S31</f>
        <v>2.686813578</v>
      </c>
      <c r="U50" s="4">
        <f t="shared" si="75"/>
        <v>1.856230273</v>
      </c>
      <c r="V50" s="4">
        <f t="shared" si="75"/>
        <v>1.333248602</v>
      </c>
      <c r="W50" s="4">
        <f t="shared" si="75"/>
        <v>1.379676551</v>
      </c>
      <c r="X50" s="4">
        <f t="shared" si="75"/>
        <v>1.214340263</v>
      </c>
      <c r="Y50" s="4">
        <f t="shared" si="75"/>
        <v>1.126805554</v>
      </c>
    </row>
    <row r="51" ht="14.25" customHeight="1">
      <c r="A51" s="1">
        <v>10.0</v>
      </c>
      <c r="B51" s="2">
        <v>1.0</v>
      </c>
      <c r="C51" s="3">
        <f t="shared" ref="C51:G51" si="76">C32/B32</f>
        <v>1.48880597</v>
      </c>
      <c r="D51" s="4">
        <f t="shared" si="76"/>
        <v>1.328320802</v>
      </c>
      <c r="E51" s="4">
        <f t="shared" si="76"/>
        <v>1.242138365</v>
      </c>
      <c r="F51" s="4">
        <f t="shared" si="76"/>
        <v>1.190379747</v>
      </c>
      <c r="G51" s="4">
        <f t="shared" si="76"/>
        <v>1.114419396</v>
      </c>
      <c r="R51" s="1">
        <v>10.0</v>
      </c>
      <c r="S51" s="2">
        <v>1.0</v>
      </c>
      <c r="T51" s="3">
        <f t="shared" ref="T51:X51" si="77">T32/S32</f>
        <v>11.28944848</v>
      </c>
      <c r="U51" s="4">
        <f t="shared" si="77"/>
        <v>2.444934621</v>
      </c>
      <c r="V51" s="4">
        <f t="shared" si="77"/>
        <v>2.379575411</v>
      </c>
      <c r="W51" s="4">
        <f t="shared" si="77"/>
        <v>1.73795443</v>
      </c>
      <c r="X51" s="4">
        <f t="shared" si="77"/>
        <v>1.326769722</v>
      </c>
    </row>
    <row r="52" ht="14.25" customHeight="1">
      <c r="A52" s="1">
        <v>11.0</v>
      </c>
      <c r="B52" s="2">
        <v>1.0</v>
      </c>
      <c r="C52" s="3">
        <f t="shared" ref="C52:F52" si="78">C33/B33</f>
        <v>1.691119691</v>
      </c>
      <c r="D52" s="4">
        <f t="shared" si="78"/>
        <v>1.360730594</v>
      </c>
      <c r="E52" s="4">
        <f t="shared" si="78"/>
        <v>1.197147651</v>
      </c>
      <c r="F52" s="4">
        <f t="shared" si="78"/>
        <v>1.123335669</v>
      </c>
      <c r="R52" s="1">
        <v>11.0</v>
      </c>
      <c r="S52" s="2">
        <v>1.0</v>
      </c>
      <c r="T52" s="3">
        <f t="shared" ref="T52:W52" si="79">T33/S33</f>
        <v>2.595128374</v>
      </c>
      <c r="U52" s="4">
        <f t="shared" si="79"/>
        <v>1.782979326</v>
      </c>
      <c r="V52" s="4">
        <f t="shared" si="79"/>
        <v>1.936562377</v>
      </c>
      <c r="W52" s="4">
        <f t="shared" si="79"/>
        <v>1.417233171</v>
      </c>
    </row>
    <row r="53" ht="14.25" customHeight="1">
      <c r="A53" s="1">
        <v>12.0</v>
      </c>
      <c r="B53" s="2">
        <v>1.0</v>
      </c>
      <c r="C53" s="3">
        <f t="shared" ref="C53:E53" si="80">C34/B34</f>
        <v>1.440414508</v>
      </c>
      <c r="D53" s="4">
        <f t="shared" si="80"/>
        <v>1.434052758</v>
      </c>
      <c r="E53" s="4">
        <f t="shared" si="80"/>
        <v>1.226588629</v>
      </c>
      <c r="R53" s="1">
        <v>12.0</v>
      </c>
      <c r="S53" s="2">
        <v>1.0</v>
      </c>
      <c r="T53" s="3">
        <f t="shared" ref="T53:V53" si="81">T34/S34</f>
        <v>5.286321244</v>
      </c>
      <c r="U53" s="4">
        <f t="shared" si="81"/>
        <v>1.926832013</v>
      </c>
      <c r="V53" s="4">
        <f t="shared" si="81"/>
        <v>1.535032277</v>
      </c>
    </row>
    <row r="54" ht="14.25" customHeight="1">
      <c r="A54" s="1">
        <v>13.0</v>
      </c>
      <c r="B54" s="2">
        <v>1.0</v>
      </c>
      <c r="C54" s="3">
        <f t="shared" ref="C54:D54" si="82">C35/B35</f>
        <v>1.343828715</v>
      </c>
      <c r="D54" s="4">
        <f t="shared" si="82"/>
        <v>1.26054358</v>
      </c>
      <c r="R54" s="1">
        <v>13.0</v>
      </c>
      <c r="S54" s="2">
        <v>1.0</v>
      </c>
      <c r="T54" s="3">
        <f t="shared" ref="T54:U54" si="83">T35/S35</f>
        <v>1.662414911</v>
      </c>
      <c r="U54" s="4">
        <f t="shared" si="83"/>
        <v>1.644047029</v>
      </c>
    </row>
    <row r="55" ht="14.25" customHeight="1">
      <c r="A55" s="1">
        <v>14.0</v>
      </c>
      <c r="B55" s="2">
        <v>1.0</v>
      </c>
      <c r="C55" s="3">
        <f>C36/B36</f>
        <v>1.515889831</v>
      </c>
      <c r="R55" s="1">
        <v>14.0</v>
      </c>
      <c r="S55" s="2">
        <v>1.0</v>
      </c>
      <c r="T55" s="3">
        <f>T36/S36</f>
        <v>1.944761416</v>
      </c>
    </row>
    <row r="56" ht="14.25" customHeight="1">
      <c r="A56" s="1">
        <v>15.0</v>
      </c>
      <c r="B56" s="2">
        <v>1.0</v>
      </c>
      <c r="R56" s="1">
        <v>15.0</v>
      </c>
      <c r="S56" s="2">
        <v>1.0</v>
      </c>
    </row>
    <row r="57" ht="14.25" customHeight="1"/>
    <row r="58" ht="14.25" customHeight="1"/>
    <row r="59" ht="14.25" customHeight="1">
      <c r="B59" s="1" t="s">
        <v>5</v>
      </c>
      <c r="S59" s="1" t="s">
        <v>5</v>
      </c>
    </row>
    <row r="60" ht="14.25" customHeight="1">
      <c r="B60" s="1">
        <v>1.0</v>
      </c>
      <c r="C60" s="1">
        <v>2.0</v>
      </c>
      <c r="D60" s="1">
        <v>3.0</v>
      </c>
      <c r="E60" s="1">
        <v>4.0</v>
      </c>
      <c r="F60" s="1">
        <v>5.0</v>
      </c>
      <c r="G60" s="1">
        <v>6.0</v>
      </c>
      <c r="H60" s="1">
        <v>7.0</v>
      </c>
      <c r="I60" s="1">
        <v>8.0</v>
      </c>
      <c r="J60" s="1">
        <v>9.0</v>
      </c>
      <c r="K60" s="1">
        <v>10.0</v>
      </c>
      <c r="L60" s="1">
        <v>11.0</v>
      </c>
      <c r="M60" s="1">
        <v>12.0</v>
      </c>
      <c r="N60" s="1">
        <v>13.0</v>
      </c>
      <c r="O60" s="1">
        <v>14.0</v>
      </c>
      <c r="P60" s="1">
        <v>15.0</v>
      </c>
      <c r="S60" s="1">
        <v>1.0</v>
      </c>
      <c r="T60" s="1">
        <v>2.0</v>
      </c>
      <c r="U60" s="1">
        <v>3.0</v>
      </c>
      <c r="V60" s="1">
        <v>4.0</v>
      </c>
      <c r="W60" s="1">
        <v>5.0</v>
      </c>
      <c r="X60" s="1">
        <v>6.0</v>
      </c>
      <c r="Y60" s="1">
        <v>7.0</v>
      </c>
      <c r="Z60" s="1">
        <v>8.0</v>
      </c>
      <c r="AA60" s="1">
        <v>9.0</v>
      </c>
      <c r="AB60" s="1">
        <v>10.0</v>
      </c>
      <c r="AC60" s="1">
        <v>11.0</v>
      </c>
      <c r="AD60" s="1">
        <v>12.0</v>
      </c>
      <c r="AE60" s="1">
        <v>13.0</v>
      </c>
      <c r="AF60" s="1">
        <v>14.0</v>
      </c>
      <c r="AG60" s="1">
        <v>15.0</v>
      </c>
    </row>
    <row r="61" ht="14.25" customHeight="1">
      <c r="A61" s="1" t="s">
        <v>31</v>
      </c>
      <c r="B61" s="2">
        <f t="shared" ref="B61:B62" si="84">1</f>
        <v>1</v>
      </c>
      <c r="C61" s="3">
        <f>SUM(C23:C36)/SUM(B23:B36)</f>
        <v>1.465685827</v>
      </c>
      <c r="D61" s="3">
        <f>SUM(D23:D35)/SUM(C23:C35)</f>
        <v>1.325711939</v>
      </c>
      <c r="E61" s="3">
        <f>SUM(E23:E34)/SUM(D23:D34)</f>
        <v>1.208146052</v>
      </c>
      <c r="F61" s="3">
        <f>SUM(F23:F33)/SUM(E23:E33)</f>
        <v>1.160896331</v>
      </c>
      <c r="G61" s="3">
        <f>SUM(G23:G32)/SUM(F23:F32)</f>
        <v>1.158860212</v>
      </c>
      <c r="H61" s="3">
        <f>SUM(H23:H31)/SUM(G23:G31)</f>
        <v>1.119050747</v>
      </c>
      <c r="I61" s="3">
        <f>SUM(I23:I30)/SUM(H23:H30)</f>
        <v>1.138986629</v>
      </c>
      <c r="J61" s="3">
        <f>SUM(J23:J29)/SUM(I23:I29)</f>
        <v>1.102676377</v>
      </c>
      <c r="K61" s="3">
        <f>SUM(K23:K28)/SUM(J23:J28)</f>
        <v>1.079858553</v>
      </c>
      <c r="L61" s="3">
        <f>SUM(L23:L27)/SUM(K23:K27)</f>
        <v>1.094275532</v>
      </c>
      <c r="M61" s="3">
        <f>SUM(M23:M26)/SUM(L23:L26)</f>
        <v>1.076460041</v>
      </c>
      <c r="N61" s="3">
        <f>SUM(N23:N25)/SUM(M23:M25)</f>
        <v>1.061301426</v>
      </c>
      <c r="O61" s="3">
        <f>SUM(O23:O24)/SUM(N23:N24)</f>
        <v>1.070585591</v>
      </c>
      <c r="P61" s="3">
        <f>SUM(P23)/SUM(O23)</f>
        <v>1.025435336</v>
      </c>
      <c r="R61" s="1" t="s">
        <v>31</v>
      </c>
      <c r="S61" s="2">
        <f t="shared" ref="S61:S62" si="86">1</f>
        <v>1</v>
      </c>
      <c r="T61" s="3">
        <f>SUM(T23:T36)/SUM(S23:S36)</f>
        <v>2.464513245</v>
      </c>
      <c r="U61" s="3">
        <f>SUM(U23:U35)/SUM(T23:T35)</f>
        <v>1.936031375</v>
      </c>
      <c r="V61" s="3">
        <f>SUM(V23:V34)/SUM(U23:U34)</f>
        <v>1.514791161</v>
      </c>
      <c r="W61" s="3">
        <f>SUM(W23:W33)/SUM(V23:V33)</f>
        <v>1.512773986</v>
      </c>
      <c r="X61" s="3">
        <f>SUM(X23:X32)/SUM(W23:W32)</f>
        <v>1.29110004</v>
      </c>
      <c r="Y61" s="3">
        <f>SUM(Y23:Y31)/SUM(X23:X31)</f>
        <v>1.203180904</v>
      </c>
      <c r="Z61" s="3">
        <f>SUM(Z23:Z30)/SUM(Y23:Y30)</f>
        <v>1.315415534</v>
      </c>
      <c r="AA61" s="3">
        <f>SUM(AA23:AA29)/SUM(Z23:Z29)</f>
        <v>1.238998113</v>
      </c>
      <c r="AB61" s="3">
        <f>SUM(AB23:AB28)/SUM(AA23:AA28)</f>
        <v>1.167028547</v>
      </c>
      <c r="AC61" s="3">
        <f>SUM(AC23:AC27)/SUM(AB23:AB27)</f>
        <v>1.247996554</v>
      </c>
      <c r="AD61" s="3">
        <f>SUM(AD23:AD26)/SUM(AC23:AC26)</f>
        <v>1.138946726</v>
      </c>
      <c r="AE61" s="3">
        <f>SUM(AE23:AE25)/SUM(AD23:AD25)</f>
        <v>1.089327096</v>
      </c>
      <c r="AF61" s="3">
        <f>SUM(AF23:AF24)/SUM(AE23:AE24)</f>
        <v>1.095291994</v>
      </c>
      <c r="AG61" s="3">
        <f>SUM(AG23)/SUM(AF23)</f>
        <v>1.041051102</v>
      </c>
    </row>
    <row r="62" ht="14.25" customHeight="1">
      <c r="A62" s="1" t="s">
        <v>32</v>
      </c>
      <c r="B62" s="2">
        <f t="shared" si="84"/>
        <v>1</v>
      </c>
      <c r="C62" s="3">
        <f t="shared" ref="C62:P62" si="85">B62*C61</f>
        <v>1.465685827</v>
      </c>
      <c r="D62" s="3">
        <f t="shared" si="85"/>
        <v>1.943077199</v>
      </c>
      <c r="E62" s="3">
        <f t="shared" si="85"/>
        <v>2.347521046</v>
      </c>
      <c r="F62" s="3">
        <f t="shared" si="85"/>
        <v>2.725228569</v>
      </c>
      <c r="G62" s="3">
        <f t="shared" si="85"/>
        <v>3.158158958</v>
      </c>
      <c r="H62" s="3">
        <f t="shared" si="85"/>
        <v>3.534140139</v>
      </c>
      <c r="I62" s="3">
        <f t="shared" si="85"/>
        <v>4.025338364</v>
      </c>
      <c r="J62" s="3">
        <f t="shared" si="85"/>
        <v>4.438645524</v>
      </c>
      <c r="K62" s="3">
        <f t="shared" si="85"/>
        <v>4.793109334</v>
      </c>
      <c r="L62" s="3">
        <f t="shared" si="85"/>
        <v>5.244982265</v>
      </c>
      <c r="M62" s="3">
        <f t="shared" si="85"/>
        <v>5.646013824</v>
      </c>
      <c r="N62" s="3">
        <f t="shared" si="85"/>
        <v>5.992122523</v>
      </c>
      <c r="O62" s="3">
        <f t="shared" si="85"/>
        <v>6.41508003</v>
      </c>
      <c r="P62" s="3">
        <f t="shared" si="85"/>
        <v>6.578249743</v>
      </c>
      <c r="R62" s="1" t="s">
        <v>32</v>
      </c>
      <c r="S62" s="2">
        <f t="shared" si="86"/>
        <v>1</v>
      </c>
      <c r="T62" s="3">
        <f t="shared" ref="T62:AG62" si="87">S62*T61</f>
        <v>2.464513245</v>
      </c>
      <c r="U62" s="3">
        <f t="shared" si="87"/>
        <v>4.771374966</v>
      </c>
      <c r="V62" s="3">
        <f t="shared" si="87"/>
        <v>7.227636622</v>
      </c>
      <c r="W62" s="3">
        <f t="shared" si="87"/>
        <v>10.93378066</v>
      </c>
      <c r="X62" s="3">
        <f t="shared" si="87"/>
        <v>14.11660465</v>
      </c>
      <c r="Y62" s="3">
        <f t="shared" si="87"/>
        <v>16.98482914</v>
      </c>
      <c r="Z62" s="3">
        <f t="shared" si="87"/>
        <v>22.34210809</v>
      </c>
      <c r="AA62" s="3">
        <f t="shared" si="87"/>
        <v>27.68182976</v>
      </c>
      <c r="AB62" s="3">
        <f t="shared" si="87"/>
        <v>32.30548558</v>
      </c>
      <c r="AC62" s="3">
        <f t="shared" si="87"/>
        <v>40.31713466</v>
      </c>
      <c r="AD62" s="3">
        <f t="shared" si="87"/>
        <v>45.91906853</v>
      </c>
      <c r="AE62" s="3">
        <f t="shared" si="87"/>
        <v>50.02088556</v>
      </c>
      <c r="AF62" s="3">
        <f t="shared" si="87"/>
        <v>54.78747548</v>
      </c>
      <c r="AG62" s="3">
        <f t="shared" si="87"/>
        <v>57.03656173</v>
      </c>
    </row>
    <row r="63" ht="14.25" customHeight="1"/>
    <row r="64" ht="14.25" customHeight="1">
      <c r="A64" s="1" t="s">
        <v>33</v>
      </c>
      <c r="R64" s="1" t="s">
        <v>33</v>
      </c>
      <c r="AZ64" s="1" t="s">
        <v>21</v>
      </c>
    </row>
    <row r="65" ht="14.25" customHeight="1">
      <c r="B65" s="1" t="s">
        <v>5</v>
      </c>
      <c r="S65" s="1" t="s">
        <v>5</v>
      </c>
      <c r="BA65" s="1" t="s">
        <v>5</v>
      </c>
    </row>
    <row r="66" ht="14.25" customHeight="1">
      <c r="A66" s="1" t="s">
        <v>7</v>
      </c>
      <c r="B66" s="1">
        <v>1.0</v>
      </c>
      <c r="C66" s="1">
        <v>2.0</v>
      </c>
      <c r="D66" s="1">
        <v>3.0</v>
      </c>
      <c r="E66" s="1">
        <v>4.0</v>
      </c>
      <c r="F66" s="1">
        <v>5.0</v>
      </c>
      <c r="G66" s="1">
        <v>6.0</v>
      </c>
      <c r="H66" s="1">
        <v>7.0</v>
      </c>
      <c r="I66" s="1">
        <v>8.0</v>
      </c>
      <c r="J66" s="1">
        <v>9.0</v>
      </c>
      <c r="K66" s="1">
        <v>10.0</v>
      </c>
      <c r="L66" s="1">
        <v>11.0</v>
      </c>
      <c r="M66" s="1">
        <v>12.0</v>
      </c>
      <c r="N66" s="1">
        <v>13.0</v>
      </c>
      <c r="O66" s="1">
        <v>14.0</v>
      </c>
      <c r="P66" s="1">
        <v>15.0</v>
      </c>
      <c r="R66" s="1" t="s">
        <v>7</v>
      </c>
      <c r="S66" s="1">
        <v>1.0</v>
      </c>
      <c r="T66" s="1">
        <v>2.0</v>
      </c>
      <c r="U66" s="1">
        <v>3.0</v>
      </c>
      <c r="V66" s="1">
        <v>4.0</v>
      </c>
      <c r="W66" s="1">
        <v>5.0</v>
      </c>
      <c r="X66" s="1">
        <v>6.0</v>
      </c>
      <c r="Y66" s="1">
        <v>7.0</v>
      </c>
      <c r="Z66" s="1">
        <v>8.0</v>
      </c>
      <c r="AA66" s="1">
        <v>9.0</v>
      </c>
      <c r="AB66" s="1">
        <v>10.0</v>
      </c>
      <c r="AC66" s="1">
        <v>11.0</v>
      </c>
      <c r="AD66" s="1">
        <v>12.0</v>
      </c>
      <c r="AE66" s="1">
        <v>13.0</v>
      </c>
      <c r="AF66" s="1">
        <v>14.0</v>
      </c>
      <c r="AG66" s="1">
        <v>15.0</v>
      </c>
      <c r="AZ66" s="1" t="s">
        <v>7</v>
      </c>
      <c r="BA66" s="1">
        <v>1.0</v>
      </c>
      <c r="BB66" s="1">
        <v>2.0</v>
      </c>
      <c r="BC66" s="1">
        <v>3.0</v>
      </c>
      <c r="BD66" s="1">
        <v>4.0</v>
      </c>
      <c r="BE66" s="1">
        <v>5.0</v>
      </c>
      <c r="BF66" s="1">
        <v>6.0</v>
      </c>
      <c r="BG66" s="1">
        <v>7.0</v>
      </c>
      <c r="BH66" s="1">
        <v>8.0</v>
      </c>
      <c r="BI66" s="1">
        <v>9.0</v>
      </c>
      <c r="BJ66" s="1">
        <v>10.0</v>
      </c>
      <c r="BK66" s="1">
        <v>11.0</v>
      </c>
      <c r="BL66" s="1">
        <v>12.0</v>
      </c>
      <c r="BM66" s="1">
        <v>13.0</v>
      </c>
      <c r="BN66" s="1">
        <v>14.0</v>
      </c>
      <c r="BO66" s="1">
        <v>15.0</v>
      </c>
    </row>
    <row r="67" ht="14.25" customHeight="1">
      <c r="A67" s="1">
        <v>1.0</v>
      </c>
      <c r="B67" s="5">
        <f t="shared" ref="B67:B81" si="91">B4</f>
        <v>938</v>
      </c>
      <c r="C67" s="5">
        <f t="shared" ref="C67:P67" si="88">B67+C4</f>
        <v>1328</v>
      </c>
      <c r="D67" s="5">
        <f t="shared" si="88"/>
        <v>1772</v>
      </c>
      <c r="E67" s="5">
        <f t="shared" si="88"/>
        <v>1991</v>
      </c>
      <c r="F67" s="5">
        <f t="shared" si="88"/>
        <v>2173</v>
      </c>
      <c r="G67" s="5">
        <f t="shared" si="88"/>
        <v>2536</v>
      </c>
      <c r="H67" s="5">
        <f t="shared" si="88"/>
        <v>2949</v>
      </c>
      <c r="I67" s="5">
        <f t="shared" si="88"/>
        <v>3373</v>
      </c>
      <c r="J67" s="5">
        <f t="shared" si="88"/>
        <v>3674</v>
      </c>
      <c r="K67" s="5">
        <f t="shared" si="88"/>
        <v>3845</v>
      </c>
      <c r="L67" s="5">
        <f t="shared" si="88"/>
        <v>4190</v>
      </c>
      <c r="M67" s="5">
        <f t="shared" si="88"/>
        <v>4432</v>
      </c>
      <c r="N67" s="5">
        <f t="shared" si="88"/>
        <v>4730</v>
      </c>
      <c r="O67" s="5">
        <f t="shared" si="88"/>
        <v>5111</v>
      </c>
      <c r="P67" s="5">
        <f t="shared" si="88"/>
        <v>5241</v>
      </c>
      <c r="R67" s="1">
        <v>1.0</v>
      </c>
      <c r="S67" s="5">
        <f t="shared" ref="S67:S81" si="93">S4</f>
        <v>149.611</v>
      </c>
      <c r="T67" s="5">
        <f t="shared" ref="T67:AG67" si="89">S67+T4</f>
        <v>210.2224</v>
      </c>
      <c r="U67" s="5">
        <f t="shared" si="89"/>
        <v>541.1688</v>
      </c>
      <c r="V67" s="5">
        <f t="shared" si="89"/>
        <v>661.8084</v>
      </c>
      <c r="W67" s="5">
        <f t="shared" si="89"/>
        <v>997.1897</v>
      </c>
      <c r="X67" s="5">
        <f t="shared" si="89"/>
        <v>1373.4976</v>
      </c>
      <c r="Y67" s="5">
        <f t="shared" si="89"/>
        <v>1646.1318</v>
      </c>
      <c r="Z67" s="5">
        <f t="shared" si="89"/>
        <v>2155.6843</v>
      </c>
      <c r="AA67" s="5">
        <f t="shared" si="89"/>
        <v>2655.1998</v>
      </c>
      <c r="AB67" s="5">
        <f t="shared" si="89"/>
        <v>2814.54</v>
      </c>
      <c r="AC67" s="5">
        <f t="shared" si="89"/>
        <v>3684.686</v>
      </c>
      <c r="AD67" s="5">
        <f t="shared" si="89"/>
        <v>4136.8288</v>
      </c>
      <c r="AE67" s="5">
        <f t="shared" si="89"/>
        <v>4550.26</v>
      </c>
      <c r="AF67" s="5">
        <f t="shared" si="89"/>
        <v>5034.335</v>
      </c>
      <c r="AG67" s="5">
        <f t="shared" si="89"/>
        <v>5241</v>
      </c>
      <c r="AZ67" s="1">
        <v>1.0</v>
      </c>
      <c r="BA67" s="1">
        <f t="shared" ref="BA67:BO67" si="90">S67/B67</f>
        <v>0.1595</v>
      </c>
      <c r="BB67" s="1">
        <f t="shared" si="90"/>
        <v>0.1583</v>
      </c>
      <c r="BC67" s="1">
        <f t="shared" si="90"/>
        <v>0.3054</v>
      </c>
      <c r="BD67" s="1">
        <f t="shared" si="90"/>
        <v>0.3324</v>
      </c>
      <c r="BE67" s="1">
        <f t="shared" si="90"/>
        <v>0.4589</v>
      </c>
      <c r="BF67" s="1">
        <f t="shared" si="90"/>
        <v>0.5416</v>
      </c>
      <c r="BG67" s="1">
        <f t="shared" si="90"/>
        <v>0.5582</v>
      </c>
      <c r="BH67" s="1">
        <f t="shared" si="90"/>
        <v>0.6391</v>
      </c>
      <c r="BI67" s="1">
        <f t="shared" si="90"/>
        <v>0.7227</v>
      </c>
      <c r="BJ67" s="1">
        <f t="shared" si="90"/>
        <v>0.732</v>
      </c>
      <c r="BK67" s="1">
        <f t="shared" si="90"/>
        <v>0.8794</v>
      </c>
      <c r="BL67" s="1">
        <f t="shared" si="90"/>
        <v>0.9334</v>
      </c>
      <c r="BM67" s="1">
        <f t="shared" si="90"/>
        <v>0.962</v>
      </c>
      <c r="BN67" s="1">
        <f t="shared" si="90"/>
        <v>0.985</v>
      </c>
      <c r="BO67" s="1">
        <f t="shared" si="90"/>
        <v>1</v>
      </c>
    </row>
    <row r="68" ht="14.25" customHeight="1">
      <c r="A68" s="1">
        <v>2.0</v>
      </c>
      <c r="B68" s="5">
        <f t="shared" si="91"/>
        <v>624</v>
      </c>
      <c r="C68" s="5">
        <f t="shared" ref="C68:O68" si="92">B68+C5</f>
        <v>1018</v>
      </c>
      <c r="D68" s="5">
        <f t="shared" si="92"/>
        <v>1449</v>
      </c>
      <c r="E68" s="5">
        <f t="shared" si="92"/>
        <v>1658</v>
      </c>
      <c r="F68" s="5">
        <f t="shared" si="92"/>
        <v>1984</v>
      </c>
      <c r="G68" s="5">
        <f t="shared" si="92"/>
        <v>2175</v>
      </c>
      <c r="H68" s="5">
        <f t="shared" si="92"/>
        <v>2341</v>
      </c>
      <c r="I68" s="5">
        <f t="shared" si="92"/>
        <v>2673</v>
      </c>
      <c r="J68" s="5">
        <f t="shared" si="92"/>
        <v>2929</v>
      </c>
      <c r="K68" s="5">
        <f t="shared" si="92"/>
        <v>3258</v>
      </c>
      <c r="L68" s="5">
        <f t="shared" si="92"/>
        <v>3669</v>
      </c>
      <c r="M68" s="5">
        <f t="shared" si="92"/>
        <v>3879</v>
      </c>
      <c r="N68" s="5">
        <f t="shared" si="92"/>
        <v>4167</v>
      </c>
      <c r="O68" s="5">
        <f t="shared" si="92"/>
        <v>4414</v>
      </c>
      <c r="P68" s="6">
        <f>O68*P$61</f>
        <v>4526.271571</v>
      </c>
      <c r="R68" s="1">
        <v>2.0</v>
      </c>
      <c r="S68" s="5">
        <f t="shared" si="93"/>
        <v>57.4704</v>
      </c>
      <c r="T68" s="5">
        <f t="shared" ref="T68:AF68" si="94">S68+T5</f>
        <v>158.9098</v>
      </c>
      <c r="U68" s="5">
        <f t="shared" si="94"/>
        <v>408.9078</v>
      </c>
      <c r="V68" s="5">
        <f t="shared" si="94"/>
        <v>504.1978</v>
      </c>
      <c r="W68" s="5">
        <f t="shared" si="94"/>
        <v>885.4592</v>
      </c>
      <c r="X68" s="5">
        <f t="shared" si="94"/>
        <v>1030.08</v>
      </c>
      <c r="Y68" s="5">
        <f t="shared" si="94"/>
        <v>1185.4824</v>
      </c>
      <c r="Z68" s="5">
        <f t="shared" si="94"/>
        <v>1845.4392</v>
      </c>
      <c r="AA68" s="5">
        <f t="shared" si="94"/>
        <v>2199.9719</v>
      </c>
      <c r="AB68" s="5">
        <f t="shared" si="94"/>
        <v>2516.4792</v>
      </c>
      <c r="AC68" s="5">
        <f t="shared" si="94"/>
        <v>3274.5825</v>
      </c>
      <c r="AD68" s="5">
        <f t="shared" si="94"/>
        <v>3661.0002</v>
      </c>
      <c r="AE68" s="5">
        <f t="shared" si="94"/>
        <v>3999.4866</v>
      </c>
      <c r="AF68" s="5">
        <f t="shared" si="94"/>
        <v>4330.134</v>
      </c>
      <c r="AG68" s="6">
        <f>AF68*AG$61</f>
        <v>4507.890773</v>
      </c>
      <c r="AZ68" s="1">
        <v>2.0</v>
      </c>
      <c r="BA68" s="1">
        <f t="shared" ref="BA68:BO68" si="95">S68/B68</f>
        <v>0.0921</v>
      </c>
      <c r="BB68" s="1">
        <f t="shared" si="95"/>
        <v>0.1561</v>
      </c>
      <c r="BC68" s="1">
        <f t="shared" si="95"/>
        <v>0.2822</v>
      </c>
      <c r="BD68" s="1">
        <f t="shared" si="95"/>
        <v>0.3041</v>
      </c>
      <c r="BE68" s="1">
        <f t="shared" si="95"/>
        <v>0.4463</v>
      </c>
      <c r="BF68" s="1">
        <f t="shared" si="95"/>
        <v>0.4736</v>
      </c>
      <c r="BG68" s="1">
        <f t="shared" si="95"/>
        <v>0.5064</v>
      </c>
      <c r="BH68" s="1">
        <f t="shared" si="95"/>
        <v>0.6904</v>
      </c>
      <c r="BI68" s="1">
        <f t="shared" si="95"/>
        <v>0.7511</v>
      </c>
      <c r="BJ68" s="1">
        <f t="shared" si="95"/>
        <v>0.7724</v>
      </c>
      <c r="BK68" s="1">
        <f t="shared" si="95"/>
        <v>0.8925</v>
      </c>
      <c r="BL68" s="1">
        <f t="shared" si="95"/>
        <v>0.9438</v>
      </c>
      <c r="BM68" s="1">
        <f t="shared" si="95"/>
        <v>0.9598</v>
      </c>
      <c r="BN68" s="1">
        <f t="shared" si="95"/>
        <v>0.981</v>
      </c>
      <c r="BO68" s="1">
        <f t="shared" si="95"/>
        <v>0.9959390863</v>
      </c>
    </row>
    <row r="69" ht="14.25" customHeight="1">
      <c r="A69" s="1">
        <v>3.0</v>
      </c>
      <c r="B69" s="5">
        <f t="shared" si="91"/>
        <v>552</v>
      </c>
      <c r="C69" s="5">
        <f t="shared" ref="C69:N69" si="96">B69+C6</f>
        <v>807</v>
      </c>
      <c r="D69" s="5">
        <f t="shared" si="96"/>
        <v>1091</v>
      </c>
      <c r="E69" s="5">
        <f t="shared" si="96"/>
        <v>1279</v>
      </c>
      <c r="F69" s="5">
        <f t="shared" si="96"/>
        <v>1596</v>
      </c>
      <c r="G69" s="5">
        <f t="shared" si="96"/>
        <v>2017</v>
      </c>
      <c r="H69" s="5">
        <f t="shared" si="96"/>
        <v>2300</v>
      </c>
      <c r="I69" s="5">
        <f t="shared" si="96"/>
        <v>2666</v>
      </c>
      <c r="J69" s="5">
        <f t="shared" si="96"/>
        <v>3055</v>
      </c>
      <c r="K69" s="5">
        <f t="shared" si="96"/>
        <v>3259</v>
      </c>
      <c r="L69" s="5">
        <f t="shared" si="96"/>
        <v>3537</v>
      </c>
      <c r="M69" s="5">
        <f t="shared" si="96"/>
        <v>3891</v>
      </c>
      <c r="N69" s="5">
        <f t="shared" si="96"/>
        <v>4053</v>
      </c>
      <c r="O69" s="6">
        <f t="shared" ref="O69:P69" si="97">N69*O$61</f>
        <v>4339.083399</v>
      </c>
      <c r="P69" s="6">
        <f t="shared" si="97"/>
        <v>4449.449441</v>
      </c>
      <c r="R69" s="1">
        <v>3.0</v>
      </c>
      <c r="S69" s="5">
        <f t="shared" si="93"/>
        <v>29.532</v>
      </c>
      <c r="T69" s="5">
        <f t="shared" ref="T69:AE69" si="98">S69+T6</f>
        <v>118.5483</v>
      </c>
      <c r="U69" s="5">
        <f t="shared" si="98"/>
        <v>291.1879</v>
      </c>
      <c r="V69" s="5">
        <f t="shared" si="98"/>
        <v>395.7226</v>
      </c>
      <c r="W69" s="5">
        <f t="shared" si="98"/>
        <v>622.5996</v>
      </c>
      <c r="X69" s="5">
        <f t="shared" si="98"/>
        <v>975.6229</v>
      </c>
      <c r="Y69" s="5">
        <f t="shared" si="98"/>
        <v>1147.47</v>
      </c>
      <c r="Z69" s="5">
        <f t="shared" si="98"/>
        <v>1679.0468</v>
      </c>
      <c r="AA69" s="5">
        <f t="shared" si="98"/>
        <v>2184.325</v>
      </c>
      <c r="AB69" s="5">
        <f t="shared" si="98"/>
        <v>2473.2551</v>
      </c>
      <c r="AC69" s="5">
        <f t="shared" si="98"/>
        <v>3121.4025</v>
      </c>
      <c r="AD69" s="5">
        <f t="shared" si="98"/>
        <v>3625.2447</v>
      </c>
      <c r="AE69" s="5">
        <f t="shared" si="98"/>
        <v>3893.7171</v>
      </c>
      <c r="AF69" s="6">
        <f t="shared" ref="AF69:AG69" si="99">AE69*AF$61</f>
        <v>4264.757166</v>
      </c>
      <c r="AG69" s="6">
        <f t="shared" si="99"/>
        <v>4439.830148</v>
      </c>
      <c r="AZ69" s="1">
        <v>3.0</v>
      </c>
      <c r="BA69" s="1">
        <f t="shared" ref="BA69:BO69" si="100">S69/B69</f>
        <v>0.0535</v>
      </c>
      <c r="BB69" s="1">
        <f t="shared" si="100"/>
        <v>0.1469</v>
      </c>
      <c r="BC69" s="1">
        <f t="shared" si="100"/>
        <v>0.2669</v>
      </c>
      <c r="BD69" s="1">
        <f t="shared" si="100"/>
        <v>0.3094</v>
      </c>
      <c r="BE69" s="1">
        <f t="shared" si="100"/>
        <v>0.3901</v>
      </c>
      <c r="BF69" s="1">
        <f t="shared" si="100"/>
        <v>0.4837</v>
      </c>
      <c r="BG69" s="1">
        <f t="shared" si="100"/>
        <v>0.4989</v>
      </c>
      <c r="BH69" s="1">
        <f t="shared" si="100"/>
        <v>0.6298</v>
      </c>
      <c r="BI69" s="1">
        <f t="shared" si="100"/>
        <v>0.715</v>
      </c>
      <c r="BJ69" s="1">
        <f t="shared" si="100"/>
        <v>0.7589</v>
      </c>
      <c r="BK69" s="1">
        <f t="shared" si="100"/>
        <v>0.8825</v>
      </c>
      <c r="BL69" s="1">
        <f t="shared" si="100"/>
        <v>0.9317</v>
      </c>
      <c r="BM69" s="1">
        <f t="shared" si="100"/>
        <v>0.9607</v>
      </c>
      <c r="BN69" s="1">
        <f t="shared" si="100"/>
        <v>0.9828705221</v>
      </c>
      <c r="BO69" s="1">
        <f t="shared" si="100"/>
        <v>0.9978380935</v>
      </c>
    </row>
    <row r="70" ht="14.25" customHeight="1">
      <c r="A70" s="1">
        <v>4.0</v>
      </c>
      <c r="B70" s="5">
        <f t="shared" si="91"/>
        <v>723</v>
      </c>
      <c r="C70" s="5">
        <f t="shared" ref="C70:M70" si="101">B70+C7</f>
        <v>1153</v>
      </c>
      <c r="D70" s="5">
        <f t="shared" si="101"/>
        <v>1498</v>
      </c>
      <c r="E70" s="5">
        <f t="shared" si="101"/>
        <v>1758</v>
      </c>
      <c r="F70" s="5">
        <f t="shared" si="101"/>
        <v>2063</v>
      </c>
      <c r="G70" s="5">
        <f t="shared" si="101"/>
        <v>2482</v>
      </c>
      <c r="H70" s="5">
        <f t="shared" si="101"/>
        <v>2675</v>
      </c>
      <c r="I70" s="5">
        <f t="shared" si="101"/>
        <v>3030</v>
      </c>
      <c r="J70" s="5">
        <f t="shared" si="101"/>
        <v>3381</v>
      </c>
      <c r="K70" s="5">
        <f t="shared" si="101"/>
        <v>3828</v>
      </c>
      <c r="L70" s="5">
        <f t="shared" si="101"/>
        <v>4220</v>
      </c>
      <c r="M70" s="5">
        <f t="shared" si="101"/>
        <v>4608</v>
      </c>
      <c r="N70" s="6">
        <f t="shared" ref="N70:P70" si="102">M70*N$61</f>
        <v>4890.476971</v>
      </c>
      <c r="O70" s="6">
        <f t="shared" si="102"/>
        <v>5235.674177</v>
      </c>
      <c r="P70" s="6">
        <f t="shared" si="102"/>
        <v>5368.845306</v>
      </c>
      <c r="R70" s="1">
        <v>4.0</v>
      </c>
      <c r="S70" s="5">
        <f t="shared" si="93"/>
        <v>76.2042</v>
      </c>
      <c r="T70" s="5">
        <f t="shared" ref="T70:AD70" si="103">S70+T7</f>
        <v>215.0345</v>
      </c>
      <c r="U70" s="5">
        <f t="shared" si="103"/>
        <v>457.1896</v>
      </c>
      <c r="V70" s="5">
        <f t="shared" si="103"/>
        <v>529.8612</v>
      </c>
      <c r="W70" s="5">
        <f t="shared" si="103"/>
        <v>894.9294</v>
      </c>
      <c r="X70" s="5">
        <f t="shared" si="103"/>
        <v>1329.6074</v>
      </c>
      <c r="Y70" s="5">
        <f t="shared" si="103"/>
        <v>1464.295</v>
      </c>
      <c r="Z70" s="5">
        <f t="shared" si="103"/>
        <v>1878.903</v>
      </c>
      <c r="AA70" s="5">
        <f t="shared" si="103"/>
        <v>2537.4405</v>
      </c>
      <c r="AB70" s="5">
        <f t="shared" si="103"/>
        <v>3061.6344</v>
      </c>
      <c r="AC70" s="5">
        <f t="shared" si="103"/>
        <v>3760.02</v>
      </c>
      <c r="AD70" s="5">
        <f t="shared" si="103"/>
        <v>4340.736</v>
      </c>
      <c r="AE70" s="6">
        <f t="shared" ref="AE70:AG70" si="104">AD70*AE$61</f>
        <v>4728.481341</v>
      </c>
      <c r="AF70" s="6">
        <f t="shared" si="104"/>
        <v>5179.067756</v>
      </c>
      <c r="AG70" s="6">
        <f t="shared" si="104"/>
        <v>5391.674195</v>
      </c>
      <c r="AZ70" s="1">
        <v>4.0</v>
      </c>
      <c r="BA70" s="1">
        <f t="shared" ref="BA70:BO70" si="105">S70/B70</f>
        <v>0.1054</v>
      </c>
      <c r="BB70" s="1">
        <f t="shared" si="105"/>
        <v>0.1865</v>
      </c>
      <c r="BC70" s="1">
        <f t="shared" si="105"/>
        <v>0.3052</v>
      </c>
      <c r="BD70" s="1">
        <f t="shared" si="105"/>
        <v>0.3014</v>
      </c>
      <c r="BE70" s="1">
        <f t="shared" si="105"/>
        <v>0.4338</v>
      </c>
      <c r="BF70" s="1">
        <f t="shared" si="105"/>
        <v>0.5357</v>
      </c>
      <c r="BG70" s="1">
        <f t="shared" si="105"/>
        <v>0.5474</v>
      </c>
      <c r="BH70" s="1">
        <f t="shared" si="105"/>
        <v>0.6201</v>
      </c>
      <c r="BI70" s="1">
        <f t="shared" si="105"/>
        <v>0.7505</v>
      </c>
      <c r="BJ70" s="1">
        <f t="shared" si="105"/>
        <v>0.7998</v>
      </c>
      <c r="BK70" s="1">
        <f t="shared" si="105"/>
        <v>0.891</v>
      </c>
      <c r="BL70" s="1">
        <f t="shared" si="105"/>
        <v>0.942</v>
      </c>
      <c r="BM70" s="1">
        <f t="shared" si="105"/>
        <v>0.9668752903</v>
      </c>
      <c r="BN70" s="1">
        <f t="shared" si="105"/>
        <v>0.9891883225</v>
      </c>
      <c r="BO70" s="1">
        <f t="shared" si="105"/>
        <v>1.004252104</v>
      </c>
    </row>
    <row r="71" ht="14.25" customHeight="1">
      <c r="A71" s="1">
        <v>5.0</v>
      </c>
      <c r="B71" s="5">
        <f t="shared" si="91"/>
        <v>924</v>
      </c>
      <c r="C71" s="5">
        <f t="shared" ref="C71:L71" si="106">B71+C8</f>
        <v>1348</v>
      </c>
      <c r="D71" s="5">
        <f t="shared" si="106"/>
        <v>1541</v>
      </c>
      <c r="E71" s="5">
        <f t="shared" si="106"/>
        <v>1898</v>
      </c>
      <c r="F71" s="5">
        <f t="shared" si="106"/>
        <v>2163</v>
      </c>
      <c r="G71" s="5">
        <f t="shared" si="106"/>
        <v>2504</v>
      </c>
      <c r="H71" s="5">
        <f t="shared" si="106"/>
        <v>2676</v>
      </c>
      <c r="I71" s="5">
        <f t="shared" si="106"/>
        <v>3114</v>
      </c>
      <c r="J71" s="5">
        <f t="shared" si="106"/>
        <v>3473</v>
      </c>
      <c r="K71" s="5">
        <f t="shared" si="106"/>
        <v>3768</v>
      </c>
      <c r="L71" s="5">
        <f t="shared" si="106"/>
        <v>4035</v>
      </c>
      <c r="M71" s="6">
        <f t="shared" ref="M71:P71" si="107">L71*M$61</f>
        <v>4343.516265</v>
      </c>
      <c r="N71" s="6">
        <f t="shared" si="107"/>
        <v>4609.780006</v>
      </c>
      <c r="O71" s="6">
        <f t="shared" si="107"/>
        <v>4935.164051</v>
      </c>
      <c r="P71" s="6">
        <f t="shared" si="107"/>
        <v>5060.691604</v>
      </c>
      <c r="R71" s="1">
        <v>5.0</v>
      </c>
      <c r="S71" s="5">
        <f t="shared" si="93"/>
        <v>209.1936</v>
      </c>
      <c r="T71" s="5">
        <f t="shared" ref="T71:AC71" si="108">S71+T8</f>
        <v>433.2472</v>
      </c>
      <c r="U71" s="5">
        <f t="shared" si="108"/>
        <v>587.2751</v>
      </c>
      <c r="V71" s="5">
        <f t="shared" si="108"/>
        <v>745.1548</v>
      </c>
      <c r="W71" s="5">
        <f t="shared" si="108"/>
        <v>1085.826</v>
      </c>
      <c r="X71" s="5">
        <f t="shared" si="108"/>
        <v>1346.1504</v>
      </c>
      <c r="Y71" s="5">
        <f t="shared" si="108"/>
        <v>1461.096</v>
      </c>
      <c r="Z71" s="5">
        <f t="shared" si="108"/>
        <v>2197.8612</v>
      </c>
      <c r="AA71" s="5">
        <f t="shared" si="108"/>
        <v>2517.2304</v>
      </c>
      <c r="AB71" s="5">
        <f t="shared" si="108"/>
        <v>3027.588</v>
      </c>
      <c r="AC71" s="5">
        <f t="shared" si="108"/>
        <v>3498.345</v>
      </c>
      <c r="AD71" s="6">
        <f t="shared" ref="AD71:AG71" si="109">AC71*AD$61</f>
        <v>3984.428584</v>
      </c>
      <c r="AE71" s="6">
        <f t="shared" si="109"/>
        <v>4340.346018</v>
      </c>
      <c r="AF71" s="6">
        <f t="shared" si="109"/>
        <v>4753.946244</v>
      </c>
      <c r="AG71" s="6">
        <f t="shared" si="109"/>
        <v>4949.100977</v>
      </c>
      <c r="AZ71" s="1">
        <v>5.0</v>
      </c>
      <c r="BA71" s="1">
        <f t="shared" ref="BA71:BO71" si="110">S71/B71</f>
        <v>0.2264</v>
      </c>
      <c r="BB71" s="1">
        <f t="shared" si="110"/>
        <v>0.3214</v>
      </c>
      <c r="BC71" s="1">
        <f t="shared" si="110"/>
        <v>0.3811</v>
      </c>
      <c r="BD71" s="1">
        <f t="shared" si="110"/>
        <v>0.3926</v>
      </c>
      <c r="BE71" s="1">
        <f t="shared" si="110"/>
        <v>0.502</v>
      </c>
      <c r="BF71" s="1">
        <f t="shared" si="110"/>
        <v>0.5376</v>
      </c>
      <c r="BG71" s="1">
        <f t="shared" si="110"/>
        <v>0.546</v>
      </c>
      <c r="BH71" s="1">
        <f t="shared" si="110"/>
        <v>0.7058</v>
      </c>
      <c r="BI71" s="1">
        <f t="shared" si="110"/>
        <v>0.7248</v>
      </c>
      <c r="BJ71" s="1">
        <f t="shared" si="110"/>
        <v>0.8035</v>
      </c>
      <c r="BK71" s="1">
        <f t="shared" si="110"/>
        <v>0.867</v>
      </c>
      <c r="BL71" s="1">
        <f t="shared" si="110"/>
        <v>0.9173278838</v>
      </c>
      <c r="BM71" s="1">
        <f t="shared" si="110"/>
        <v>0.9415516603</v>
      </c>
      <c r="BN71" s="1">
        <f t="shared" si="110"/>
        <v>0.9632802872</v>
      </c>
      <c r="BO71" s="1">
        <f t="shared" si="110"/>
        <v>0.9779495302</v>
      </c>
    </row>
    <row r="72" ht="14.25" customHeight="1">
      <c r="A72" s="1">
        <v>6.0</v>
      </c>
      <c r="B72" s="5">
        <f t="shared" si="91"/>
        <v>984</v>
      </c>
      <c r="C72" s="5">
        <f t="shared" ref="C72:K72" si="111">B72+C9</f>
        <v>1192</v>
      </c>
      <c r="D72" s="5">
        <f t="shared" si="111"/>
        <v>1645</v>
      </c>
      <c r="E72" s="5">
        <f t="shared" si="111"/>
        <v>2068</v>
      </c>
      <c r="F72" s="5">
        <f t="shared" si="111"/>
        <v>2449</v>
      </c>
      <c r="G72" s="5">
        <f t="shared" si="111"/>
        <v>2844</v>
      </c>
      <c r="H72" s="5">
        <f t="shared" si="111"/>
        <v>3211</v>
      </c>
      <c r="I72" s="5">
        <f t="shared" si="111"/>
        <v>3634</v>
      </c>
      <c r="J72" s="5">
        <f t="shared" si="111"/>
        <v>3849</v>
      </c>
      <c r="K72" s="5">
        <f t="shared" si="111"/>
        <v>4029</v>
      </c>
      <c r="L72" s="6">
        <f t="shared" ref="L72:P72" si="112">K72*L$61</f>
        <v>4408.836118</v>
      </c>
      <c r="M72" s="6">
        <f t="shared" si="112"/>
        <v>4745.935908</v>
      </c>
      <c r="N72" s="6">
        <f t="shared" si="112"/>
        <v>5036.868547</v>
      </c>
      <c r="O72" s="6">
        <f t="shared" si="112"/>
        <v>5392.398888</v>
      </c>
      <c r="P72" s="6">
        <f t="shared" si="112"/>
        <v>5529.556363</v>
      </c>
      <c r="R72" s="1">
        <v>6.0</v>
      </c>
      <c r="S72" s="5">
        <f t="shared" si="93"/>
        <v>49.8888</v>
      </c>
      <c r="T72" s="5">
        <f t="shared" ref="T72:AB72" si="113">S72+T9</f>
        <v>197.3952</v>
      </c>
      <c r="U72" s="5">
        <f t="shared" si="113"/>
        <v>477.8725</v>
      </c>
      <c r="V72" s="5">
        <f t="shared" si="113"/>
        <v>736.0012</v>
      </c>
      <c r="W72" s="5">
        <f t="shared" si="113"/>
        <v>1302.1333</v>
      </c>
      <c r="X72" s="5">
        <f t="shared" si="113"/>
        <v>1472.6232</v>
      </c>
      <c r="Y72" s="5">
        <f t="shared" si="113"/>
        <v>2079.7647</v>
      </c>
      <c r="Z72" s="5">
        <f t="shared" si="113"/>
        <v>2436.597</v>
      </c>
      <c r="AA72" s="5">
        <f t="shared" si="113"/>
        <v>3203.1378</v>
      </c>
      <c r="AB72" s="5">
        <f t="shared" si="113"/>
        <v>3958.8954</v>
      </c>
      <c r="AC72" s="6">
        <f t="shared" ref="AC72:AG72" si="114">AB72*AC$61</f>
        <v>4940.687816</v>
      </c>
      <c r="AD72" s="6">
        <f t="shared" si="114"/>
        <v>5627.180212</v>
      </c>
      <c r="AE72" s="6">
        <f t="shared" si="114"/>
        <v>6129.839878</v>
      </c>
      <c r="AF72" s="6">
        <f t="shared" si="114"/>
        <v>6713.964542</v>
      </c>
      <c r="AG72" s="6">
        <f t="shared" si="114"/>
        <v>6989.580186</v>
      </c>
      <c r="AZ72" s="1">
        <v>6.0</v>
      </c>
      <c r="BA72" s="1">
        <f t="shared" ref="BA72:BO72" si="115">S72/B72</f>
        <v>0.0507</v>
      </c>
      <c r="BB72" s="1">
        <f t="shared" si="115"/>
        <v>0.1656</v>
      </c>
      <c r="BC72" s="1">
        <f t="shared" si="115"/>
        <v>0.2905</v>
      </c>
      <c r="BD72" s="1">
        <f t="shared" si="115"/>
        <v>0.3559</v>
      </c>
      <c r="BE72" s="1">
        <f t="shared" si="115"/>
        <v>0.5317</v>
      </c>
      <c r="BF72" s="1">
        <f t="shared" si="115"/>
        <v>0.5178</v>
      </c>
      <c r="BG72" s="1">
        <f t="shared" si="115"/>
        <v>0.6477</v>
      </c>
      <c r="BH72" s="1">
        <f t="shared" si="115"/>
        <v>0.6705</v>
      </c>
      <c r="BI72" s="1">
        <f t="shared" si="115"/>
        <v>0.8322</v>
      </c>
      <c r="BJ72" s="1">
        <f t="shared" si="115"/>
        <v>0.9826</v>
      </c>
      <c r="BK72" s="1">
        <f t="shared" si="115"/>
        <v>1.120633129</v>
      </c>
      <c r="BL72" s="1">
        <f t="shared" si="115"/>
        <v>1.185683988</v>
      </c>
      <c r="BM72" s="1">
        <f t="shared" si="115"/>
        <v>1.216994214</v>
      </c>
      <c r="BN72" s="1">
        <f t="shared" si="115"/>
        <v>1.245079357</v>
      </c>
      <c r="BO72" s="1">
        <f t="shared" si="115"/>
        <v>1.264039957</v>
      </c>
    </row>
    <row r="73" ht="14.25" customHeight="1">
      <c r="A73" s="1">
        <v>7.0</v>
      </c>
      <c r="B73" s="5">
        <f t="shared" si="91"/>
        <v>844</v>
      </c>
      <c r="C73" s="5">
        <f t="shared" ref="C73:J73" si="116">B73+C10</f>
        <v>1293</v>
      </c>
      <c r="D73" s="5">
        <f t="shared" si="116"/>
        <v>1766</v>
      </c>
      <c r="E73" s="5">
        <f t="shared" si="116"/>
        <v>2192</v>
      </c>
      <c r="F73" s="5">
        <f t="shared" si="116"/>
        <v>2548</v>
      </c>
      <c r="G73" s="5">
        <f t="shared" si="116"/>
        <v>3018</v>
      </c>
      <c r="H73" s="5">
        <f t="shared" si="116"/>
        <v>3478</v>
      </c>
      <c r="I73" s="5">
        <f t="shared" si="116"/>
        <v>3891</v>
      </c>
      <c r="J73" s="5">
        <f t="shared" si="116"/>
        <v>4318</v>
      </c>
      <c r="K73" s="6">
        <f t="shared" ref="K73:P73" si="117">J73*K$61</f>
        <v>4662.829232</v>
      </c>
      <c r="L73" s="6">
        <f t="shared" si="117"/>
        <v>5102.419938</v>
      </c>
      <c r="M73" s="6">
        <f t="shared" si="117"/>
        <v>5492.551175</v>
      </c>
      <c r="N73" s="6">
        <f t="shared" si="117"/>
        <v>5829.252395</v>
      </c>
      <c r="O73" s="6">
        <f t="shared" si="117"/>
        <v>6240.713618</v>
      </c>
      <c r="P73" s="6">
        <f t="shared" si="117"/>
        <v>6399.448263</v>
      </c>
      <c r="R73" s="1">
        <v>7.0</v>
      </c>
      <c r="S73" s="5">
        <f t="shared" si="93"/>
        <v>11.9848</v>
      </c>
      <c r="T73" s="5">
        <f t="shared" ref="T73:AA73" si="118">S73+T10</f>
        <v>201.708</v>
      </c>
      <c r="U73" s="5">
        <f t="shared" si="118"/>
        <v>474.7008</v>
      </c>
      <c r="V73" s="5">
        <f t="shared" si="118"/>
        <v>1053.0368</v>
      </c>
      <c r="W73" s="5">
        <f t="shared" si="118"/>
        <v>1354.0072</v>
      </c>
      <c r="X73" s="5">
        <f t="shared" si="118"/>
        <v>1699.7376</v>
      </c>
      <c r="Y73" s="5">
        <f t="shared" si="118"/>
        <v>2287.4806</v>
      </c>
      <c r="Z73" s="5">
        <f t="shared" si="118"/>
        <v>2729.1474</v>
      </c>
      <c r="AA73" s="5">
        <f t="shared" si="118"/>
        <v>3191.8656</v>
      </c>
      <c r="AB73" s="6">
        <f t="shared" ref="AB73:AG73" si="119">AA73*AB$61</f>
        <v>3724.998275</v>
      </c>
      <c r="AC73" s="6">
        <f t="shared" si="119"/>
        <v>4648.785009</v>
      </c>
      <c r="AD73" s="6">
        <f t="shared" si="119"/>
        <v>5294.718466</v>
      </c>
      <c r="AE73" s="6">
        <f t="shared" si="119"/>
        <v>5767.68029</v>
      </c>
      <c r="AF73" s="6">
        <f t="shared" si="119"/>
        <v>6317.294045</v>
      </c>
      <c r="AG73" s="6">
        <f t="shared" si="119"/>
        <v>6576.625927</v>
      </c>
      <c r="AZ73" s="1">
        <v>7.0</v>
      </c>
      <c r="BA73" s="1">
        <f t="shared" ref="BA73:BO73" si="120">S73/B73</f>
        <v>0.0142</v>
      </c>
      <c r="BB73" s="1">
        <f t="shared" si="120"/>
        <v>0.156</v>
      </c>
      <c r="BC73" s="1">
        <f t="shared" si="120"/>
        <v>0.2688</v>
      </c>
      <c r="BD73" s="1">
        <f t="shared" si="120"/>
        <v>0.4804</v>
      </c>
      <c r="BE73" s="1">
        <f t="shared" si="120"/>
        <v>0.5314</v>
      </c>
      <c r="BF73" s="1">
        <f t="shared" si="120"/>
        <v>0.5632</v>
      </c>
      <c r="BG73" s="1">
        <f t="shared" si="120"/>
        <v>0.6577</v>
      </c>
      <c r="BH73" s="1">
        <f t="shared" si="120"/>
        <v>0.7014</v>
      </c>
      <c r="BI73" s="1">
        <f t="shared" si="120"/>
        <v>0.7392</v>
      </c>
      <c r="BJ73" s="1">
        <f t="shared" si="120"/>
        <v>0.7988708334</v>
      </c>
      <c r="BK73" s="1">
        <f t="shared" si="120"/>
        <v>0.9110941604</v>
      </c>
      <c r="BL73" s="1">
        <f t="shared" si="120"/>
        <v>0.9639816357</v>
      </c>
      <c r="BM73" s="1">
        <f t="shared" si="120"/>
        <v>0.9894373926</v>
      </c>
      <c r="BN73" s="1">
        <f t="shared" si="120"/>
        <v>1.012271101</v>
      </c>
      <c r="BO73" s="1">
        <f t="shared" si="120"/>
        <v>1.027686397</v>
      </c>
    </row>
    <row r="74" ht="14.25" customHeight="1">
      <c r="A74" s="1">
        <v>8.0</v>
      </c>
      <c r="B74" s="5">
        <f t="shared" si="91"/>
        <v>859</v>
      </c>
      <c r="C74" s="5">
        <f t="shared" ref="C74:I74" si="121">B74+C11</f>
        <v>1276</v>
      </c>
      <c r="D74" s="5">
        <f t="shared" si="121"/>
        <v>1601</v>
      </c>
      <c r="E74" s="5">
        <f t="shared" si="121"/>
        <v>1961</v>
      </c>
      <c r="F74" s="5">
        <f t="shared" si="121"/>
        <v>2285</v>
      </c>
      <c r="G74" s="5">
        <f t="shared" si="121"/>
        <v>2661</v>
      </c>
      <c r="H74" s="5">
        <f t="shared" si="121"/>
        <v>3106</v>
      </c>
      <c r="I74" s="5">
        <f t="shared" si="121"/>
        <v>3515</v>
      </c>
      <c r="J74" s="6">
        <f t="shared" ref="J74:P74" si="122">I74*J$61</f>
        <v>3875.907466</v>
      </c>
      <c r="K74" s="6">
        <f t="shared" si="122"/>
        <v>4185.431828</v>
      </c>
      <c r="L74" s="6">
        <f t="shared" si="122"/>
        <v>4580.01564</v>
      </c>
      <c r="M74" s="6">
        <f t="shared" si="122"/>
        <v>4930.203823</v>
      </c>
      <c r="N74" s="6">
        <f t="shared" si="122"/>
        <v>5232.432348</v>
      </c>
      <c r="O74" s="6">
        <f t="shared" si="122"/>
        <v>5601.766676</v>
      </c>
      <c r="P74" s="6">
        <f t="shared" si="122"/>
        <v>5744.249491</v>
      </c>
      <c r="R74" s="1">
        <v>8.0</v>
      </c>
      <c r="S74" s="5">
        <f t="shared" si="93"/>
        <v>171.0269</v>
      </c>
      <c r="T74" s="5">
        <f t="shared" ref="T74:Z74" si="123">S74+T11</f>
        <v>406.0232</v>
      </c>
      <c r="U74" s="5">
        <f t="shared" si="123"/>
        <v>610.7815</v>
      </c>
      <c r="V74" s="5">
        <f t="shared" si="123"/>
        <v>866.3698</v>
      </c>
      <c r="W74" s="5">
        <f t="shared" si="123"/>
        <v>1160.78</v>
      </c>
      <c r="X74" s="5">
        <f t="shared" si="123"/>
        <v>1558.0155</v>
      </c>
      <c r="Y74" s="5">
        <f t="shared" si="123"/>
        <v>1858.0092</v>
      </c>
      <c r="Z74" s="5">
        <f t="shared" si="123"/>
        <v>2348.3715</v>
      </c>
      <c r="AA74" s="6">
        <f t="shared" ref="AA74:AG74" si="124">Z74*AA$61</f>
        <v>2909.627857</v>
      </c>
      <c r="AB74" s="6">
        <f t="shared" si="124"/>
        <v>3395.618772</v>
      </c>
      <c r="AC74" s="6">
        <f t="shared" si="124"/>
        <v>4237.720525</v>
      </c>
      <c r="AD74" s="6">
        <f t="shared" si="124"/>
        <v>4826.537918</v>
      </c>
      <c r="AE74" s="6">
        <f t="shared" si="124"/>
        <v>5257.678533</v>
      </c>
      <c r="AF74" s="6">
        <f t="shared" si="124"/>
        <v>5758.693203</v>
      </c>
      <c r="AG74" s="6">
        <f t="shared" si="124"/>
        <v>5995.093906</v>
      </c>
      <c r="AZ74" s="1">
        <v>8.0</v>
      </c>
      <c r="BA74" s="1">
        <f t="shared" ref="BA74:BO74" si="125">S74/B74</f>
        <v>0.1991</v>
      </c>
      <c r="BB74" s="1">
        <f t="shared" si="125"/>
        <v>0.3182</v>
      </c>
      <c r="BC74" s="1">
        <f t="shared" si="125"/>
        <v>0.3815</v>
      </c>
      <c r="BD74" s="1">
        <f t="shared" si="125"/>
        <v>0.4418</v>
      </c>
      <c r="BE74" s="1">
        <f t="shared" si="125"/>
        <v>0.508</v>
      </c>
      <c r="BF74" s="1">
        <f t="shared" si="125"/>
        <v>0.5855</v>
      </c>
      <c r="BG74" s="1">
        <f t="shared" si="125"/>
        <v>0.5982</v>
      </c>
      <c r="BH74" s="1">
        <f t="shared" si="125"/>
        <v>0.6681</v>
      </c>
      <c r="BI74" s="1">
        <f t="shared" si="125"/>
        <v>0.7506959036</v>
      </c>
      <c r="BJ74" s="1">
        <f t="shared" si="125"/>
        <v>0.8112947268</v>
      </c>
      <c r="BK74" s="1">
        <f t="shared" si="125"/>
        <v>0.9252633306</v>
      </c>
      <c r="BL74" s="1">
        <f t="shared" si="125"/>
        <v>0.9789733022</v>
      </c>
      <c r="BM74" s="1">
        <f t="shared" si="125"/>
        <v>1.004824942</v>
      </c>
      <c r="BN74" s="1">
        <f t="shared" si="125"/>
        <v>1.028013756</v>
      </c>
      <c r="BO74" s="1">
        <f t="shared" si="125"/>
        <v>1.043668788</v>
      </c>
    </row>
    <row r="75" ht="14.25" customHeight="1">
      <c r="A75" s="1">
        <v>9.0</v>
      </c>
      <c r="B75" s="5">
        <f t="shared" si="91"/>
        <v>856</v>
      </c>
      <c r="C75" s="5">
        <f t="shared" ref="C75:H75" si="126">B75+C12</f>
        <v>1219</v>
      </c>
      <c r="D75" s="5">
        <f t="shared" si="126"/>
        <v>1680</v>
      </c>
      <c r="E75" s="5">
        <f t="shared" si="126"/>
        <v>2098</v>
      </c>
      <c r="F75" s="5">
        <f t="shared" si="126"/>
        <v>2357</v>
      </c>
      <c r="G75" s="5">
        <f t="shared" si="126"/>
        <v>2602</v>
      </c>
      <c r="H75" s="5">
        <f t="shared" si="126"/>
        <v>2822</v>
      </c>
      <c r="I75" s="6">
        <f t="shared" ref="I75:P75" si="127">H75*I$61</f>
        <v>3214.220267</v>
      </c>
      <c r="J75" s="6">
        <f t="shared" si="127"/>
        <v>3544.24476</v>
      </c>
      <c r="K75" s="6">
        <f t="shared" si="127"/>
        <v>3827.283019</v>
      </c>
      <c r="L75" s="6">
        <f t="shared" si="127"/>
        <v>4188.102161</v>
      </c>
      <c r="M75" s="6">
        <f t="shared" si="127"/>
        <v>4508.324623</v>
      </c>
      <c r="N75" s="6">
        <f t="shared" si="127"/>
        <v>4784.691352</v>
      </c>
      <c r="O75" s="6">
        <f t="shared" si="127"/>
        <v>5122.421617</v>
      </c>
      <c r="P75" s="6">
        <f t="shared" si="127"/>
        <v>5252.71213</v>
      </c>
      <c r="R75" s="1">
        <v>9.0</v>
      </c>
      <c r="S75" s="5">
        <f t="shared" si="93"/>
        <v>179.8456</v>
      </c>
      <c r="T75" s="5">
        <f t="shared" ref="T75:Y75" si="128">S75+T12</f>
        <v>483.2116</v>
      </c>
      <c r="U75" s="5">
        <f t="shared" si="128"/>
        <v>896.952</v>
      </c>
      <c r="V75" s="5">
        <f t="shared" si="128"/>
        <v>1195.86</v>
      </c>
      <c r="W75" s="5">
        <f t="shared" si="128"/>
        <v>1649.9</v>
      </c>
      <c r="X75" s="5">
        <f t="shared" si="128"/>
        <v>2003.54</v>
      </c>
      <c r="Y75" s="5">
        <f t="shared" si="128"/>
        <v>2257.6</v>
      </c>
      <c r="Z75" s="6">
        <f t="shared" ref="Z75:AG75" si="129">Y75*Z$61</f>
        <v>2969.682109</v>
      </c>
      <c r="AA75" s="6">
        <f t="shared" si="129"/>
        <v>3679.430529</v>
      </c>
      <c r="AB75" s="6">
        <f t="shared" si="129"/>
        <v>4294.000466</v>
      </c>
      <c r="AC75" s="6">
        <f t="shared" si="129"/>
        <v>5358.897783</v>
      </c>
      <c r="AD75" s="6">
        <f t="shared" si="129"/>
        <v>6103.499085</v>
      </c>
      <c r="AE75" s="6">
        <f t="shared" si="129"/>
        <v>6648.706933</v>
      </c>
      <c r="AF75" s="6">
        <f t="shared" si="129"/>
        <v>7282.275473</v>
      </c>
      <c r="AG75" s="6">
        <f t="shared" si="129"/>
        <v>7581.220907</v>
      </c>
      <c r="AZ75" s="1">
        <v>9.0</v>
      </c>
      <c r="BA75" s="1">
        <f t="shared" ref="BA75:BO75" si="130">S75/B75</f>
        <v>0.2101</v>
      </c>
      <c r="BB75" s="1">
        <f t="shared" si="130"/>
        <v>0.3964</v>
      </c>
      <c r="BC75" s="1">
        <f t="shared" si="130"/>
        <v>0.5339</v>
      </c>
      <c r="BD75" s="1">
        <f t="shared" si="130"/>
        <v>0.57</v>
      </c>
      <c r="BE75" s="1">
        <f t="shared" si="130"/>
        <v>0.7</v>
      </c>
      <c r="BF75" s="1">
        <f t="shared" si="130"/>
        <v>0.77</v>
      </c>
      <c r="BG75" s="1">
        <f t="shared" si="130"/>
        <v>0.8</v>
      </c>
      <c r="BH75" s="1">
        <f t="shared" si="130"/>
        <v>0.9239199127</v>
      </c>
      <c r="BI75" s="1">
        <f t="shared" si="130"/>
        <v>1.038142334</v>
      </c>
      <c r="BJ75" s="1">
        <f t="shared" si="130"/>
        <v>1.121944848</v>
      </c>
      <c r="BK75" s="1">
        <f t="shared" si="130"/>
        <v>1.279552785</v>
      </c>
      <c r="BL75" s="1">
        <f t="shared" si="130"/>
        <v>1.35382866</v>
      </c>
      <c r="BM75" s="1">
        <f t="shared" si="130"/>
        <v>1.389579065</v>
      </c>
      <c r="BN75" s="1">
        <f t="shared" si="130"/>
        <v>1.421647029</v>
      </c>
      <c r="BO75" s="1">
        <f t="shared" si="130"/>
        <v>1.443296476</v>
      </c>
    </row>
    <row r="76" ht="14.25" customHeight="1">
      <c r="A76" s="1">
        <v>10.0</v>
      </c>
      <c r="B76" s="5">
        <f t="shared" si="91"/>
        <v>804</v>
      </c>
      <c r="C76" s="5">
        <f t="shared" ref="C76:G76" si="131">B76+C13</f>
        <v>1197</v>
      </c>
      <c r="D76" s="5">
        <f t="shared" si="131"/>
        <v>1590</v>
      </c>
      <c r="E76" s="5">
        <f t="shared" si="131"/>
        <v>1975</v>
      </c>
      <c r="F76" s="5">
        <f t="shared" si="131"/>
        <v>2351</v>
      </c>
      <c r="G76" s="5">
        <f t="shared" si="131"/>
        <v>2620</v>
      </c>
      <c r="H76" s="6">
        <f t="shared" ref="H76:P76" si="132">G76*H$61</f>
        <v>2931.912956</v>
      </c>
      <c r="I76" s="6">
        <f t="shared" si="132"/>
        <v>3339.409655</v>
      </c>
      <c r="J76" s="6">
        <f t="shared" si="132"/>
        <v>3682.28814</v>
      </c>
      <c r="K76" s="6">
        <f t="shared" si="132"/>
        <v>3976.350343</v>
      </c>
      <c r="L76" s="6">
        <f t="shared" si="132"/>
        <v>4351.222886</v>
      </c>
      <c r="M76" s="6">
        <f t="shared" si="132"/>
        <v>4683.917567</v>
      </c>
      <c r="N76" s="6">
        <f t="shared" si="132"/>
        <v>4971.048393</v>
      </c>
      <c r="O76" s="6">
        <f t="shared" si="132"/>
        <v>5321.93278</v>
      </c>
      <c r="P76" s="6">
        <f t="shared" si="132"/>
        <v>5457.297926</v>
      </c>
      <c r="R76" s="1">
        <v>10.0</v>
      </c>
      <c r="S76" s="5">
        <f t="shared" si="93"/>
        <v>15.0348</v>
      </c>
      <c r="T76" s="5">
        <f t="shared" ref="T76:X76" si="133">S76+T13</f>
        <v>169.7346</v>
      </c>
      <c r="U76" s="5">
        <f t="shared" si="133"/>
        <v>414.99</v>
      </c>
      <c r="V76" s="5">
        <f t="shared" si="133"/>
        <v>987.5</v>
      </c>
      <c r="W76" s="5">
        <f t="shared" si="133"/>
        <v>1716.23</v>
      </c>
      <c r="X76" s="5">
        <f t="shared" si="133"/>
        <v>2277.042</v>
      </c>
      <c r="Y76" s="6">
        <f t="shared" ref="Y76:AG76" si="134">X76*Y$61</f>
        <v>2739.693452</v>
      </c>
      <c r="Z76" s="6">
        <f t="shared" si="134"/>
        <v>3603.835324</v>
      </c>
      <c r="AA76" s="6">
        <f t="shared" si="134"/>
        <v>4465.145166</v>
      </c>
      <c r="AB76" s="6">
        <f t="shared" si="134"/>
        <v>5210.951877</v>
      </c>
      <c r="AC76" s="6">
        <f t="shared" si="134"/>
        <v>6503.249984</v>
      </c>
      <c r="AD76" s="6">
        <f t="shared" si="134"/>
        <v>7406.855277</v>
      </c>
      <c r="AE76" s="6">
        <f t="shared" si="134"/>
        <v>8068.488149</v>
      </c>
      <c r="AF76" s="6">
        <f t="shared" si="134"/>
        <v>8837.350472</v>
      </c>
      <c r="AG76" s="6">
        <f t="shared" si="134"/>
        <v>9200.133448</v>
      </c>
      <c r="AZ76" s="1">
        <v>10.0</v>
      </c>
      <c r="BA76" s="1">
        <f t="shared" ref="BA76:BO76" si="135">S76/B76</f>
        <v>0.0187</v>
      </c>
      <c r="BB76" s="1">
        <f t="shared" si="135"/>
        <v>0.1418</v>
      </c>
      <c r="BC76" s="1">
        <f t="shared" si="135"/>
        <v>0.261</v>
      </c>
      <c r="BD76" s="1">
        <f t="shared" si="135"/>
        <v>0.5</v>
      </c>
      <c r="BE76" s="1">
        <f t="shared" si="135"/>
        <v>0.73</v>
      </c>
      <c r="BF76" s="1">
        <f t="shared" si="135"/>
        <v>0.8691</v>
      </c>
      <c r="BG76" s="1">
        <f t="shared" si="135"/>
        <v>0.9344388775</v>
      </c>
      <c r="BH76" s="1">
        <f t="shared" si="135"/>
        <v>1.079183358</v>
      </c>
      <c r="BI76" s="1">
        <f t="shared" si="135"/>
        <v>1.212600697</v>
      </c>
      <c r="BJ76" s="1">
        <f t="shared" si="135"/>
        <v>1.310486106</v>
      </c>
      <c r="BK76" s="1">
        <f t="shared" si="135"/>
        <v>1.494579835</v>
      </c>
      <c r="BL76" s="1">
        <f t="shared" si="135"/>
        <v>1.581337667</v>
      </c>
      <c r="BM76" s="1">
        <f t="shared" si="135"/>
        <v>1.623095877</v>
      </c>
      <c r="BN76" s="1">
        <f t="shared" si="135"/>
        <v>1.660552818</v>
      </c>
      <c r="BO76" s="1">
        <f t="shared" si="135"/>
        <v>1.685840424</v>
      </c>
    </row>
    <row r="77" ht="14.25" customHeight="1">
      <c r="A77" s="1">
        <v>11.0</v>
      </c>
      <c r="B77" s="5">
        <f t="shared" si="91"/>
        <v>518</v>
      </c>
      <c r="C77" s="5">
        <f t="shared" ref="C77:F77" si="136">B77+C14</f>
        <v>876</v>
      </c>
      <c r="D77" s="5">
        <f t="shared" si="136"/>
        <v>1192</v>
      </c>
      <c r="E77" s="5">
        <f t="shared" si="136"/>
        <v>1427</v>
      </c>
      <c r="F77" s="5">
        <f t="shared" si="136"/>
        <v>1603</v>
      </c>
      <c r="G77" s="6">
        <f t="shared" ref="G77:P77" si="137">F77*G$61</f>
        <v>1857.65292</v>
      </c>
      <c r="H77" s="6">
        <f t="shared" si="137"/>
        <v>2078.807887</v>
      </c>
      <c r="I77" s="6">
        <f t="shared" si="137"/>
        <v>2367.734388</v>
      </c>
      <c r="J77" s="6">
        <f t="shared" si="137"/>
        <v>2610.844777</v>
      </c>
      <c r="K77" s="6">
        <f t="shared" si="137"/>
        <v>2819.343063</v>
      </c>
      <c r="L77" s="6">
        <f t="shared" si="137"/>
        <v>3085.13813</v>
      </c>
      <c r="M77" s="6">
        <f t="shared" si="137"/>
        <v>3321.027918</v>
      </c>
      <c r="N77" s="6">
        <f t="shared" si="137"/>
        <v>3524.611665</v>
      </c>
      <c r="O77" s="6">
        <f t="shared" si="137"/>
        <v>3773.398461</v>
      </c>
      <c r="P77" s="6">
        <f t="shared" si="137"/>
        <v>3869.376117</v>
      </c>
      <c r="R77" s="1">
        <v>11.0</v>
      </c>
      <c r="S77" s="5">
        <f t="shared" si="93"/>
        <v>67.4436</v>
      </c>
      <c r="T77" s="5">
        <f t="shared" ref="T77:W77" si="138">S77+T14</f>
        <v>175.0248</v>
      </c>
      <c r="U77" s="5">
        <f t="shared" si="138"/>
        <v>312.0656</v>
      </c>
      <c r="V77" s="5">
        <f t="shared" si="138"/>
        <v>604.3345</v>
      </c>
      <c r="W77" s="5">
        <f t="shared" si="138"/>
        <v>856.4829</v>
      </c>
      <c r="X77" s="6">
        <f t="shared" ref="X77:AG77" si="139">W77*X$61</f>
        <v>1105.805106</v>
      </c>
      <c r="Y77" s="6">
        <f t="shared" si="139"/>
        <v>1330.483587</v>
      </c>
      <c r="Z77" s="6">
        <f t="shared" si="139"/>
        <v>1750.138778</v>
      </c>
      <c r="AA77" s="6">
        <f t="shared" si="139"/>
        <v>2168.418643</v>
      </c>
      <c r="AB77" s="6">
        <f t="shared" si="139"/>
        <v>2530.60646</v>
      </c>
      <c r="AC77" s="6">
        <f t="shared" si="139"/>
        <v>3158.18814</v>
      </c>
      <c r="AD77" s="6">
        <f t="shared" si="139"/>
        <v>3597.008043</v>
      </c>
      <c r="AE77" s="6">
        <f t="shared" si="139"/>
        <v>3918.318325</v>
      </c>
      <c r="AF77" s="6">
        <f t="shared" si="139"/>
        <v>4291.70269</v>
      </c>
      <c r="AG77" s="6">
        <f t="shared" si="139"/>
        <v>4467.881816</v>
      </c>
      <c r="AZ77" s="1">
        <v>11.0</v>
      </c>
      <c r="BA77" s="1">
        <f t="shared" ref="BA77:BO77" si="140">S77/B77</f>
        <v>0.1302</v>
      </c>
      <c r="BB77" s="1">
        <f t="shared" si="140"/>
        <v>0.1998</v>
      </c>
      <c r="BC77" s="1">
        <f t="shared" si="140"/>
        <v>0.2618</v>
      </c>
      <c r="BD77" s="1">
        <f t="shared" si="140"/>
        <v>0.4235</v>
      </c>
      <c r="BE77" s="1">
        <f t="shared" si="140"/>
        <v>0.5343</v>
      </c>
      <c r="BF77" s="1">
        <f t="shared" si="140"/>
        <v>0.5952700283</v>
      </c>
      <c r="BG77" s="1">
        <f t="shared" si="140"/>
        <v>0.6400223876</v>
      </c>
      <c r="BH77" s="1">
        <f t="shared" si="140"/>
        <v>0.7391617856</v>
      </c>
      <c r="BI77" s="1">
        <f t="shared" si="140"/>
        <v>0.8305429195</v>
      </c>
      <c r="BJ77" s="1">
        <f t="shared" si="140"/>
        <v>0.8975872757</v>
      </c>
      <c r="BK77" s="1">
        <f t="shared" si="140"/>
        <v>1.023678036</v>
      </c>
      <c r="BL77" s="1">
        <f t="shared" si="140"/>
        <v>1.083100814</v>
      </c>
      <c r="BM77" s="1">
        <f t="shared" si="140"/>
        <v>1.111702138</v>
      </c>
      <c r="BN77" s="1">
        <f t="shared" si="140"/>
        <v>1.137357407</v>
      </c>
      <c r="BO77" s="1">
        <f t="shared" si="140"/>
        <v>1.154677571</v>
      </c>
    </row>
    <row r="78" ht="14.25" customHeight="1">
      <c r="A78" s="1">
        <v>12.0</v>
      </c>
      <c r="B78" s="5">
        <f t="shared" si="91"/>
        <v>579</v>
      </c>
      <c r="C78" s="5">
        <f t="shared" ref="C78:E78" si="141">B78+C15</f>
        <v>834</v>
      </c>
      <c r="D78" s="5">
        <f t="shared" si="141"/>
        <v>1196</v>
      </c>
      <c r="E78" s="5">
        <f t="shared" si="141"/>
        <v>1467</v>
      </c>
      <c r="F78" s="6">
        <f t="shared" ref="F78:P78" si="142">E78*F$61</f>
        <v>1703.034918</v>
      </c>
      <c r="G78" s="6">
        <f t="shared" si="142"/>
        <v>1973.579406</v>
      </c>
      <c r="H78" s="6">
        <f t="shared" si="142"/>
        <v>2208.535507</v>
      </c>
      <c r="I78" s="6">
        <f t="shared" si="142"/>
        <v>2515.492413</v>
      </c>
      <c r="J78" s="6">
        <f t="shared" si="142"/>
        <v>2773.774061</v>
      </c>
      <c r="K78" s="6">
        <f t="shared" si="142"/>
        <v>2995.283644</v>
      </c>
      <c r="L78" s="6">
        <f t="shared" si="142"/>
        <v>3277.665602</v>
      </c>
      <c r="M78" s="6">
        <f t="shared" si="142"/>
        <v>3528.276049</v>
      </c>
      <c r="N78" s="6">
        <f t="shared" si="142"/>
        <v>3744.564402</v>
      </c>
      <c r="O78" s="6">
        <f t="shared" si="142"/>
        <v>4008.876692</v>
      </c>
      <c r="P78" s="6">
        <f t="shared" si="142"/>
        <v>4110.843816</v>
      </c>
      <c r="R78" s="1">
        <v>12.0</v>
      </c>
      <c r="S78" s="5">
        <f t="shared" si="93"/>
        <v>52.11</v>
      </c>
      <c r="T78" s="5">
        <f t="shared" ref="T78:V78" si="143">S78+T15</f>
        <v>275.4702</v>
      </c>
      <c r="U78" s="5">
        <f t="shared" si="143"/>
        <v>530.7848</v>
      </c>
      <c r="V78" s="5">
        <f t="shared" si="143"/>
        <v>814.7718</v>
      </c>
      <c r="W78" s="6">
        <f t="shared" ref="W78:AG78" si="144">V78*W$61</f>
        <v>1232.565583</v>
      </c>
      <c r="X78" s="6">
        <f t="shared" si="144"/>
        <v>1591.365474</v>
      </c>
      <c r="Y78" s="6">
        <f t="shared" si="144"/>
        <v>1914.700549</v>
      </c>
      <c r="Z78" s="6">
        <f t="shared" si="144"/>
        <v>2518.626845</v>
      </c>
      <c r="AA78" s="6">
        <f t="shared" si="144"/>
        <v>3120.573908</v>
      </c>
      <c r="AB78" s="6">
        <f t="shared" si="144"/>
        <v>3641.798835</v>
      </c>
      <c r="AC78" s="6">
        <f t="shared" si="144"/>
        <v>4544.952395</v>
      </c>
      <c r="AD78" s="6">
        <f t="shared" si="144"/>
        <v>5176.45865</v>
      </c>
      <c r="AE78" s="6">
        <f t="shared" si="144"/>
        <v>5638.856669</v>
      </c>
      <c r="AF78" s="6">
        <f t="shared" si="144"/>
        <v>6176.194564</v>
      </c>
      <c r="AG78" s="6">
        <f t="shared" si="144"/>
        <v>6429.734157</v>
      </c>
      <c r="AZ78" s="1">
        <v>12.0</v>
      </c>
      <c r="BA78" s="1">
        <f t="shared" ref="BA78:BO78" si="145">S78/B78</f>
        <v>0.09</v>
      </c>
      <c r="BB78" s="1">
        <f t="shared" si="145"/>
        <v>0.3303</v>
      </c>
      <c r="BC78" s="1">
        <f t="shared" si="145"/>
        <v>0.4438</v>
      </c>
      <c r="BD78" s="1">
        <f t="shared" si="145"/>
        <v>0.5554</v>
      </c>
      <c r="BE78" s="1">
        <f t="shared" si="145"/>
        <v>0.7237465132</v>
      </c>
      <c r="BF78" s="1">
        <f t="shared" si="145"/>
        <v>0.8063346573</v>
      </c>
      <c r="BG78" s="1">
        <f t="shared" si="145"/>
        <v>0.8669548408</v>
      </c>
      <c r="BH78" s="1">
        <f t="shared" si="145"/>
        <v>1.001246051</v>
      </c>
      <c r="BI78" s="1">
        <f t="shared" si="145"/>
        <v>1.125028153</v>
      </c>
      <c r="BJ78" s="1">
        <f t="shared" si="145"/>
        <v>1.215844397</v>
      </c>
      <c r="BK78" s="1">
        <f t="shared" si="145"/>
        <v>1.386643101</v>
      </c>
      <c r="BL78" s="1">
        <f t="shared" si="145"/>
        <v>1.467135388</v>
      </c>
      <c r="BM78" s="1">
        <f t="shared" si="145"/>
        <v>1.505877871</v>
      </c>
      <c r="BN78" s="1">
        <f t="shared" si="145"/>
        <v>1.540629717</v>
      </c>
      <c r="BO78" s="1">
        <f t="shared" si="145"/>
        <v>1.564091083</v>
      </c>
    </row>
    <row r="79" ht="14.25" customHeight="1">
      <c r="A79" s="1">
        <v>13.0</v>
      </c>
      <c r="B79" s="5">
        <f t="shared" si="91"/>
        <v>794</v>
      </c>
      <c r="C79" s="5">
        <f t="shared" ref="C79:D79" si="146">B79+C16</f>
        <v>1067</v>
      </c>
      <c r="D79" s="5">
        <f t="shared" si="146"/>
        <v>1345</v>
      </c>
      <c r="E79" s="6">
        <f t="shared" ref="E79:P79" si="147">D79*E$61</f>
        <v>1624.95644</v>
      </c>
      <c r="F79" s="6">
        <f t="shared" si="147"/>
        <v>1886.405969</v>
      </c>
      <c r="G79" s="6">
        <f t="shared" si="147"/>
        <v>2186.080821</v>
      </c>
      <c r="H79" s="6">
        <f t="shared" si="147"/>
        <v>2446.335375</v>
      </c>
      <c r="I79" s="6">
        <f t="shared" si="147"/>
        <v>2786.343282</v>
      </c>
      <c r="J79" s="6">
        <f t="shared" si="147"/>
        <v>3072.434916</v>
      </c>
      <c r="K79" s="6">
        <f t="shared" si="147"/>
        <v>3317.795123</v>
      </c>
      <c r="L79" s="6">
        <f t="shared" si="147"/>
        <v>3630.582023</v>
      </c>
      <c r="M79" s="6">
        <f t="shared" si="147"/>
        <v>3908.176473</v>
      </c>
      <c r="N79" s="6">
        <f t="shared" si="147"/>
        <v>4147.753264</v>
      </c>
      <c r="O79" s="6">
        <f t="shared" si="147"/>
        <v>4440.524878</v>
      </c>
      <c r="P79" s="6">
        <f t="shared" si="147"/>
        <v>4553.471119</v>
      </c>
      <c r="R79" s="1">
        <v>13.0</v>
      </c>
      <c r="S79" s="5">
        <f t="shared" si="93"/>
        <v>225.7342</v>
      </c>
      <c r="T79" s="5">
        <f t="shared" ref="T79:U79" si="148">S79+T16</f>
        <v>600.9981</v>
      </c>
      <c r="U79" s="5">
        <f t="shared" si="148"/>
        <v>842.6857</v>
      </c>
      <c r="V79" s="6">
        <f t="shared" ref="V79:AG79" si="149">U79*V$61</f>
        <v>1276.49285</v>
      </c>
      <c r="W79" s="6">
        <f t="shared" si="149"/>
        <v>1931.045176</v>
      </c>
      <c r="X79" s="6">
        <f t="shared" si="149"/>
        <v>2493.172503</v>
      </c>
      <c r="Y79" s="6">
        <f t="shared" si="149"/>
        <v>2999.737546</v>
      </c>
      <c r="Z79" s="6">
        <f t="shared" si="149"/>
        <v>3945.901365</v>
      </c>
      <c r="AA79" s="6">
        <f t="shared" si="149"/>
        <v>4888.964346</v>
      </c>
      <c r="AB79" s="6">
        <f t="shared" si="149"/>
        <v>5705.560959</v>
      </c>
      <c r="AC79" s="6">
        <f t="shared" si="149"/>
        <v>7120.520413</v>
      </c>
      <c r="AD79" s="6">
        <f t="shared" si="149"/>
        <v>8109.893412</v>
      </c>
      <c r="AE79" s="6">
        <f t="shared" si="149"/>
        <v>8834.326639</v>
      </c>
      <c r="AF79" s="6">
        <f t="shared" si="149"/>
        <v>9676.167238</v>
      </c>
      <c r="AG79" s="6">
        <f t="shared" si="149"/>
        <v>10073.38457</v>
      </c>
      <c r="AZ79" s="1">
        <v>13.0</v>
      </c>
      <c r="BA79" s="1">
        <f t="shared" ref="BA79:BO79" si="150">S79/B79</f>
        <v>0.2843</v>
      </c>
      <c r="BB79" s="1">
        <f t="shared" si="150"/>
        <v>0.5632597001</v>
      </c>
      <c r="BC79" s="1">
        <f t="shared" si="150"/>
        <v>0.626532119</v>
      </c>
      <c r="BD79" s="1">
        <f t="shared" si="150"/>
        <v>0.7855551191</v>
      </c>
      <c r="BE79" s="1">
        <f t="shared" si="150"/>
        <v>1.023663627</v>
      </c>
      <c r="BF79" s="1">
        <f t="shared" si="150"/>
        <v>1.140475905</v>
      </c>
      <c r="BG79" s="1">
        <f t="shared" si="150"/>
        <v>1.226216804</v>
      </c>
      <c r="BH79" s="1">
        <f t="shared" si="150"/>
        <v>1.416157654</v>
      </c>
      <c r="BI79" s="1">
        <f t="shared" si="150"/>
        <v>1.59123447</v>
      </c>
      <c r="BJ79" s="1">
        <f t="shared" si="150"/>
        <v>1.719684533</v>
      </c>
      <c r="BK79" s="1">
        <f t="shared" si="150"/>
        <v>1.961261409</v>
      </c>
      <c r="BL79" s="1">
        <f t="shared" si="150"/>
        <v>2.075109317</v>
      </c>
      <c r="BM79" s="1">
        <f t="shared" si="150"/>
        <v>2.1299065</v>
      </c>
      <c r="BN79" s="1">
        <f t="shared" si="150"/>
        <v>2.179059346</v>
      </c>
      <c r="BO79" s="1">
        <f t="shared" si="150"/>
        <v>2.212242991</v>
      </c>
    </row>
    <row r="80" ht="14.25" customHeight="1">
      <c r="A80" s="1">
        <v>14.0</v>
      </c>
      <c r="B80" s="5">
        <f t="shared" si="91"/>
        <v>944</v>
      </c>
      <c r="C80" s="5">
        <f>B80+C17</f>
        <v>1431</v>
      </c>
      <c r="D80" s="6">
        <f t="shared" ref="D80:P80" si="151">C80*D$61</f>
        <v>1897.093784</v>
      </c>
      <c r="E80" s="6">
        <f t="shared" si="151"/>
        <v>2291.966365</v>
      </c>
      <c r="F80" s="6">
        <f t="shared" si="151"/>
        <v>2660.735344</v>
      </c>
      <c r="G80" s="6">
        <f t="shared" si="151"/>
        <v>3083.420325</v>
      </c>
      <c r="H80" s="6">
        <f t="shared" si="151"/>
        <v>3450.503817</v>
      </c>
      <c r="I80" s="6">
        <f t="shared" si="151"/>
        <v>3930.077711</v>
      </c>
      <c r="J80" s="6">
        <f t="shared" si="151"/>
        <v>4333.603853</v>
      </c>
      <c r="K80" s="6">
        <f t="shared" si="151"/>
        <v>4679.679187</v>
      </c>
      <c r="L80" s="6">
        <f t="shared" si="151"/>
        <v>5120.858431</v>
      </c>
      <c r="M80" s="6">
        <f t="shared" si="151"/>
        <v>5512.399476</v>
      </c>
      <c r="N80" s="6">
        <f t="shared" si="151"/>
        <v>5850.317425</v>
      </c>
      <c r="O80" s="6">
        <f t="shared" si="151"/>
        <v>6263.265536</v>
      </c>
      <c r="P80" s="6">
        <f t="shared" si="151"/>
        <v>6422.573796</v>
      </c>
      <c r="R80" s="1">
        <v>14.0</v>
      </c>
      <c r="S80" s="5">
        <f t="shared" si="93"/>
        <v>438.7712</v>
      </c>
      <c r="T80" s="5">
        <f>S80+T17</f>
        <v>1292.0765</v>
      </c>
      <c r="U80" s="6">
        <f t="shared" ref="U80:AG80" si="152">T80*U$61</f>
        <v>2501.500643</v>
      </c>
      <c r="V80" s="6">
        <f t="shared" si="152"/>
        <v>3789.251063</v>
      </c>
      <c r="W80" s="6">
        <f t="shared" si="152"/>
        <v>5732.280433</v>
      </c>
      <c r="X80" s="6">
        <f t="shared" si="152"/>
        <v>7400.947496</v>
      </c>
      <c r="Y80" s="6">
        <f t="shared" si="152"/>
        <v>8904.678697</v>
      </c>
      <c r="Z80" s="6">
        <f t="shared" si="152"/>
        <v>11713.35268</v>
      </c>
      <c r="AA80" s="6">
        <f t="shared" si="152"/>
        <v>14512.82187</v>
      </c>
      <c r="AB80" s="6">
        <f t="shared" si="152"/>
        <v>16936.87742</v>
      </c>
      <c r="AC80" s="6">
        <f t="shared" si="152"/>
        <v>21137.16466</v>
      </c>
      <c r="AD80" s="6">
        <f t="shared" si="152"/>
        <v>24074.10448</v>
      </c>
      <c r="AE80" s="6">
        <f t="shared" si="152"/>
        <v>26224.57432</v>
      </c>
      <c r="AF80" s="6">
        <f t="shared" si="152"/>
        <v>28723.56629</v>
      </c>
      <c r="AG80" s="6">
        <f t="shared" si="152"/>
        <v>29902.70035</v>
      </c>
      <c r="AZ80" s="1">
        <v>14.0</v>
      </c>
      <c r="BA80" s="1">
        <f t="shared" ref="BA80:BO80" si="153">S80/B80</f>
        <v>0.4648</v>
      </c>
      <c r="BB80" s="1">
        <f t="shared" si="153"/>
        <v>0.9029185884</v>
      </c>
      <c r="BC80" s="1">
        <f t="shared" si="153"/>
        <v>1.318596194</v>
      </c>
      <c r="BD80" s="1">
        <f t="shared" si="153"/>
        <v>1.653275161</v>
      </c>
      <c r="BE80" s="1">
        <f t="shared" si="153"/>
        <v>2.154397071</v>
      </c>
      <c r="BF80" s="1">
        <f t="shared" si="153"/>
        <v>2.400239576</v>
      </c>
      <c r="BG80" s="1">
        <f t="shared" si="153"/>
        <v>2.580689421</v>
      </c>
      <c r="BH80" s="1">
        <f t="shared" si="153"/>
        <v>2.98043793</v>
      </c>
      <c r="BI80" s="1">
        <f t="shared" si="153"/>
        <v>3.348903675</v>
      </c>
      <c r="BJ80" s="1">
        <f t="shared" si="153"/>
        <v>3.619239001</v>
      </c>
      <c r="BK80" s="1">
        <f t="shared" si="153"/>
        <v>4.127660419</v>
      </c>
      <c r="BL80" s="1">
        <f t="shared" si="153"/>
        <v>4.367264126</v>
      </c>
      <c r="BM80" s="1">
        <f t="shared" si="153"/>
        <v>4.482589989</v>
      </c>
      <c r="BN80" s="1">
        <f t="shared" si="153"/>
        <v>4.58603681</v>
      </c>
      <c r="BO80" s="1">
        <f t="shared" si="153"/>
        <v>4.655874934</v>
      </c>
    </row>
    <row r="81" ht="14.25" customHeight="1">
      <c r="A81" s="1">
        <v>15.0</v>
      </c>
      <c r="B81" s="5">
        <f t="shared" si="91"/>
        <v>600</v>
      </c>
      <c r="C81" s="6">
        <f t="shared" ref="C81:P81" si="154">B81*C$61</f>
        <v>879.4114959</v>
      </c>
      <c r="D81" s="6">
        <f t="shared" si="154"/>
        <v>1165.846319</v>
      </c>
      <c r="E81" s="6">
        <f t="shared" si="154"/>
        <v>1408.512628</v>
      </c>
      <c r="F81" s="6">
        <f t="shared" si="154"/>
        <v>1635.137141</v>
      </c>
      <c r="G81" s="6">
        <f t="shared" si="154"/>
        <v>1894.895375</v>
      </c>
      <c r="H81" s="6">
        <f t="shared" si="154"/>
        <v>2120.484083</v>
      </c>
      <c r="I81" s="6">
        <f t="shared" si="154"/>
        <v>2415.203018</v>
      </c>
      <c r="J81" s="6">
        <f t="shared" si="154"/>
        <v>2663.187315</v>
      </c>
      <c r="K81" s="6">
        <f t="shared" si="154"/>
        <v>2875.8656</v>
      </c>
      <c r="L81" s="6">
        <f t="shared" si="154"/>
        <v>3146.989359</v>
      </c>
      <c r="M81" s="6">
        <f t="shared" si="154"/>
        <v>3387.608295</v>
      </c>
      <c r="N81" s="6">
        <f t="shared" si="154"/>
        <v>3595.273514</v>
      </c>
      <c r="O81" s="6">
        <f t="shared" si="154"/>
        <v>3849.048018</v>
      </c>
      <c r="P81" s="6">
        <f t="shared" si="154"/>
        <v>3946.949846</v>
      </c>
      <c r="R81" s="1">
        <v>15.0</v>
      </c>
      <c r="S81" s="5">
        <f t="shared" si="93"/>
        <v>163.62</v>
      </c>
      <c r="T81" s="6">
        <f t="shared" ref="T81:AG81" si="155">S81*T$61</f>
        <v>403.2436571</v>
      </c>
      <c r="U81" s="6">
        <f t="shared" si="155"/>
        <v>780.6923719</v>
      </c>
      <c r="V81" s="6">
        <f t="shared" si="155"/>
        <v>1182.585904</v>
      </c>
      <c r="W81" s="6">
        <f t="shared" si="155"/>
        <v>1788.985192</v>
      </c>
      <c r="X81" s="6">
        <f t="shared" si="155"/>
        <v>2309.758852</v>
      </c>
      <c r="Y81" s="6">
        <f t="shared" si="155"/>
        <v>2779.057744</v>
      </c>
      <c r="Z81" s="6">
        <f t="shared" si="155"/>
        <v>3655.615725</v>
      </c>
      <c r="AA81" s="6">
        <f t="shared" si="155"/>
        <v>4529.300986</v>
      </c>
      <c r="AB81" s="6">
        <f t="shared" si="155"/>
        <v>5285.82355</v>
      </c>
      <c r="AC81" s="6">
        <f t="shared" si="155"/>
        <v>6596.689573</v>
      </c>
      <c r="AD81" s="6">
        <f t="shared" si="155"/>
        <v>7513.277992</v>
      </c>
      <c r="AE81" s="6">
        <f t="shared" si="155"/>
        <v>8184.417296</v>
      </c>
      <c r="AF81" s="6">
        <f t="shared" si="155"/>
        <v>8964.326738</v>
      </c>
      <c r="AG81" s="6">
        <f t="shared" si="155"/>
        <v>9332.32223</v>
      </c>
      <c r="AZ81" s="1">
        <v>15.0</v>
      </c>
      <c r="BA81" s="1">
        <f t="shared" ref="BA81:BO81" si="156">S81/B81</f>
        <v>0.2727</v>
      </c>
      <c r="BB81" s="1">
        <f t="shared" si="156"/>
        <v>0.4585380779</v>
      </c>
      <c r="BC81" s="1">
        <f t="shared" si="156"/>
        <v>0.669635748</v>
      </c>
      <c r="BD81" s="1">
        <f t="shared" si="156"/>
        <v>0.8395990785</v>
      </c>
      <c r="BE81" s="1">
        <f t="shared" si="156"/>
        <v>1.094088775</v>
      </c>
      <c r="BF81" s="1">
        <f t="shared" si="156"/>
        <v>1.218937406</v>
      </c>
      <c r="BG81" s="1">
        <f t="shared" si="156"/>
        <v>1.310577035</v>
      </c>
      <c r="BH81" s="1">
        <f t="shared" si="156"/>
        <v>1.513585275</v>
      </c>
      <c r="BI81" s="1">
        <f t="shared" si="156"/>
        <v>1.700706879</v>
      </c>
      <c r="BJ81" s="1">
        <f t="shared" si="156"/>
        <v>1.837993941</v>
      </c>
      <c r="BK81" s="1">
        <f t="shared" si="156"/>
        <v>2.096190619</v>
      </c>
      <c r="BL81" s="1">
        <f t="shared" si="156"/>
        <v>2.21787094</v>
      </c>
      <c r="BM81" s="1">
        <f t="shared" si="156"/>
        <v>2.276438014</v>
      </c>
      <c r="BN81" s="1">
        <f t="shared" si="156"/>
        <v>2.328972436</v>
      </c>
      <c r="BO81" s="1">
        <f t="shared" si="156"/>
        <v>2.364439021</v>
      </c>
    </row>
    <row r="82" ht="14.25" customHeight="1">
      <c r="AZ82" s="1" t="s">
        <v>28</v>
      </c>
      <c r="BA82" s="1">
        <f t="shared" ref="BA82:BO82" si="157">SUM(S67:S81)/SUM(B67:B81)</f>
        <v>0.1643828381</v>
      </c>
      <c r="BB82" s="1">
        <f t="shared" si="157"/>
        <v>0.3156825958</v>
      </c>
      <c r="BC82" s="1">
        <f t="shared" si="157"/>
        <v>0.4515931234</v>
      </c>
      <c r="BD82" s="1">
        <f t="shared" si="157"/>
        <v>0.566214052</v>
      </c>
      <c r="BE82" s="1">
        <f t="shared" si="157"/>
        <v>0.7378383974</v>
      </c>
      <c r="BF82" s="1">
        <f t="shared" si="157"/>
        <v>0.8220345942</v>
      </c>
      <c r="BG82" s="1">
        <f t="shared" si="157"/>
        <v>0.8838350978</v>
      </c>
      <c r="BH82" s="1">
        <f t="shared" si="157"/>
        <v>1.020741058</v>
      </c>
      <c r="BI82" s="1">
        <f t="shared" si="157"/>
        <v>1.14693329</v>
      </c>
      <c r="BJ82" s="1">
        <f t="shared" si="157"/>
        <v>1.239517793</v>
      </c>
      <c r="BK82" s="1">
        <f t="shared" si="157"/>
        <v>1.413642076</v>
      </c>
      <c r="BL82" s="1">
        <f t="shared" si="157"/>
        <v>1.495701608</v>
      </c>
      <c r="BM82" s="1">
        <f t="shared" si="157"/>
        <v>1.535198436</v>
      </c>
      <c r="BN82" s="1">
        <f t="shared" si="157"/>
        <v>1.570626926</v>
      </c>
      <c r="BO82" s="1">
        <f t="shared" si="157"/>
        <v>1.594545103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</cols>
  <sheetData>
    <row r="1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</row>
    <row r="2" hidden="1">
      <c r="A2" s="1">
        <v>1.0</v>
      </c>
      <c r="B2" s="1">
        <f>'Standart Lader'!P67-SUMIFS('Standart Lader'!B67:P67,'Standart Lader'!$B$66:$P$66,15+1-A2)</f>
        <v>0</v>
      </c>
      <c r="C2" s="1">
        <f>'Standart Lader'!AG67-SUMIFS('Standart Lader'!S67:AG67,'Standart Lader'!$S$66:$AG$66,15+1-A2)</f>
        <v>0</v>
      </c>
      <c r="D2" s="1">
        <f>'Munich Lader'!P40-SUMIFS('Munich Lader'!B40:P40,'Munich Lader'!$B$39:$P$39,15+1-A2)</f>
        <v>0</v>
      </c>
      <c r="E2" s="1">
        <f>'Munich Lader'!AG40-SUMIFS('Munich Lader'!S40:AG40,'Munich Lader'!$S$39:$AG$39,15+1-A2)</f>
        <v>0</v>
      </c>
    </row>
    <row r="3" hidden="1">
      <c r="A3" s="1">
        <v>2.0</v>
      </c>
      <c r="B3" s="1">
        <f>'Standart Lader'!P68-SUMIFS('Standart Lader'!B68:P68,'Standart Lader'!$B$66:$P$66,15+1-A3)</f>
        <v>112.2715711</v>
      </c>
      <c r="C3" s="1">
        <f>'Standart Lader'!AG68-SUMIFS('Standart Lader'!S68:AG68,'Standart Lader'!$S$66:$AG$66,15+1-A3)</f>
        <v>177.7567729</v>
      </c>
      <c r="D3" s="1">
        <f>'Munich Lader'!P41-SUMIFS('Munich Lader'!B41:P41,'Munich Lader'!$B$39:$P$39,15+1-A3)</f>
        <v>112.2715711</v>
      </c>
      <c r="E3" s="1">
        <f>'Munich Lader'!AG41-SUMIFS('Munich Lader'!S41:AG41,'Munich Lader'!$S$39:$AG$39,15+1-A3)</f>
        <v>177.7567729</v>
      </c>
    </row>
    <row r="4" hidden="1">
      <c r="A4" s="1">
        <v>3.0</v>
      </c>
      <c r="B4" s="1">
        <f>'Standart Lader'!P69-SUMIFS('Standart Lader'!B69:P69,'Standart Lader'!$B$66:$P$66,15+1-A4)</f>
        <v>396.4494411</v>
      </c>
      <c r="C4" s="1">
        <f>'Standart Lader'!AG69-SUMIFS('Standart Lader'!S69:AG69,'Standart Lader'!$S$66:$AG$66,15+1-A4)</f>
        <v>546.1130475</v>
      </c>
      <c r="D4" s="1">
        <f>'Munich Lader'!P42-SUMIFS('Munich Lader'!B42:P42,'Munich Lader'!$B$39:$P$39,15+1-A4)</f>
        <v>385.6138558</v>
      </c>
      <c r="E4" s="1">
        <f>'Munich Lader'!AG42-SUMIFS('Munich Lader'!S42:AG42,'Munich Lader'!$S$39:$AG$39,15+1-A4)</f>
        <v>534.3325187</v>
      </c>
    </row>
    <row r="5" hidden="1">
      <c r="A5" s="1">
        <v>4.0</v>
      </c>
      <c r="B5" s="1">
        <f>'Standart Lader'!P70-SUMIFS('Standart Lader'!B70:P70,'Standart Lader'!$B$66:$P$66,15+1-A5)</f>
        <v>760.8453061</v>
      </c>
      <c r="C5" s="1">
        <f>'Standart Lader'!AG70-SUMIFS('Standart Lader'!S70:AG70,'Standart Lader'!$S$66:$AG$66,15+1-A5)</f>
        <v>1050.938195</v>
      </c>
      <c r="D5" s="1">
        <f>'Munich Lader'!P43-SUMIFS('Munich Lader'!B43:P43,'Munich Lader'!$B$39:$P$39,15+1-A5)</f>
        <v>778.3859781</v>
      </c>
      <c r="E5" s="1">
        <f>'Munich Lader'!AG43-SUMIFS('Munich Lader'!S43:AG43,'Munich Lader'!$S$39:$AG$39,15+1-A5)</f>
        <v>1027.451227</v>
      </c>
    </row>
    <row r="6" hidden="1">
      <c r="A6" s="1">
        <v>5.0</v>
      </c>
      <c r="B6" s="1">
        <f>'Standart Lader'!P71-SUMIFS('Standart Lader'!B71:P71,'Standart Lader'!$B$66:$P$66,15+1-A6)</f>
        <v>1025.691604</v>
      </c>
      <c r="C6" s="1">
        <f>'Standart Lader'!AG71-SUMIFS('Standart Lader'!S71:AG71,'Standart Lader'!$S$66:$AG$66,15+1-A6)</f>
        <v>1450.755977</v>
      </c>
      <c r="D6" s="1">
        <f>'Munich Lader'!P44-SUMIFS('Munich Lader'!B44:P44,'Munich Lader'!$B$39:$P$39,15+1-A6)</f>
        <v>950.0471697</v>
      </c>
      <c r="E6" s="1">
        <f>'Munich Lader'!AG44-SUMIFS('Munich Lader'!S44:AG44,'Munich Lader'!$S$39:$AG$39,15+1-A6)</f>
        <v>1494.704819</v>
      </c>
    </row>
    <row r="7" hidden="1">
      <c r="A7" s="1">
        <v>6.0</v>
      </c>
      <c r="B7" s="1">
        <f>'Standart Lader'!P72-SUMIFS('Standart Lader'!B72:P72,'Standart Lader'!$B$66:$P$66,15+1-A7)</f>
        <v>1500.556363</v>
      </c>
      <c r="C7" s="1">
        <f>'Standart Lader'!AG72-SUMIFS('Standart Lader'!S72:AG72,'Standart Lader'!$S$66:$AG$66,15+1-A7)</f>
        <v>3030.684786</v>
      </c>
      <c r="D7" s="1">
        <f>'Munich Lader'!P45-SUMIFS('Munich Lader'!B45:P45,'Munich Lader'!$B$39:$P$39,15+1-A7)</f>
        <v>1407.325647</v>
      </c>
      <c r="E7" s="1">
        <f>'Munich Lader'!AG45-SUMIFS('Munich Lader'!S45:AG45,'Munich Lader'!$S$39:$AG$39,15+1-A7)</f>
        <v>1472.790397</v>
      </c>
    </row>
    <row r="8" hidden="1">
      <c r="A8" s="1">
        <v>7.0</v>
      </c>
      <c r="B8" s="1">
        <f>'Standart Lader'!P73-SUMIFS('Standart Lader'!B73:P73,'Standart Lader'!$B$66:$P$66,15+1-A8)</f>
        <v>2081.448263</v>
      </c>
      <c r="C8" s="1">
        <f>'Standart Lader'!AG73-SUMIFS('Standart Lader'!S73:AG73,'Standart Lader'!$S$66:$AG$66,15+1-A8)</f>
        <v>3384.760327</v>
      </c>
      <c r="D8" s="1">
        <f>'Munich Lader'!P46-SUMIFS('Munich Lader'!B46:P46,'Munich Lader'!$B$39:$P$39,15+1-A8)</f>
        <v>2069.368288</v>
      </c>
      <c r="E8" s="1">
        <f>'Munich Lader'!AG46-SUMIFS('Munich Lader'!S46:AG46,'Munich Lader'!$S$39:$AG$39,15+1-A8)</f>
        <v>3185.667402</v>
      </c>
    </row>
    <row r="9" hidden="1">
      <c r="A9" s="1">
        <v>8.0</v>
      </c>
      <c r="B9" s="1">
        <f>'Standart Lader'!P74-SUMIFS('Standart Lader'!B74:P74,'Standart Lader'!$B$66:$P$66,15+1-A9)</f>
        <v>2229.249491</v>
      </c>
      <c r="C9" s="1">
        <f>'Standart Lader'!AG74-SUMIFS('Standart Lader'!S74:AG74,'Standart Lader'!$S$66:$AG$66,15+1-A9)</f>
        <v>3646.722406</v>
      </c>
      <c r="D9" s="1">
        <f>'Munich Lader'!P47-SUMIFS('Munich Lader'!B47:P47,'Munich Lader'!$B$39:$P$39,15+1-A9)</f>
        <v>2200.621177</v>
      </c>
      <c r="E9" s="1">
        <f>'Munich Lader'!AG47-SUMIFS('Munich Lader'!S47:AG47,'Munich Lader'!$S$39:$AG$39,15+1-A9)</f>
        <v>3358.837047</v>
      </c>
    </row>
    <row r="10" hidden="1">
      <c r="A10" s="1">
        <v>9.0</v>
      </c>
      <c r="B10" s="1">
        <f>'Standart Lader'!P75-SUMIFS('Standart Lader'!B75:P75,'Standart Lader'!$B$66:$P$66,15+1-A10)</f>
        <v>2430.71213</v>
      </c>
      <c r="C10" s="1">
        <f>'Standart Lader'!AG75-SUMIFS('Standart Lader'!S75:AG75,'Standart Lader'!$S$66:$AG$66,15+1-A10)</f>
        <v>5323.620907</v>
      </c>
      <c r="D10" s="1">
        <f>'Munich Lader'!P48-SUMIFS('Munich Lader'!B48:P48,'Munich Lader'!$B$39:$P$39,15+1-A10)</f>
        <v>2171.227061</v>
      </c>
      <c r="E10" s="1">
        <f>'Munich Lader'!AG48-SUMIFS('Munich Lader'!S48:AG48,'Munich Lader'!$S$39:$AG$39,15+1-A10)</f>
        <v>2728.462265</v>
      </c>
    </row>
    <row r="11" hidden="1">
      <c r="A11" s="1">
        <v>10.0</v>
      </c>
      <c r="B11" s="1">
        <f>'Standart Lader'!P76-SUMIFS('Standart Lader'!B76:P76,'Standart Lader'!$B$66:$P$66,15+1-A11)</f>
        <v>2837.297926</v>
      </c>
      <c r="C11" s="1">
        <f>'Standart Lader'!AG76-SUMIFS('Standart Lader'!S76:AG76,'Standart Lader'!$S$66:$AG$66,15+1-A11)</f>
        <v>6923.091448</v>
      </c>
      <c r="D11" s="1">
        <f>'Munich Lader'!P49-SUMIFS('Munich Lader'!B49:P49,'Munich Lader'!$B$39:$P$39,15+1-A11)</f>
        <v>2380.625238</v>
      </c>
      <c r="E11" s="1">
        <f>'Munich Lader'!AG49-SUMIFS('Munich Lader'!S49:AG49,'Munich Lader'!$S$39:$AG$39,15+1-A11)</f>
        <v>2716.499273</v>
      </c>
    </row>
    <row r="12" hidden="1">
      <c r="A12" s="1">
        <v>11.0</v>
      </c>
      <c r="B12" s="1">
        <f>'Standart Lader'!P77-SUMIFS('Standart Lader'!B77:P77,'Standart Lader'!$B$66:$P$66,15+1-A12)</f>
        <v>2266.376117</v>
      </c>
      <c r="C12" s="1">
        <f>'Standart Lader'!AG77-SUMIFS('Standart Lader'!S77:AG77,'Standart Lader'!$S$66:$AG$66,15+1-A12)</f>
        <v>3611.398916</v>
      </c>
      <c r="D12" s="1">
        <f>'Munich Lader'!P50-SUMIFS('Munich Lader'!B50:P50,'Munich Lader'!$B$39:$P$39,15+1-A12)</f>
        <v>2193.484341</v>
      </c>
      <c r="E12" s="1">
        <f>'Munich Lader'!AG50-SUMIFS('Munich Lader'!S50:AG50,'Munich Lader'!$S$39:$AG$39,15+1-A12)</f>
        <v>2934.446221</v>
      </c>
    </row>
    <row r="13" hidden="1">
      <c r="A13" s="1">
        <v>12.0</v>
      </c>
      <c r="B13" s="1">
        <f>'Standart Lader'!P78-SUMIFS('Standart Lader'!B78:P78,'Standart Lader'!$B$66:$P$66,15+1-A13)</f>
        <v>2643.843816</v>
      </c>
      <c r="C13" s="1">
        <f>'Standart Lader'!AG78-SUMIFS('Standart Lader'!S78:AG78,'Standart Lader'!$S$66:$AG$66,15+1-A13)</f>
        <v>5614.962357</v>
      </c>
      <c r="D13" s="1">
        <f>'Munich Lader'!P51-SUMIFS('Munich Lader'!B51:P51,'Munich Lader'!$B$39:$P$39,15+1-A13)</f>
        <v>2222.058482</v>
      </c>
      <c r="E13" s="1">
        <f>'Munich Lader'!AG51-SUMIFS('Munich Lader'!S51:AG51,'Munich Lader'!$S$39:$AG$39,15+1-A13)</f>
        <v>2868.983264</v>
      </c>
    </row>
    <row r="14" hidden="1">
      <c r="A14" s="1">
        <v>13.0</v>
      </c>
      <c r="B14" s="1">
        <f>'Standart Lader'!P79-SUMIFS('Standart Lader'!B79:P79,'Standart Lader'!$B$66:$P$66,15+1-A14)</f>
        <v>3208.471119</v>
      </c>
      <c r="C14" s="1">
        <f>'Standart Lader'!AG79-SUMIFS('Standart Lader'!S79:AG79,'Standart Lader'!$S$66:$AG$66,15+1-A14)</f>
        <v>9230.698867</v>
      </c>
      <c r="D14" s="1">
        <f>'Munich Lader'!P52-SUMIFS('Munich Lader'!B52:P52,'Munich Lader'!$B$39:$P$39,15+1-A14)</f>
        <v>3000.736508</v>
      </c>
      <c r="E14" s="1">
        <f>'Munich Lader'!AG52-SUMIFS('Munich Lader'!S52:AG52,'Munich Lader'!$S$39:$AG$39,15+1-A14)</f>
        <v>3722.481738</v>
      </c>
    </row>
    <row r="15" hidden="1">
      <c r="A15" s="1">
        <v>14.0</v>
      </c>
      <c r="B15" s="1">
        <f>'Standart Lader'!P80-SUMIFS('Standart Lader'!B80:P80,'Standart Lader'!$B$66:$P$66,15+1-A15)</f>
        <v>4991.573796</v>
      </c>
      <c r="C15" s="1">
        <f>'Standart Lader'!AG80-SUMIFS('Standart Lader'!S80:AG80,'Standart Lader'!$S$66:$AG$66,15+1-A15)</f>
        <v>28610.62385</v>
      </c>
      <c r="D15" s="1">
        <f>'Munich Lader'!P53-SUMIFS('Munich Lader'!B53:P53,'Munich Lader'!$B$39:$P$39,15+1-A15)</f>
        <v>3953.160918</v>
      </c>
      <c r="E15" s="1">
        <f>'Munich Lader'!AG53-SUMIFS('Munich Lader'!S53:AG53,'Munich Lader'!$S$39:$AG$39,15+1-A15)</f>
        <v>4523.164645</v>
      </c>
    </row>
    <row r="16" hidden="1">
      <c r="A16" s="1">
        <v>15.0</v>
      </c>
      <c r="B16" s="1">
        <f>'Standart Lader'!P81-SUMIFS('Standart Lader'!B81:P81,'Standart Lader'!$B$66:$P$66,15+1-A16)</f>
        <v>3346.949846</v>
      </c>
      <c r="C16" s="1">
        <f>'Standart Lader'!AG81-SUMIFS('Standart Lader'!S81:AG81,'Standart Lader'!$S$66:$AG$66,15+1-A16)</f>
        <v>9168.70223</v>
      </c>
      <c r="D16" s="1">
        <f>'Munich Lader'!P54-SUMIFS('Munich Lader'!B54:P54,'Munich Lader'!$B$39:$P$39,15+1-A16)</f>
        <v>3062.37072</v>
      </c>
      <c r="E16" s="1">
        <f>'Munich Lader'!AG54-SUMIFS('Munich Lader'!S54:AG54,'Munich Lader'!$S$39:$AG$39,15+1-A16)</f>
        <v>3493.437564</v>
      </c>
    </row>
    <row r="17">
      <c r="A17" s="7" t="s">
        <v>39</v>
      </c>
      <c r="B17" s="1">
        <f t="shared" ref="B17:E17" si="1">SUM(B2:B16)</f>
        <v>29831.73679</v>
      </c>
      <c r="C17" s="1">
        <f t="shared" si="1"/>
        <v>81770.83008</v>
      </c>
      <c r="D17" s="1">
        <f t="shared" si="1"/>
        <v>26887.29696</v>
      </c>
      <c r="E17" s="1">
        <f t="shared" si="1"/>
        <v>34239.01515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8.71"/>
    <col customWidth="1" min="3" max="3" width="14.86"/>
    <col customWidth="1" min="4" max="17" width="8.71"/>
    <col customWidth="1" min="18" max="18" width="35.57"/>
    <col customWidth="1" min="19" max="50" width="8.71"/>
  </cols>
  <sheetData>
    <row r="1" ht="14.25" customHeight="1">
      <c r="A1" s="1" t="s">
        <v>23</v>
      </c>
      <c r="R1" s="1" t="s">
        <v>23</v>
      </c>
      <c r="S1" s="1">
        <v>1.0</v>
      </c>
      <c r="T1" s="1">
        <v>1000.0</v>
      </c>
      <c r="U1" s="1">
        <v>1800.0</v>
      </c>
      <c r="V1" s="1">
        <v>1800.0</v>
      </c>
      <c r="W1" s="1">
        <v>3000.0</v>
      </c>
      <c r="X1" s="1">
        <v>4200.0</v>
      </c>
      <c r="Y1" s="1">
        <v>4900.0</v>
      </c>
      <c r="Z1" s="1">
        <v>7800.0</v>
      </c>
      <c r="AA1" s="1">
        <v>7700.0</v>
      </c>
      <c r="AB1" s="1">
        <v>8100.0</v>
      </c>
      <c r="AC1" s="1">
        <v>9500.0</v>
      </c>
      <c r="AD1" s="1">
        <v>9800.0</v>
      </c>
      <c r="AE1" s="1">
        <v>9900.0</v>
      </c>
      <c r="AF1" s="1">
        <v>9900.0</v>
      </c>
    </row>
    <row r="2" ht="14.25" customHeight="1">
      <c r="A2" s="1" t="s">
        <v>25</v>
      </c>
      <c r="B2" s="1" t="s">
        <v>5</v>
      </c>
      <c r="R2" s="1" t="s">
        <v>26</v>
      </c>
      <c r="S2" s="1">
        <v>5800.0</v>
      </c>
      <c r="T2" s="1">
        <v>5990.0</v>
      </c>
      <c r="U2" s="1">
        <v>7000.0</v>
      </c>
      <c r="V2" s="1">
        <v>7000.0</v>
      </c>
      <c r="W2" s="1">
        <v>8000.0</v>
      </c>
      <c r="X2" s="1">
        <v>8800.0</v>
      </c>
      <c r="Y2" s="1">
        <v>9500.0</v>
      </c>
      <c r="Z2" s="1">
        <v>9900.0</v>
      </c>
      <c r="AA2" s="1">
        <v>10000.0</v>
      </c>
      <c r="AB2" s="1">
        <v>10000.0</v>
      </c>
      <c r="AC2" s="1">
        <v>10000.0</v>
      </c>
      <c r="AD2" s="1">
        <v>10000.0</v>
      </c>
      <c r="AE2" s="1">
        <v>10000.0</v>
      </c>
      <c r="AF2" s="1">
        <v>10000.0</v>
      </c>
      <c r="AI2" s="1" t="s">
        <v>27</v>
      </c>
    </row>
    <row r="3" ht="14.25" customHeight="1">
      <c r="A3" s="1" t="s">
        <v>7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1">
        <v>13.0</v>
      </c>
      <c r="O3" s="1">
        <v>14.0</v>
      </c>
      <c r="P3" s="1">
        <v>15.0</v>
      </c>
      <c r="R3" s="1" t="s">
        <v>7</v>
      </c>
      <c r="S3" s="1">
        <v>1.0</v>
      </c>
      <c r="T3" s="1">
        <v>2.0</v>
      </c>
      <c r="U3" s="1">
        <v>3.0</v>
      </c>
      <c r="V3" s="1">
        <v>4.0</v>
      </c>
      <c r="W3" s="1">
        <v>5.0</v>
      </c>
      <c r="X3" s="1">
        <v>6.0</v>
      </c>
      <c r="Y3" s="1">
        <v>7.0</v>
      </c>
      <c r="Z3" s="1">
        <v>8.0</v>
      </c>
      <c r="AA3" s="1">
        <v>9.0</v>
      </c>
      <c r="AB3" s="1">
        <v>10.0</v>
      </c>
      <c r="AC3" s="1">
        <v>11.0</v>
      </c>
      <c r="AD3" s="1">
        <v>12.0</v>
      </c>
      <c r="AE3" s="1">
        <v>13.0</v>
      </c>
      <c r="AF3" s="1">
        <v>14.0</v>
      </c>
      <c r="AG3" s="1">
        <v>15.0</v>
      </c>
      <c r="AI3" s="1" t="s">
        <v>7</v>
      </c>
      <c r="AJ3" s="1">
        <v>1.0</v>
      </c>
      <c r="AK3" s="1">
        <v>2.0</v>
      </c>
      <c r="AL3" s="1">
        <v>3.0</v>
      </c>
      <c r="AM3" s="1">
        <v>4.0</v>
      </c>
      <c r="AN3" s="1">
        <v>5.0</v>
      </c>
      <c r="AO3" s="1">
        <v>6.0</v>
      </c>
      <c r="AP3" s="1">
        <v>7.0</v>
      </c>
      <c r="AQ3" s="1">
        <v>8.0</v>
      </c>
      <c r="AR3" s="1">
        <v>9.0</v>
      </c>
      <c r="AS3" s="1">
        <v>10.0</v>
      </c>
      <c r="AT3" s="1">
        <v>11.0</v>
      </c>
      <c r="AU3" s="1">
        <v>12.0</v>
      </c>
      <c r="AV3" s="1">
        <v>13.0</v>
      </c>
      <c r="AW3" s="1">
        <v>14.0</v>
      </c>
      <c r="AX3" s="1">
        <v>15.0</v>
      </c>
    </row>
    <row r="4" ht="14.25" customHeight="1">
      <c r="A4" s="1">
        <v>1.0</v>
      </c>
      <c r="B4" s="1">
        <f t="shared" ref="B4:P4" si="1">RANDBETWEEN(10000,100000)</f>
        <v>25980</v>
      </c>
      <c r="C4" s="1">
        <f t="shared" si="1"/>
        <v>15178</v>
      </c>
      <c r="D4" s="1">
        <f t="shared" si="1"/>
        <v>86479</v>
      </c>
      <c r="E4" s="1">
        <f t="shared" si="1"/>
        <v>51154</v>
      </c>
      <c r="F4" s="1">
        <f t="shared" si="1"/>
        <v>47742</v>
      </c>
      <c r="G4" s="1">
        <f t="shared" si="1"/>
        <v>25307</v>
      </c>
      <c r="H4" s="1">
        <f t="shared" si="1"/>
        <v>25200</v>
      </c>
      <c r="I4" s="1">
        <f t="shared" si="1"/>
        <v>74635</v>
      </c>
      <c r="J4" s="1">
        <f t="shared" si="1"/>
        <v>40330</v>
      </c>
      <c r="K4" s="1">
        <f t="shared" si="1"/>
        <v>75554</v>
      </c>
      <c r="L4" s="1">
        <f t="shared" si="1"/>
        <v>70082</v>
      </c>
      <c r="M4" s="1">
        <f t="shared" si="1"/>
        <v>93017</v>
      </c>
      <c r="N4" s="1">
        <f t="shared" si="1"/>
        <v>31229</v>
      </c>
      <c r="O4" s="1">
        <f t="shared" si="1"/>
        <v>21041</v>
      </c>
      <c r="P4" s="1">
        <f t="shared" si="1"/>
        <v>46457</v>
      </c>
      <c r="R4" s="1">
        <v>1.0</v>
      </c>
      <c r="S4" s="1">
        <f t="shared" ref="S4:AF4" si="2">B4*RANDBETWEEN(S$1,S$2)/10000</f>
        <v>4798.506</v>
      </c>
      <c r="T4" s="1">
        <f t="shared" si="2"/>
        <v>5193.9116</v>
      </c>
      <c r="U4" s="1">
        <f t="shared" si="2"/>
        <v>37817.2667</v>
      </c>
      <c r="V4" s="1">
        <f t="shared" si="2"/>
        <v>12005.8438</v>
      </c>
      <c r="W4" s="1">
        <f t="shared" si="2"/>
        <v>24047.6454</v>
      </c>
      <c r="X4" s="1">
        <f t="shared" si="2"/>
        <v>20119.065</v>
      </c>
      <c r="Y4" s="1">
        <f t="shared" si="2"/>
        <v>18307.8</v>
      </c>
      <c r="Z4" s="1">
        <f t="shared" si="2"/>
        <v>58476.5225</v>
      </c>
      <c r="AA4" s="1">
        <f t="shared" si="2"/>
        <v>38079.586</v>
      </c>
      <c r="AB4" s="1">
        <f t="shared" si="2"/>
        <v>69018.579</v>
      </c>
      <c r="AC4" s="1">
        <f t="shared" si="2"/>
        <v>68301.9172</v>
      </c>
      <c r="AD4" s="1">
        <f t="shared" si="2"/>
        <v>92226.3555</v>
      </c>
      <c r="AE4" s="1">
        <f t="shared" si="2"/>
        <v>31016.6428</v>
      </c>
      <c r="AF4" s="1">
        <f t="shared" si="2"/>
        <v>21041</v>
      </c>
      <c r="AG4" s="1">
        <f>P4</f>
        <v>46457</v>
      </c>
      <c r="AI4" s="1">
        <v>1.0</v>
      </c>
      <c r="AJ4" s="2">
        <f t="shared" ref="AJ4:AX4" si="3">S4/B4</f>
        <v>0.1847</v>
      </c>
      <c r="AK4" s="2">
        <f t="shared" si="3"/>
        <v>0.3422</v>
      </c>
      <c r="AL4" s="2">
        <f t="shared" si="3"/>
        <v>0.4373</v>
      </c>
      <c r="AM4" s="2">
        <f t="shared" si="3"/>
        <v>0.2347</v>
      </c>
      <c r="AN4" s="2">
        <f t="shared" si="3"/>
        <v>0.5037</v>
      </c>
      <c r="AO4" s="2">
        <f t="shared" si="3"/>
        <v>0.795</v>
      </c>
      <c r="AP4" s="2">
        <f t="shared" si="3"/>
        <v>0.7265</v>
      </c>
      <c r="AQ4" s="2">
        <f t="shared" si="3"/>
        <v>0.7835</v>
      </c>
      <c r="AR4" s="2">
        <f t="shared" si="3"/>
        <v>0.9442</v>
      </c>
      <c r="AS4" s="2">
        <f t="shared" si="3"/>
        <v>0.9135</v>
      </c>
      <c r="AT4" s="2">
        <f t="shared" si="3"/>
        <v>0.9746</v>
      </c>
      <c r="AU4" s="2">
        <f t="shared" si="3"/>
        <v>0.9915</v>
      </c>
      <c r="AV4" s="2">
        <f t="shared" si="3"/>
        <v>0.9932</v>
      </c>
      <c r="AW4" s="2">
        <f t="shared" si="3"/>
        <v>1</v>
      </c>
      <c r="AX4" s="2">
        <f t="shared" si="3"/>
        <v>1</v>
      </c>
    </row>
    <row r="5" ht="14.25" customHeight="1">
      <c r="A5" s="1">
        <v>2.0</v>
      </c>
      <c r="B5" s="1">
        <f t="shared" ref="B5:O5" si="4">RANDBETWEEN(10000,100000)</f>
        <v>51509</v>
      </c>
      <c r="C5" s="1">
        <f t="shared" si="4"/>
        <v>15436</v>
      </c>
      <c r="D5" s="1">
        <f t="shared" si="4"/>
        <v>82704</v>
      </c>
      <c r="E5" s="1">
        <f t="shared" si="4"/>
        <v>42718</v>
      </c>
      <c r="F5" s="1">
        <f t="shared" si="4"/>
        <v>81589</v>
      </c>
      <c r="G5" s="1">
        <f t="shared" si="4"/>
        <v>27623</v>
      </c>
      <c r="H5" s="1">
        <f t="shared" si="4"/>
        <v>14806</v>
      </c>
      <c r="I5" s="1">
        <f t="shared" si="4"/>
        <v>42554</v>
      </c>
      <c r="J5" s="1">
        <f t="shared" si="4"/>
        <v>20503</v>
      </c>
      <c r="K5" s="1">
        <f t="shared" si="4"/>
        <v>64567</v>
      </c>
      <c r="L5" s="1">
        <f t="shared" si="4"/>
        <v>45485</v>
      </c>
      <c r="M5" s="1">
        <f t="shared" si="4"/>
        <v>36772</v>
      </c>
      <c r="N5" s="1">
        <f t="shared" si="4"/>
        <v>68769</v>
      </c>
      <c r="O5" s="1">
        <f t="shared" si="4"/>
        <v>75784</v>
      </c>
      <c r="R5" s="1">
        <v>2.0</v>
      </c>
      <c r="S5" s="1">
        <f t="shared" ref="S5:AF5" si="5">B5*RANDBETWEEN(S$1,S$2)/10000</f>
        <v>2941.1639</v>
      </c>
      <c r="T5" s="1">
        <f t="shared" si="5"/>
        <v>1900.1716</v>
      </c>
      <c r="U5" s="1">
        <f t="shared" si="5"/>
        <v>55982.3376</v>
      </c>
      <c r="V5" s="1">
        <f t="shared" si="5"/>
        <v>9705.5296</v>
      </c>
      <c r="W5" s="1">
        <f t="shared" si="5"/>
        <v>58287.1816</v>
      </c>
      <c r="X5" s="1">
        <f t="shared" si="5"/>
        <v>15269.9944</v>
      </c>
      <c r="Y5" s="1">
        <f t="shared" si="5"/>
        <v>8498.644</v>
      </c>
      <c r="Z5" s="1">
        <f t="shared" si="5"/>
        <v>37545.3942</v>
      </c>
      <c r="AA5" s="1">
        <f t="shared" si="5"/>
        <v>16129.7101</v>
      </c>
      <c r="AB5" s="1">
        <f t="shared" si="5"/>
        <v>57716.4413</v>
      </c>
      <c r="AC5" s="1">
        <f t="shared" si="5"/>
        <v>44429.748</v>
      </c>
      <c r="AD5" s="1">
        <f t="shared" si="5"/>
        <v>36749.9368</v>
      </c>
      <c r="AE5" s="1">
        <f t="shared" si="5"/>
        <v>68280.7401</v>
      </c>
      <c r="AF5" s="1">
        <f t="shared" si="5"/>
        <v>75382.3448</v>
      </c>
      <c r="AI5" s="1">
        <v>2.0</v>
      </c>
      <c r="AJ5" s="2">
        <f t="shared" ref="AJ5:AW5" si="6">S5/B5</f>
        <v>0.0571</v>
      </c>
      <c r="AK5" s="2">
        <f t="shared" si="6"/>
        <v>0.1231</v>
      </c>
      <c r="AL5" s="2">
        <f t="shared" si="6"/>
        <v>0.6769</v>
      </c>
      <c r="AM5" s="2">
        <f t="shared" si="6"/>
        <v>0.2272</v>
      </c>
      <c r="AN5" s="2">
        <f t="shared" si="6"/>
        <v>0.7144</v>
      </c>
      <c r="AO5" s="2">
        <f t="shared" si="6"/>
        <v>0.5528</v>
      </c>
      <c r="AP5" s="2">
        <f t="shared" si="6"/>
        <v>0.574</v>
      </c>
      <c r="AQ5" s="2">
        <f t="shared" si="6"/>
        <v>0.8823</v>
      </c>
      <c r="AR5" s="2">
        <f t="shared" si="6"/>
        <v>0.7867</v>
      </c>
      <c r="AS5" s="2">
        <f t="shared" si="6"/>
        <v>0.8939</v>
      </c>
      <c r="AT5" s="2">
        <f t="shared" si="6"/>
        <v>0.9768</v>
      </c>
      <c r="AU5" s="2">
        <f t="shared" si="6"/>
        <v>0.9994</v>
      </c>
      <c r="AV5" s="2">
        <f t="shared" si="6"/>
        <v>0.9929</v>
      </c>
      <c r="AW5" s="2">
        <f t="shared" si="6"/>
        <v>0.9947</v>
      </c>
      <c r="AX5" s="2"/>
    </row>
    <row r="6" ht="14.25" customHeight="1">
      <c r="A6" s="1">
        <v>3.0</v>
      </c>
      <c r="B6" s="1">
        <f t="shared" ref="B6:N6" si="7">RANDBETWEEN(10000,100000)</f>
        <v>88260</v>
      </c>
      <c r="C6" s="1">
        <f t="shared" si="7"/>
        <v>48856</v>
      </c>
      <c r="D6" s="1">
        <f t="shared" si="7"/>
        <v>85845</v>
      </c>
      <c r="E6" s="1">
        <f t="shared" si="7"/>
        <v>10403</v>
      </c>
      <c r="F6" s="1">
        <f t="shared" si="7"/>
        <v>88542</v>
      </c>
      <c r="G6" s="1">
        <f t="shared" si="7"/>
        <v>85130</v>
      </c>
      <c r="H6" s="1">
        <f t="shared" si="7"/>
        <v>17832</v>
      </c>
      <c r="I6" s="1">
        <f t="shared" si="7"/>
        <v>54837</v>
      </c>
      <c r="J6" s="1">
        <f t="shared" si="7"/>
        <v>15926</v>
      </c>
      <c r="K6" s="1">
        <f t="shared" si="7"/>
        <v>91891</v>
      </c>
      <c r="L6" s="1">
        <f t="shared" si="7"/>
        <v>86486</v>
      </c>
      <c r="M6" s="1">
        <f t="shared" si="7"/>
        <v>47162</v>
      </c>
      <c r="N6" s="1">
        <f t="shared" si="7"/>
        <v>25294</v>
      </c>
      <c r="R6" s="1">
        <v>3.0</v>
      </c>
      <c r="S6" s="1">
        <f t="shared" ref="S6:AE6" si="8">B6*RANDBETWEEN(S$1,S$2)/10000</f>
        <v>4668.954</v>
      </c>
      <c r="T6" s="1">
        <f t="shared" si="8"/>
        <v>14339.236</v>
      </c>
      <c r="U6" s="1">
        <f t="shared" si="8"/>
        <v>29848.3065</v>
      </c>
      <c r="V6" s="1">
        <f t="shared" si="8"/>
        <v>4577.32</v>
      </c>
      <c r="W6" s="1">
        <f t="shared" si="8"/>
        <v>61704.9198</v>
      </c>
      <c r="X6" s="1">
        <f t="shared" si="8"/>
        <v>55879.332</v>
      </c>
      <c r="Y6" s="1">
        <f t="shared" si="8"/>
        <v>15624.3984</v>
      </c>
      <c r="Z6" s="1">
        <f t="shared" si="8"/>
        <v>43222.5234</v>
      </c>
      <c r="AA6" s="1">
        <f t="shared" si="8"/>
        <v>12525.799</v>
      </c>
      <c r="AB6" s="1">
        <f t="shared" si="8"/>
        <v>82527.3071</v>
      </c>
      <c r="AC6" s="1">
        <f t="shared" si="8"/>
        <v>83761.691</v>
      </c>
      <c r="AD6" s="1">
        <f t="shared" si="8"/>
        <v>46930.9062</v>
      </c>
      <c r="AE6" s="1">
        <f t="shared" si="8"/>
        <v>25245.9414</v>
      </c>
      <c r="AI6" s="1">
        <v>3.0</v>
      </c>
      <c r="AJ6" s="2">
        <f t="shared" ref="AJ6:AV6" si="9">S6/B6</f>
        <v>0.0529</v>
      </c>
      <c r="AK6" s="2">
        <f t="shared" si="9"/>
        <v>0.2935</v>
      </c>
      <c r="AL6" s="2">
        <f t="shared" si="9"/>
        <v>0.3477</v>
      </c>
      <c r="AM6" s="2">
        <f t="shared" si="9"/>
        <v>0.44</v>
      </c>
      <c r="AN6" s="2">
        <f t="shared" si="9"/>
        <v>0.6969</v>
      </c>
      <c r="AO6" s="2">
        <f t="shared" si="9"/>
        <v>0.6564</v>
      </c>
      <c r="AP6" s="2">
        <f t="shared" si="9"/>
        <v>0.8762</v>
      </c>
      <c r="AQ6" s="2">
        <f t="shared" si="9"/>
        <v>0.7882</v>
      </c>
      <c r="AR6" s="2">
        <f t="shared" si="9"/>
        <v>0.7865</v>
      </c>
      <c r="AS6" s="2">
        <f t="shared" si="9"/>
        <v>0.8981</v>
      </c>
      <c r="AT6" s="2">
        <f t="shared" si="9"/>
        <v>0.9685</v>
      </c>
      <c r="AU6" s="2">
        <f t="shared" si="9"/>
        <v>0.9951</v>
      </c>
      <c r="AV6" s="2">
        <f t="shared" si="9"/>
        <v>0.9981</v>
      </c>
      <c r="AW6" s="2"/>
      <c r="AX6" s="2"/>
    </row>
    <row r="7" ht="14.25" customHeight="1">
      <c r="A7" s="1">
        <v>4.0</v>
      </c>
      <c r="B7" s="1">
        <f t="shared" ref="B7:M7" si="10">RANDBETWEEN(10000,100000)</f>
        <v>61231</v>
      </c>
      <c r="C7" s="1">
        <f t="shared" si="10"/>
        <v>28163</v>
      </c>
      <c r="D7" s="1">
        <f t="shared" si="10"/>
        <v>55994</v>
      </c>
      <c r="E7" s="1">
        <f t="shared" si="10"/>
        <v>68380</v>
      </c>
      <c r="F7" s="1">
        <f t="shared" si="10"/>
        <v>98647</v>
      </c>
      <c r="G7" s="1">
        <f t="shared" si="10"/>
        <v>63145</v>
      </c>
      <c r="H7" s="1">
        <f t="shared" si="10"/>
        <v>41547</v>
      </c>
      <c r="I7" s="1">
        <f t="shared" si="10"/>
        <v>61577</v>
      </c>
      <c r="J7" s="1">
        <f t="shared" si="10"/>
        <v>83955</v>
      </c>
      <c r="K7" s="1">
        <f t="shared" si="10"/>
        <v>72275</v>
      </c>
      <c r="L7" s="1">
        <f t="shared" si="10"/>
        <v>77932</v>
      </c>
      <c r="M7" s="1">
        <f t="shared" si="10"/>
        <v>77872</v>
      </c>
      <c r="R7" s="1">
        <v>4.0</v>
      </c>
      <c r="S7" s="1">
        <f t="shared" ref="S7:AD7" si="11">B7*RANDBETWEEN(S$1,S$2)/10000</f>
        <v>19030.5948</v>
      </c>
      <c r="T7" s="1">
        <f t="shared" si="11"/>
        <v>13459.0977</v>
      </c>
      <c r="U7" s="1">
        <f t="shared" si="11"/>
        <v>34710.6806</v>
      </c>
      <c r="V7" s="1">
        <f t="shared" si="11"/>
        <v>14024.738</v>
      </c>
      <c r="W7" s="1">
        <f t="shared" si="11"/>
        <v>42970.6332</v>
      </c>
      <c r="X7" s="1">
        <f t="shared" si="11"/>
        <v>49739.3165</v>
      </c>
      <c r="Y7" s="1">
        <f t="shared" si="11"/>
        <v>24030.7848</v>
      </c>
      <c r="Z7" s="1">
        <f t="shared" si="11"/>
        <v>51823.2032</v>
      </c>
      <c r="AA7" s="1">
        <f t="shared" si="11"/>
        <v>66752.6205</v>
      </c>
      <c r="AB7" s="1">
        <f t="shared" si="11"/>
        <v>63493.5875</v>
      </c>
      <c r="AC7" s="1">
        <f t="shared" si="11"/>
        <v>76864.3316</v>
      </c>
      <c r="AD7" s="1">
        <f t="shared" si="11"/>
        <v>77365.832</v>
      </c>
      <c r="AI7" s="1">
        <v>4.0</v>
      </c>
      <c r="AJ7" s="2">
        <f t="shared" ref="AJ7:AU7" si="12">S7/B7</f>
        <v>0.3108</v>
      </c>
      <c r="AK7" s="2">
        <f t="shared" si="12"/>
        <v>0.4779</v>
      </c>
      <c r="AL7" s="2">
        <f t="shared" si="12"/>
        <v>0.6199</v>
      </c>
      <c r="AM7" s="2">
        <f t="shared" si="12"/>
        <v>0.2051</v>
      </c>
      <c r="AN7" s="2">
        <f t="shared" si="12"/>
        <v>0.4356</v>
      </c>
      <c r="AO7" s="2">
        <f t="shared" si="12"/>
        <v>0.7877</v>
      </c>
      <c r="AP7" s="2">
        <f t="shared" si="12"/>
        <v>0.5784</v>
      </c>
      <c r="AQ7" s="2">
        <f t="shared" si="12"/>
        <v>0.8416</v>
      </c>
      <c r="AR7" s="2">
        <f t="shared" si="12"/>
        <v>0.7951</v>
      </c>
      <c r="AS7" s="2">
        <f t="shared" si="12"/>
        <v>0.8785</v>
      </c>
      <c r="AT7" s="2">
        <f t="shared" si="12"/>
        <v>0.9863</v>
      </c>
      <c r="AU7" s="2">
        <f t="shared" si="12"/>
        <v>0.9935</v>
      </c>
      <c r="AV7" s="2"/>
      <c r="AW7" s="2"/>
      <c r="AX7" s="2"/>
    </row>
    <row r="8" ht="14.25" customHeight="1">
      <c r="A8" s="1">
        <v>5.0</v>
      </c>
      <c r="B8" s="1">
        <f t="shared" ref="B8:L8" si="13">RANDBETWEEN(10000,100000)</f>
        <v>72136</v>
      </c>
      <c r="C8" s="1">
        <f t="shared" si="13"/>
        <v>38615</v>
      </c>
      <c r="D8" s="1">
        <f t="shared" si="13"/>
        <v>88980</v>
      </c>
      <c r="E8" s="1">
        <f t="shared" si="13"/>
        <v>96831</v>
      </c>
      <c r="F8" s="1">
        <f t="shared" si="13"/>
        <v>27258</v>
      </c>
      <c r="G8" s="1">
        <f t="shared" si="13"/>
        <v>17060</v>
      </c>
      <c r="H8" s="1">
        <f t="shared" si="13"/>
        <v>86639</v>
      </c>
      <c r="I8" s="1">
        <f t="shared" si="13"/>
        <v>18078</v>
      </c>
      <c r="J8" s="1">
        <f t="shared" si="13"/>
        <v>42191</v>
      </c>
      <c r="K8" s="1">
        <f t="shared" si="13"/>
        <v>25934</v>
      </c>
      <c r="L8" s="1">
        <f t="shared" si="13"/>
        <v>21360</v>
      </c>
      <c r="R8" s="1">
        <v>5.0</v>
      </c>
      <c r="S8" s="1">
        <f t="shared" ref="S8:AC8" si="14">B8*RANDBETWEEN(S$1,S$2)/10000</f>
        <v>1464.3608</v>
      </c>
      <c r="T8" s="1">
        <f t="shared" si="14"/>
        <v>17735.8695</v>
      </c>
      <c r="U8" s="1">
        <f t="shared" si="14"/>
        <v>55514.622</v>
      </c>
      <c r="V8" s="1">
        <f t="shared" si="14"/>
        <v>54273.7755</v>
      </c>
      <c r="W8" s="1">
        <f t="shared" si="14"/>
        <v>8278.2546</v>
      </c>
      <c r="X8" s="1">
        <f t="shared" si="14"/>
        <v>9012.798</v>
      </c>
      <c r="Y8" s="1">
        <f t="shared" si="14"/>
        <v>54192.6945</v>
      </c>
      <c r="Z8" s="1">
        <f t="shared" si="14"/>
        <v>16969.8186</v>
      </c>
      <c r="AA8" s="1">
        <f t="shared" si="14"/>
        <v>39309.3547</v>
      </c>
      <c r="AB8" s="1">
        <f t="shared" si="14"/>
        <v>24235.323</v>
      </c>
      <c r="AC8" s="1">
        <f t="shared" si="14"/>
        <v>20497.056</v>
      </c>
      <c r="AI8" s="1">
        <v>5.0</v>
      </c>
      <c r="AJ8" s="2">
        <f t="shared" ref="AJ8:AT8" si="15">S8/B8</f>
        <v>0.0203</v>
      </c>
      <c r="AK8" s="2">
        <f t="shared" si="15"/>
        <v>0.4593</v>
      </c>
      <c r="AL8" s="2">
        <f t="shared" si="15"/>
        <v>0.6239</v>
      </c>
      <c r="AM8" s="2">
        <f t="shared" si="15"/>
        <v>0.5605</v>
      </c>
      <c r="AN8" s="2">
        <f t="shared" si="15"/>
        <v>0.3037</v>
      </c>
      <c r="AO8" s="2">
        <f t="shared" si="15"/>
        <v>0.5283</v>
      </c>
      <c r="AP8" s="2">
        <f t="shared" si="15"/>
        <v>0.6255</v>
      </c>
      <c r="AQ8" s="2">
        <f t="shared" si="15"/>
        <v>0.9387</v>
      </c>
      <c r="AR8" s="2">
        <f t="shared" si="15"/>
        <v>0.9317</v>
      </c>
      <c r="AS8" s="2">
        <f t="shared" si="15"/>
        <v>0.9345</v>
      </c>
      <c r="AT8" s="2">
        <f t="shared" si="15"/>
        <v>0.9596</v>
      </c>
      <c r="AU8" s="2"/>
      <c r="AV8" s="2"/>
      <c r="AW8" s="2"/>
      <c r="AX8" s="2"/>
    </row>
    <row r="9" ht="14.25" customHeight="1">
      <c r="A9" s="1">
        <v>6.0</v>
      </c>
      <c r="B9" s="1">
        <f t="shared" ref="B9:K9" si="16">RANDBETWEEN(10000,100000)</f>
        <v>34863</v>
      </c>
      <c r="C9" s="1">
        <f t="shared" si="16"/>
        <v>73548</v>
      </c>
      <c r="D9" s="1">
        <f t="shared" si="16"/>
        <v>68368</v>
      </c>
      <c r="E9" s="1">
        <f t="shared" si="16"/>
        <v>71094</v>
      </c>
      <c r="F9" s="1">
        <f t="shared" si="16"/>
        <v>61433</v>
      </c>
      <c r="G9" s="1">
        <f t="shared" si="16"/>
        <v>77907</v>
      </c>
      <c r="H9" s="1">
        <f t="shared" si="16"/>
        <v>18752</v>
      </c>
      <c r="I9" s="1">
        <f t="shared" si="16"/>
        <v>53388</v>
      </c>
      <c r="J9" s="1">
        <f t="shared" si="16"/>
        <v>55265</v>
      </c>
      <c r="K9" s="1">
        <f t="shared" si="16"/>
        <v>74944</v>
      </c>
      <c r="R9" s="1">
        <v>6.0</v>
      </c>
      <c r="S9" s="1">
        <f t="shared" ref="S9:AB9" si="17">B9*RANDBETWEEN(S$1,S$2)/10000</f>
        <v>3318.9576</v>
      </c>
      <c r="T9" s="1">
        <f t="shared" si="17"/>
        <v>35104.4604</v>
      </c>
      <c r="U9" s="1">
        <f t="shared" si="17"/>
        <v>26232.8016</v>
      </c>
      <c r="V9" s="1">
        <f t="shared" si="17"/>
        <v>19046.0826</v>
      </c>
      <c r="W9" s="1">
        <f t="shared" si="17"/>
        <v>28197.747</v>
      </c>
      <c r="X9" s="1">
        <f t="shared" si="17"/>
        <v>41314.0821</v>
      </c>
      <c r="Y9" s="1">
        <f t="shared" si="17"/>
        <v>10030.4448</v>
      </c>
      <c r="Z9" s="1">
        <f t="shared" si="17"/>
        <v>51450.0156</v>
      </c>
      <c r="AA9" s="1">
        <f t="shared" si="17"/>
        <v>54342.0745</v>
      </c>
      <c r="AB9" s="1">
        <f t="shared" si="17"/>
        <v>64241.9968</v>
      </c>
      <c r="AI9" s="1">
        <v>6.0</v>
      </c>
      <c r="AJ9" s="2">
        <f t="shared" ref="AJ9:AS9" si="18">S9/B9</f>
        <v>0.0952</v>
      </c>
      <c r="AK9" s="2">
        <f t="shared" si="18"/>
        <v>0.4773</v>
      </c>
      <c r="AL9" s="2">
        <f t="shared" si="18"/>
        <v>0.3837</v>
      </c>
      <c r="AM9" s="2">
        <f t="shared" si="18"/>
        <v>0.2679</v>
      </c>
      <c r="AN9" s="2">
        <f t="shared" si="18"/>
        <v>0.459</v>
      </c>
      <c r="AO9" s="2">
        <f t="shared" si="18"/>
        <v>0.5303</v>
      </c>
      <c r="AP9" s="2">
        <f t="shared" si="18"/>
        <v>0.5349</v>
      </c>
      <c r="AQ9" s="2">
        <f t="shared" si="18"/>
        <v>0.9637</v>
      </c>
      <c r="AR9" s="2">
        <f t="shared" si="18"/>
        <v>0.9833</v>
      </c>
      <c r="AS9" s="2">
        <f t="shared" si="18"/>
        <v>0.8572</v>
      </c>
      <c r="AT9" s="2"/>
      <c r="AU9" s="2"/>
      <c r="AV9" s="2"/>
      <c r="AW9" s="2"/>
      <c r="AX9" s="2"/>
    </row>
    <row r="10" ht="14.25" customHeight="1">
      <c r="A10" s="1">
        <v>7.0</v>
      </c>
      <c r="B10" s="1">
        <f t="shared" ref="B10:J10" si="19">RANDBETWEEN(10000,100000)</f>
        <v>17453</v>
      </c>
      <c r="C10" s="1">
        <f t="shared" si="19"/>
        <v>52543</v>
      </c>
      <c r="D10" s="1">
        <f t="shared" si="19"/>
        <v>91063</v>
      </c>
      <c r="E10" s="1">
        <f t="shared" si="19"/>
        <v>38837</v>
      </c>
      <c r="F10" s="1">
        <f t="shared" si="19"/>
        <v>32387</v>
      </c>
      <c r="G10" s="1">
        <f t="shared" si="19"/>
        <v>12651</v>
      </c>
      <c r="H10" s="1">
        <f t="shared" si="19"/>
        <v>77583</v>
      </c>
      <c r="I10" s="1">
        <f t="shared" si="19"/>
        <v>73457</v>
      </c>
      <c r="J10" s="1">
        <f t="shared" si="19"/>
        <v>17272</v>
      </c>
      <c r="R10" s="1">
        <v>7.0</v>
      </c>
      <c r="S10" s="1">
        <f t="shared" ref="S10:AA10" si="20">B10*RANDBETWEEN(S$1,S$2)/10000</f>
        <v>9691.6509</v>
      </c>
      <c r="T10" s="1">
        <f t="shared" si="20"/>
        <v>15941.5462</v>
      </c>
      <c r="U10" s="1">
        <f t="shared" si="20"/>
        <v>54583.1622</v>
      </c>
      <c r="V10" s="1">
        <f t="shared" si="20"/>
        <v>8194.607</v>
      </c>
      <c r="W10" s="1">
        <f t="shared" si="20"/>
        <v>15503.6569</v>
      </c>
      <c r="X10" s="1">
        <f t="shared" si="20"/>
        <v>11040.5277</v>
      </c>
      <c r="Y10" s="1">
        <f t="shared" si="20"/>
        <v>40203.5106</v>
      </c>
      <c r="Z10" s="1">
        <f t="shared" si="20"/>
        <v>72112.7369</v>
      </c>
      <c r="AA10" s="1">
        <f t="shared" si="20"/>
        <v>15917.8752</v>
      </c>
      <c r="AI10" s="1">
        <v>7.0</v>
      </c>
      <c r="AJ10" s="2">
        <f t="shared" ref="AJ10:AR10" si="21">S10/B10</f>
        <v>0.5553</v>
      </c>
      <c r="AK10" s="2">
        <f t="shared" si="21"/>
        <v>0.3034</v>
      </c>
      <c r="AL10" s="2">
        <f t="shared" si="21"/>
        <v>0.5994</v>
      </c>
      <c r="AM10" s="2">
        <f t="shared" si="21"/>
        <v>0.211</v>
      </c>
      <c r="AN10" s="2">
        <f t="shared" si="21"/>
        <v>0.4787</v>
      </c>
      <c r="AO10" s="2">
        <f t="shared" si="21"/>
        <v>0.8727</v>
      </c>
      <c r="AP10" s="2">
        <f t="shared" si="21"/>
        <v>0.5182</v>
      </c>
      <c r="AQ10" s="2">
        <f t="shared" si="21"/>
        <v>0.9817</v>
      </c>
      <c r="AR10" s="2">
        <f t="shared" si="21"/>
        <v>0.9216</v>
      </c>
      <c r="AS10" s="2"/>
      <c r="AT10" s="2"/>
      <c r="AU10" s="2"/>
      <c r="AV10" s="2"/>
      <c r="AW10" s="2"/>
      <c r="AX10" s="2"/>
    </row>
    <row r="11" ht="14.25" customHeight="1">
      <c r="A11" s="1">
        <v>8.0</v>
      </c>
      <c r="B11" s="1">
        <f t="shared" ref="B11:I11" si="22">RANDBETWEEN(10000,100000)</f>
        <v>31437</v>
      </c>
      <c r="C11" s="1">
        <f t="shared" si="22"/>
        <v>41060</v>
      </c>
      <c r="D11" s="1">
        <f t="shared" si="22"/>
        <v>60189</v>
      </c>
      <c r="E11" s="1">
        <f t="shared" si="22"/>
        <v>98246</v>
      </c>
      <c r="F11" s="1">
        <f t="shared" si="22"/>
        <v>78839</v>
      </c>
      <c r="G11" s="1">
        <f t="shared" si="22"/>
        <v>74716</v>
      </c>
      <c r="H11" s="1">
        <f t="shared" si="22"/>
        <v>14513</v>
      </c>
      <c r="I11" s="1">
        <f t="shared" si="22"/>
        <v>23213</v>
      </c>
      <c r="R11" s="1">
        <v>8.0</v>
      </c>
      <c r="S11" s="1">
        <f t="shared" ref="S11:Z11" si="23">B11*RANDBETWEEN(S$1,S$2)/10000</f>
        <v>5837.8509</v>
      </c>
      <c r="T11" s="1">
        <f t="shared" si="23"/>
        <v>23359.034</v>
      </c>
      <c r="U11" s="1">
        <f t="shared" si="23"/>
        <v>12910.5405</v>
      </c>
      <c r="V11" s="1">
        <f t="shared" si="23"/>
        <v>52522.3116</v>
      </c>
      <c r="W11" s="1">
        <f t="shared" si="23"/>
        <v>34555.1337</v>
      </c>
      <c r="X11" s="1">
        <f t="shared" si="23"/>
        <v>42438.688</v>
      </c>
      <c r="Y11" s="1">
        <f t="shared" si="23"/>
        <v>7892.1694</v>
      </c>
      <c r="Z11" s="1">
        <f t="shared" si="23"/>
        <v>22361.0829</v>
      </c>
      <c r="AI11" s="1">
        <v>8.0</v>
      </c>
      <c r="AJ11" s="2">
        <f t="shared" ref="AJ11:AQ11" si="24">S11/B11</f>
        <v>0.1857</v>
      </c>
      <c r="AK11" s="2">
        <f t="shared" si="24"/>
        <v>0.5689</v>
      </c>
      <c r="AL11" s="2">
        <f t="shared" si="24"/>
        <v>0.2145</v>
      </c>
      <c r="AM11" s="2">
        <f t="shared" si="24"/>
        <v>0.5346</v>
      </c>
      <c r="AN11" s="2">
        <f t="shared" si="24"/>
        <v>0.4383</v>
      </c>
      <c r="AO11" s="2">
        <f t="shared" si="24"/>
        <v>0.568</v>
      </c>
      <c r="AP11" s="2">
        <f t="shared" si="24"/>
        <v>0.5438</v>
      </c>
      <c r="AQ11" s="2">
        <f t="shared" si="24"/>
        <v>0.9633</v>
      </c>
      <c r="AR11" s="2"/>
      <c r="AS11" s="2"/>
      <c r="AT11" s="2"/>
      <c r="AU11" s="2"/>
      <c r="AV11" s="2"/>
      <c r="AW11" s="2"/>
      <c r="AX11" s="2"/>
    </row>
    <row r="12" ht="14.25" customHeight="1">
      <c r="A12" s="1">
        <v>9.0</v>
      </c>
      <c r="B12" s="1">
        <f t="shared" ref="B12:H12" si="25">RANDBETWEEN(10000,100000)</f>
        <v>16503</v>
      </c>
      <c r="C12" s="1">
        <f t="shared" si="25"/>
        <v>39637</v>
      </c>
      <c r="D12" s="1">
        <f t="shared" si="25"/>
        <v>77044</v>
      </c>
      <c r="E12" s="1">
        <f t="shared" si="25"/>
        <v>68387</v>
      </c>
      <c r="F12" s="1">
        <f t="shared" si="25"/>
        <v>61507</v>
      </c>
      <c r="G12" s="1">
        <f t="shared" si="25"/>
        <v>72158</v>
      </c>
      <c r="H12" s="1">
        <f t="shared" si="25"/>
        <v>77448</v>
      </c>
      <c r="R12" s="1">
        <v>9.0</v>
      </c>
      <c r="S12" s="1">
        <f t="shared" ref="S12:Y12" si="26">B12*RANDBETWEEN(S$1,S$2)/10000</f>
        <v>3020.049</v>
      </c>
      <c r="T12" s="1">
        <f t="shared" si="26"/>
        <v>17309.4779</v>
      </c>
      <c r="U12" s="1">
        <f t="shared" si="26"/>
        <v>28467.758</v>
      </c>
      <c r="V12" s="1">
        <f t="shared" si="26"/>
        <v>35130.4019</v>
      </c>
      <c r="W12" s="1">
        <f t="shared" si="26"/>
        <v>32998.5055</v>
      </c>
      <c r="X12" s="1">
        <f t="shared" si="26"/>
        <v>55850.292</v>
      </c>
      <c r="Y12" s="1">
        <f t="shared" si="26"/>
        <v>39467.5008</v>
      </c>
      <c r="AI12" s="1">
        <v>9.0</v>
      </c>
      <c r="AJ12" s="2">
        <f t="shared" ref="AJ12:AP12" si="27">S12/B12</f>
        <v>0.183</v>
      </c>
      <c r="AK12" s="2">
        <f t="shared" si="27"/>
        <v>0.4367</v>
      </c>
      <c r="AL12" s="2">
        <f t="shared" si="27"/>
        <v>0.3695</v>
      </c>
      <c r="AM12" s="2">
        <f t="shared" si="27"/>
        <v>0.5137</v>
      </c>
      <c r="AN12" s="2">
        <f t="shared" si="27"/>
        <v>0.5365</v>
      </c>
      <c r="AO12" s="2">
        <f t="shared" si="27"/>
        <v>0.774</v>
      </c>
      <c r="AP12" s="2">
        <f t="shared" si="27"/>
        <v>0.5096</v>
      </c>
      <c r="AQ12" s="2"/>
      <c r="AR12" s="2"/>
      <c r="AS12" s="2"/>
      <c r="AT12" s="2"/>
      <c r="AU12" s="2"/>
      <c r="AV12" s="2"/>
      <c r="AW12" s="2"/>
      <c r="AX12" s="2"/>
    </row>
    <row r="13" ht="14.25" customHeight="1">
      <c r="A13" s="1">
        <v>10.0</v>
      </c>
      <c r="B13" s="1">
        <f t="shared" ref="B13:G13" si="28">RANDBETWEEN(10000,100000)</f>
        <v>16633</v>
      </c>
      <c r="C13" s="1">
        <f t="shared" si="28"/>
        <v>44474</v>
      </c>
      <c r="D13" s="1">
        <f t="shared" si="28"/>
        <v>97651</v>
      </c>
      <c r="E13" s="1">
        <f t="shared" si="28"/>
        <v>47756</v>
      </c>
      <c r="F13" s="1">
        <f t="shared" si="28"/>
        <v>74862</v>
      </c>
      <c r="G13" s="1">
        <f t="shared" si="28"/>
        <v>88297</v>
      </c>
      <c r="R13" s="1">
        <v>10.0</v>
      </c>
      <c r="S13" s="1">
        <f t="shared" ref="S13:X13" si="29">B13*RANDBETWEEN(S$1,S$2)/10000</f>
        <v>4110.0143</v>
      </c>
      <c r="T13" s="1">
        <f t="shared" si="29"/>
        <v>20604.8042</v>
      </c>
      <c r="U13" s="1">
        <f t="shared" si="29"/>
        <v>31492.4475</v>
      </c>
      <c r="V13" s="1">
        <f t="shared" si="29"/>
        <v>21046.0692</v>
      </c>
      <c r="W13" s="1">
        <f t="shared" si="29"/>
        <v>39601.998</v>
      </c>
      <c r="X13" s="1">
        <f t="shared" si="29"/>
        <v>75749.9963</v>
      </c>
      <c r="AI13" s="1">
        <v>10.0</v>
      </c>
      <c r="AJ13" s="2">
        <f t="shared" ref="AJ13:AO13" si="30">S13/B13</f>
        <v>0.2471</v>
      </c>
      <c r="AK13" s="2">
        <f t="shared" si="30"/>
        <v>0.4633</v>
      </c>
      <c r="AL13" s="2">
        <f t="shared" si="30"/>
        <v>0.3225</v>
      </c>
      <c r="AM13" s="2">
        <f t="shared" si="30"/>
        <v>0.4407</v>
      </c>
      <c r="AN13" s="2">
        <f t="shared" si="30"/>
        <v>0.529</v>
      </c>
      <c r="AO13" s="2">
        <f t="shared" si="30"/>
        <v>0.8579</v>
      </c>
      <c r="AP13" s="2"/>
      <c r="AQ13" s="2"/>
      <c r="AR13" s="2"/>
      <c r="AS13" s="2"/>
      <c r="AT13" s="2"/>
      <c r="AU13" s="2"/>
      <c r="AV13" s="2"/>
      <c r="AW13" s="2"/>
      <c r="AX13" s="2"/>
    </row>
    <row r="14" ht="14.25" customHeight="1">
      <c r="A14" s="1">
        <v>11.0</v>
      </c>
      <c r="B14" s="1">
        <f t="shared" ref="B14:F14" si="31">RANDBETWEEN(10000,100000)</f>
        <v>28396</v>
      </c>
      <c r="C14" s="1">
        <f t="shared" si="31"/>
        <v>14996</v>
      </c>
      <c r="D14" s="1">
        <f t="shared" si="31"/>
        <v>76756</v>
      </c>
      <c r="E14" s="1">
        <f t="shared" si="31"/>
        <v>27019</v>
      </c>
      <c r="F14" s="1">
        <f t="shared" si="31"/>
        <v>41317</v>
      </c>
      <c r="R14" s="1">
        <v>11.0</v>
      </c>
      <c r="S14" s="1">
        <f t="shared" ref="S14:W14" si="32">B14*RANDBETWEEN(S$1,S$2)/10000</f>
        <v>10574.6704</v>
      </c>
      <c r="T14" s="1">
        <f t="shared" si="32"/>
        <v>5626.4992</v>
      </c>
      <c r="U14" s="1">
        <f t="shared" si="32"/>
        <v>40573.2216</v>
      </c>
      <c r="V14" s="1">
        <f t="shared" si="32"/>
        <v>16724.761</v>
      </c>
      <c r="W14" s="1">
        <f t="shared" si="32"/>
        <v>30529.1313</v>
      </c>
      <c r="AI14" s="1">
        <v>11.0</v>
      </c>
      <c r="AJ14" s="2">
        <f t="shared" ref="AJ14:AN14" si="33">S14/B14</f>
        <v>0.3724</v>
      </c>
      <c r="AK14" s="2">
        <f t="shared" si="33"/>
        <v>0.3752</v>
      </c>
      <c r="AL14" s="2">
        <f t="shared" si="33"/>
        <v>0.5286</v>
      </c>
      <c r="AM14" s="2">
        <f t="shared" si="33"/>
        <v>0.619</v>
      </c>
      <c r="AN14" s="2">
        <f t="shared" si="33"/>
        <v>0.7389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ht="14.25" customHeight="1">
      <c r="A15" s="1">
        <v>12.0</v>
      </c>
      <c r="B15" s="1">
        <f t="shared" ref="B15:E15" si="34">RANDBETWEEN(10000,100000)</f>
        <v>15241</v>
      </c>
      <c r="C15" s="1">
        <f t="shared" si="34"/>
        <v>85941</v>
      </c>
      <c r="D15" s="1">
        <f t="shared" si="34"/>
        <v>64163</v>
      </c>
      <c r="E15" s="1">
        <f t="shared" si="34"/>
        <v>70447</v>
      </c>
      <c r="R15" s="1">
        <v>12.0</v>
      </c>
      <c r="S15" s="1">
        <f t="shared" ref="S15:V15" si="35">B15*RANDBETWEEN(S$1,S$2)/10000</f>
        <v>5399.8863</v>
      </c>
      <c r="T15" s="1">
        <f t="shared" si="35"/>
        <v>22860.306</v>
      </c>
      <c r="U15" s="1">
        <f t="shared" si="35"/>
        <v>39248.5071</v>
      </c>
      <c r="V15" s="1">
        <f t="shared" si="35"/>
        <v>28080.1742</v>
      </c>
      <c r="AI15" s="1">
        <v>12.0</v>
      </c>
      <c r="AJ15" s="2">
        <f t="shared" ref="AJ15:AM15" si="36">S15/B15</f>
        <v>0.3543</v>
      </c>
      <c r="AK15" s="2">
        <f t="shared" si="36"/>
        <v>0.266</v>
      </c>
      <c r="AL15" s="2">
        <f t="shared" si="36"/>
        <v>0.6117</v>
      </c>
      <c r="AM15" s="2">
        <f t="shared" si="36"/>
        <v>0.3986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ht="14.25" customHeight="1">
      <c r="A16" s="1">
        <v>13.0</v>
      </c>
      <c r="B16" s="1">
        <f t="shared" ref="B16:D16" si="37">RANDBETWEEN(10000,100000)</f>
        <v>35099</v>
      </c>
      <c r="C16" s="1">
        <f t="shared" si="37"/>
        <v>66984</v>
      </c>
      <c r="D16" s="1">
        <f t="shared" si="37"/>
        <v>64280</v>
      </c>
      <c r="R16" s="1">
        <v>13.0</v>
      </c>
      <c r="S16" s="1">
        <f t="shared" ref="S16:U16" si="38">B16*RANDBETWEEN(S$1,S$2)/10000</f>
        <v>4060.9543</v>
      </c>
      <c r="T16" s="1">
        <f t="shared" si="38"/>
        <v>34114.9512</v>
      </c>
      <c r="U16" s="1">
        <f t="shared" si="38"/>
        <v>37179.552</v>
      </c>
      <c r="AI16" s="1">
        <v>13.0</v>
      </c>
      <c r="AJ16" s="2">
        <f t="shared" ref="AJ16:AL16" si="39">S16/B16</f>
        <v>0.1157</v>
      </c>
      <c r="AK16" s="2">
        <f t="shared" si="39"/>
        <v>0.5093</v>
      </c>
      <c r="AL16" s="2">
        <f t="shared" si="39"/>
        <v>0.5784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ht="14.25" customHeight="1">
      <c r="A17" s="1">
        <v>14.0</v>
      </c>
      <c r="B17" s="1">
        <f t="shared" ref="B17:C17" si="40">RANDBETWEEN(10000,100000)</f>
        <v>35417</v>
      </c>
      <c r="C17" s="1">
        <f t="shared" si="40"/>
        <v>76954</v>
      </c>
      <c r="R17" s="1">
        <v>14.0</v>
      </c>
      <c r="S17" s="1">
        <f t="shared" ref="S17:T17" si="41">B17*RANDBETWEEN(S$1,S$2)/10000</f>
        <v>10841.1437</v>
      </c>
      <c r="T17" s="1">
        <f t="shared" si="41"/>
        <v>9465.342</v>
      </c>
      <c r="AI17" s="1">
        <v>14.0</v>
      </c>
      <c r="AJ17" s="2">
        <f t="shared" ref="AJ17:AK17" si="42">S17/B17</f>
        <v>0.3061</v>
      </c>
      <c r="AK17" s="2">
        <f t="shared" si="42"/>
        <v>0.123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ht="14.25" customHeight="1">
      <c r="A18" s="1">
        <v>15.0</v>
      </c>
      <c r="B18" s="1">
        <f>RANDBETWEEN(10000,100000)</f>
        <v>58608</v>
      </c>
      <c r="R18" s="1">
        <v>15.0</v>
      </c>
      <c r="S18" s="1">
        <f>B18*RANDBETWEEN(S$1,S$2)/10000</f>
        <v>15255.6624</v>
      </c>
      <c r="AI18" s="1">
        <v>15.0</v>
      </c>
      <c r="AJ18" s="2">
        <f>S18/B18</f>
        <v>0.2603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ht="14.25" customHeight="1">
      <c r="AI19" s="1" t="s">
        <v>22</v>
      </c>
      <c r="AJ19" s="2">
        <f t="shared" ref="AJ19:AX19" si="43">AVERAGE(S4:S18)/AVERAGE(B4:B18)</f>
        <v>0.1783635932</v>
      </c>
      <c r="AK19" s="2">
        <f t="shared" si="43"/>
        <v>0.368960526</v>
      </c>
      <c r="AL19" s="2">
        <f t="shared" si="43"/>
        <v>0.4847958451</v>
      </c>
      <c r="AM19" s="2">
        <f t="shared" si="43"/>
        <v>0.3982970732</v>
      </c>
      <c r="AN19" s="2">
        <f t="shared" si="43"/>
        <v>0.5426629099</v>
      </c>
      <c r="AO19" s="2">
        <f t="shared" si="43"/>
        <v>0.6919453009</v>
      </c>
      <c r="AP19" s="2">
        <f t="shared" si="43"/>
        <v>0.5830517934</v>
      </c>
      <c r="AQ19" s="2">
        <f t="shared" si="43"/>
        <v>0.8810727793</v>
      </c>
      <c r="AR19" s="2">
        <f t="shared" si="43"/>
        <v>0.8824254108</v>
      </c>
      <c r="AS19" s="2">
        <f t="shared" si="43"/>
        <v>0.8915706803</v>
      </c>
      <c r="AT19" s="2">
        <f t="shared" si="43"/>
        <v>0.9751439174</v>
      </c>
      <c r="AU19" s="2">
        <f t="shared" si="43"/>
        <v>0.9939174662</v>
      </c>
      <c r="AV19" s="2">
        <f t="shared" si="43"/>
        <v>0.994024553</v>
      </c>
      <c r="AW19" s="2">
        <f t="shared" si="43"/>
        <v>0.9958517408</v>
      </c>
      <c r="AX19" s="2">
        <f t="shared" si="43"/>
        <v>1</v>
      </c>
    </row>
    <row r="20" ht="14.25" customHeight="1">
      <c r="A20" s="1" t="s">
        <v>2</v>
      </c>
      <c r="R20" s="1" t="s">
        <v>2</v>
      </c>
    </row>
    <row r="21" ht="14.25" customHeight="1">
      <c r="B21" s="1" t="s">
        <v>5</v>
      </c>
      <c r="S21" s="1" t="s">
        <v>5</v>
      </c>
    </row>
    <row r="22" ht="14.25" customHeight="1">
      <c r="A22" s="1" t="s">
        <v>7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>
        <v>6.0</v>
      </c>
      <c r="H22" s="1">
        <v>7.0</v>
      </c>
      <c r="I22" s="1">
        <v>8.0</v>
      </c>
      <c r="J22" s="1">
        <v>9.0</v>
      </c>
      <c r="K22" s="1">
        <v>10.0</v>
      </c>
      <c r="L22" s="1">
        <v>11.0</v>
      </c>
      <c r="M22" s="1">
        <v>12.0</v>
      </c>
      <c r="N22" s="1">
        <v>13.0</v>
      </c>
      <c r="O22" s="1">
        <v>14.0</v>
      </c>
      <c r="P22" s="1">
        <v>15.0</v>
      </c>
      <c r="R22" s="1" t="s">
        <v>7</v>
      </c>
      <c r="S22" s="1">
        <v>1.0</v>
      </c>
      <c r="T22" s="1">
        <v>2.0</v>
      </c>
      <c r="U22" s="1">
        <v>3.0</v>
      </c>
      <c r="V22" s="1">
        <v>4.0</v>
      </c>
      <c r="W22" s="1">
        <v>5.0</v>
      </c>
      <c r="X22" s="1">
        <v>6.0</v>
      </c>
      <c r="Y22" s="1">
        <v>7.0</v>
      </c>
      <c r="Z22" s="1">
        <v>8.0</v>
      </c>
      <c r="AA22" s="1">
        <v>9.0</v>
      </c>
      <c r="AB22" s="1">
        <v>10.0</v>
      </c>
      <c r="AC22" s="1">
        <v>11.0</v>
      </c>
      <c r="AD22" s="1">
        <v>12.0</v>
      </c>
      <c r="AE22" s="1">
        <v>13.0</v>
      </c>
      <c r="AF22" s="1">
        <v>14.0</v>
      </c>
      <c r="AG22" s="1">
        <v>15.0</v>
      </c>
    </row>
    <row r="23" ht="14.25" customHeight="1">
      <c r="A23" s="1">
        <v>1.0</v>
      </c>
      <c r="B23" s="1">
        <f t="shared" ref="B23:B37" si="46">B4</f>
        <v>25980</v>
      </c>
      <c r="C23" s="1">
        <f t="shared" ref="C23:P23" si="44">B23+C4</f>
        <v>41158</v>
      </c>
      <c r="D23" s="1">
        <f t="shared" si="44"/>
        <v>127637</v>
      </c>
      <c r="E23" s="1">
        <f t="shared" si="44"/>
        <v>178791</v>
      </c>
      <c r="F23" s="1">
        <f t="shared" si="44"/>
        <v>226533</v>
      </c>
      <c r="G23" s="1">
        <f t="shared" si="44"/>
        <v>251840</v>
      </c>
      <c r="H23" s="1">
        <f t="shared" si="44"/>
        <v>277040</v>
      </c>
      <c r="I23" s="1">
        <f t="shared" si="44"/>
        <v>351675</v>
      </c>
      <c r="J23" s="1">
        <f t="shared" si="44"/>
        <v>392005</v>
      </c>
      <c r="K23" s="1">
        <f t="shared" si="44"/>
        <v>467559</v>
      </c>
      <c r="L23" s="1">
        <f t="shared" si="44"/>
        <v>537641</v>
      </c>
      <c r="M23" s="1">
        <f t="shared" si="44"/>
        <v>630658</v>
      </c>
      <c r="N23" s="1">
        <f t="shared" si="44"/>
        <v>661887</v>
      </c>
      <c r="O23" s="1">
        <f t="shared" si="44"/>
        <v>682928</v>
      </c>
      <c r="P23" s="1">
        <f t="shared" si="44"/>
        <v>729385</v>
      </c>
      <c r="R23" s="1">
        <v>1.0</v>
      </c>
      <c r="S23" s="1">
        <f t="shared" ref="S23:S37" si="48">S4</f>
        <v>4798.506</v>
      </c>
      <c r="T23" s="1">
        <f>(S23+T4)*RANDBETWEEN(T$1,T$2)/10000</f>
        <v>1205.085563</v>
      </c>
      <c r="U23" s="1">
        <f t="shared" ref="U23:AG23" si="45">T23+U4</f>
        <v>39022.35226</v>
      </c>
      <c r="V23" s="1">
        <f t="shared" si="45"/>
        <v>51028.19606</v>
      </c>
      <c r="W23" s="1">
        <f t="shared" si="45"/>
        <v>75075.84146</v>
      </c>
      <c r="X23" s="1">
        <f t="shared" si="45"/>
        <v>95194.90646</v>
      </c>
      <c r="Y23" s="1">
        <f t="shared" si="45"/>
        <v>113502.7065</v>
      </c>
      <c r="Z23" s="1">
        <f t="shared" si="45"/>
        <v>171979.229</v>
      </c>
      <c r="AA23" s="1">
        <f t="shared" si="45"/>
        <v>210058.815</v>
      </c>
      <c r="AB23" s="1">
        <f t="shared" si="45"/>
        <v>279077.394</v>
      </c>
      <c r="AC23" s="1">
        <f t="shared" si="45"/>
        <v>347379.3112</v>
      </c>
      <c r="AD23" s="1">
        <f t="shared" si="45"/>
        <v>439605.6667</v>
      </c>
      <c r="AE23" s="1">
        <f t="shared" si="45"/>
        <v>470622.3095</v>
      </c>
      <c r="AF23" s="1">
        <f t="shared" si="45"/>
        <v>491663.3095</v>
      </c>
      <c r="AG23" s="1">
        <f t="shared" si="45"/>
        <v>538120.3095</v>
      </c>
    </row>
    <row r="24" ht="14.25" customHeight="1">
      <c r="A24" s="1">
        <v>2.0</v>
      </c>
      <c r="B24" s="1">
        <f t="shared" si="46"/>
        <v>51509</v>
      </c>
      <c r="C24" s="1">
        <f t="shared" ref="C24:O24" si="47">B24+C5</f>
        <v>66945</v>
      </c>
      <c r="D24" s="1">
        <f t="shared" si="47"/>
        <v>149649</v>
      </c>
      <c r="E24" s="1">
        <f t="shared" si="47"/>
        <v>192367</v>
      </c>
      <c r="F24" s="1">
        <f t="shared" si="47"/>
        <v>273956</v>
      </c>
      <c r="G24" s="1">
        <f t="shared" si="47"/>
        <v>301579</v>
      </c>
      <c r="H24" s="1">
        <f t="shared" si="47"/>
        <v>316385</v>
      </c>
      <c r="I24" s="1">
        <f t="shared" si="47"/>
        <v>358939</v>
      </c>
      <c r="J24" s="1">
        <f t="shared" si="47"/>
        <v>379442</v>
      </c>
      <c r="K24" s="1">
        <f t="shared" si="47"/>
        <v>444009</v>
      </c>
      <c r="L24" s="1">
        <f t="shared" si="47"/>
        <v>489494</v>
      </c>
      <c r="M24" s="1">
        <f t="shared" si="47"/>
        <v>526266</v>
      </c>
      <c r="N24" s="1">
        <f t="shared" si="47"/>
        <v>595035</v>
      </c>
      <c r="O24" s="1">
        <f t="shared" si="47"/>
        <v>670819</v>
      </c>
      <c r="R24" s="1">
        <v>2.0</v>
      </c>
      <c r="S24" s="1">
        <f t="shared" si="48"/>
        <v>2941.1639</v>
      </c>
      <c r="T24" s="1">
        <f t="shared" ref="T24:AF24" si="49">S24+T5</f>
        <v>4841.3355</v>
      </c>
      <c r="U24" s="1">
        <f t="shared" si="49"/>
        <v>60823.6731</v>
      </c>
      <c r="V24" s="1">
        <f t="shared" si="49"/>
        <v>70529.2027</v>
      </c>
      <c r="W24" s="1">
        <f t="shared" si="49"/>
        <v>128816.3843</v>
      </c>
      <c r="X24" s="1">
        <f t="shared" si="49"/>
        <v>144086.3787</v>
      </c>
      <c r="Y24" s="1">
        <f t="shared" si="49"/>
        <v>152585.0227</v>
      </c>
      <c r="Z24" s="1">
        <f t="shared" si="49"/>
        <v>190130.4169</v>
      </c>
      <c r="AA24" s="1">
        <f t="shared" si="49"/>
        <v>206260.127</v>
      </c>
      <c r="AB24" s="1">
        <f t="shared" si="49"/>
        <v>263976.5683</v>
      </c>
      <c r="AC24" s="1">
        <f t="shared" si="49"/>
        <v>308406.3163</v>
      </c>
      <c r="AD24" s="1">
        <f t="shared" si="49"/>
        <v>345156.2531</v>
      </c>
      <c r="AE24" s="1">
        <f t="shared" si="49"/>
        <v>413436.9932</v>
      </c>
      <c r="AF24" s="1">
        <f t="shared" si="49"/>
        <v>488819.338</v>
      </c>
    </row>
    <row r="25" ht="14.25" customHeight="1">
      <c r="A25" s="1">
        <v>3.0</v>
      </c>
      <c r="B25" s="1">
        <f t="shared" si="46"/>
        <v>88260</v>
      </c>
      <c r="C25" s="1">
        <f t="shared" ref="C25:N25" si="50">B25+C6</f>
        <v>137116</v>
      </c>
      <c r="D25" s="1">
        <f t="shared" si="50"/>
        <v>222961</v>
      </c>
      <c r="E25" s="1">
        <f t="shared" si="50"/>
        <v>233364</v>
      </c>
      <c r="F25" s="1">
        <f t="shared" si="50"/>
        <v>321906</v>
      </c>
      <c r="G25" s="1">
        <f t="shared" si="50"/>
        <v>407036</v>
      </c>
      <c r="H25" s="1">
        <f t="shared" si="50"/>
        <v>424868</v>
      </c>
      <c r="I25" s="1">
        <f t="shared" si="50"/>
        <v>479705</v>
      </c>
      <c r="J25" s="1">
        <f t="shared" si="50"/>
        <v>495631</v>
      </c>
      <c r="K25" s="1">
        <f t="shared" si="50"/>
        <v>587522</v>
      </c>
      <c r="L25" s="1">
        <f t="shared" si="50"/>
        <v>674008</v>
      </c>
      <c r="M25" s="1">
        <f t="shared" si="50"/>
        <v>721170</v>
      </c>
      <c r="N25" s="1">
        <f t="shared" si="50"/>
        <v>746464</v>
      </c>
      <c r="R25" s="1">
        <v>3.0</v>
      </c>
      <c r="S25" s="1">
        <f t="shared" si="48"/>
        <v>4668.954</v>
      </c>
      <c r="T25" s="1">
        <f t="shared" ref="T25:AE25" si="51">S25+T6</f>
        <v>19008.19</v>
      </c>
      <c r="U25" s="1">
        <f t="shared" si="51"/>
        <v>48856.4965</v>
      </c>
      <c r="V25" s="1">
        <f t="shared" si="51"/>
        <v>53433.8165</v>
      </c>
      <c r="W25" s="1">
        <f t="shared" si="51"/>
        <v>115138.7363</v>
      </c>
      <c r="X25" s="1">
        <f t="shared" si="51"/>
        <v>171018.0683</v>
      </c>
      <c r="Y25" s="1">
        <f t="shared" si="51"/>
        <v>186642.4667</v>
      </c>
      <c r="Z25" s="1">
        <f t="shared" si="51"/>
        <v>229864.9901</v>
      </c>
      <c r="AA25" s="1">
        <f t="shared" si="51"/>
        <v>242390.7891</v>
      </c>
      <c r="AB25" s="1">
        <f t="shared" si="51"/>
        <v>324918.0962</v>
      </c>
      <c r="AC25" s="1">
        <f t="shared" si="51"/>
        <v>408679.7872</v>
      </c>
      <c r="AD25" s="1">
        <f t="shared" si="51"/>
        <v>455610.6934</v>
      </c>
      <c r="AE25" s="1">
        <f t="shared" si="51"/>
        <v>480856.6348</v>
      </c>
    </row>
    <row r="26" ht="14.25" customHeight="1">
      <c r="A26" s="1">
        <v>4.0</v>
      </c>
      <c r="B26" s="1">
        <f t="shared" si="46"/>
        <v>61231</v>
      </c>
      <c r="C26" s="1">
        <f t="shared" ref="C26:M26" si="52">B26+C7</f>
        <v>89394</v>
      </c>
      <c r="D26" s="1">
        <f t="shared" si="52"/>
        <v>145388</v>
      </c>
      <c r="E26" s="1">
        <f t="shared" si="52"/>
        <v>213768</v>
      </c>
      <c r="F26" s="1">
        <f t="shared" si="52"/>
        <v>312415</v>
      </c>
      <c r="G26" s="1">
        <f t="shared" si="52"/>
        <v>375560</v>
      </c>
      <c r="H26" s="1">
        <f t="shared" si="52"/>
        <v>417107</v>
      </c>
      <c r="I26" s="1">
        <f t="shared" si="52"/>
        <v>478684</v>
      </c>
      <c r="J26" s="1">
        <f t="shared" si="52"/>
        <v>562639</v>
      </c>
      <c r="K26" s="1">
        <f t="shared" si="52"/>
        <v>634914</v>
      </c>
      <c r="L26" s="1">
        <f t="shared" si="52"/>
        <v>712846</v>
      </c>
      <c r="M26" s="1">
        <f t="shared" si="52"/>
        <v>790718</v>
      </c>
      <c r="R26" s="1">
        <v>4.0</v>
      </c>
      <c r="S26" s="1">
        <f t="shared" si="48"/>
        <v>19030.5948</v>
      </c>
      <c r="T26" s="1">
        <f t="shared" ref="T26:AD26" si="53">S26+T7</f>
        <v>32489.6925</v>
      </c>
      <c r="U26" s="1">
        <f t="shared" si="53"/>
        <v>67200.3731</v>
      </c>
      <c r="V26" s="1">
        <f t="shared" si="53"/>
        <v>81225.1111</v>
      </c>
      <c r="W26" s="1">
        <f t="shared" si="53"/>
        <v>124195.7443</v>
      </c>
      <c r="X26" s="1">
        <f t="shared" si="53"/>
        <v>173935.0608</v>
      </c>
      <c r="Y26" s="1">
        <f t="shared" si="53"/>
        <v>197965.8456</v>
      </c>
      <c r="Z26" s="1">
        <f t="shared" si="53"/>
        <v>249789.0488</v>
      </c>
      <c r="AA26" s="1">
        <f t="shared" si="53"/>
        <v>316541.6693</v>
      </c>
      <c r="AB26" s="1">
        <f t="shared" si="53"/>
        <v>380035.2568</v>
      </c>
      <c r="AC26" s="1">
        <f t="shared" si="53"/>
        <v>456899.5884</v>
      </c>
      <c r="AD26" s="1">
        <f t="shared" si="53"/>
        <v>534265.4204</v>
      </c>
    </row>
    <row r="27" ht="14.25" customHeight="1">
      <c r="A27" s="1">
        <v>5.0</v>
      </c>
      <c r="B27" s="1">
        <f t="shared" si="46"/>
        <v>72136</v>
      </c>
      <c r="C27" s="1">
        <f t="shared" ref="C27:H27" si="54">C8</f>
        <v>38615</v>
      </c>
      <c r="D27" s="1">
        <f t="shared" si="54"/>
        <v>88980</v>
      </c>
      <c r="E27" s="1">
        <f t="shared" si="54"/>
        <v>96831</v>
      </c>
      <c r="F27" s="1">
        <f t="shared" si="54"/>
        <v>27258</v>
      </c>
      <c r="G27" s="1">
        <f t="shared" si="54"/>
        <v>17060</v>
      </c>
      <c r="H27" s="1">
        <f t="shared" si="54"/>
        <v>86639</v>
      </c>
      <c r="I27" s="1">
        <f t="shared" ref="I27:L27" si="55">H27+I8</f>
        <v>104717</v>
      </c>
      <c r="J27" s="1">
        <f t="shared" si="55"/>
        <v>146908</v>
      </c>
      <c r="K27" s="1">
        <f t="shared" si="55"/>
        <v>172842</v>
      </c>
      <c r="L27" s="1">
        <f t="shared" si="55"/>
        <v>194202</v>
      </c>
      <c r="R27" s="1">
        <v>5.0</v>
      </c>
      <c r="S27" s="1">
        <f t="shared" si="48"/>
        <v>1464.3608</v>
      </c>
      <c r="T27" s="1">
        <f t="shared" ref="T27:Y27" si="56">T8</f>
        <v>17735.8695</v>
      </c>
      <c r="U27" s="1">
        <f t="shared" si="56"/>
        <v>55514.622</v>
      </c>
      <c r="V27" s="1">
        <f t="shared" si="56"/>
        <v>54273.7755</v>
      </c>
      <c r="W27" s="1">
        <f t="shared" si="56"/>
        <v>8278.2546</v>
      </c>
      <c r="X27" s="1">
        <f t="shared" si="56"/>
        <v>9012.798</v>
      </c>
      <c r="Y27" s="1">
        <f t="shared" si="56"/>
        <v>54192.6945</v>
      </c>
      <c r="Z27" s="1">
        <f t="shared" ref="Z27:AC27" si="57">Y27+Z8</f>
        <v>71162.5131</v>
      </c>
      <c r="AA27" s="1">
        <f t="shared" si="57"/>
        <v>110471.8678</v>
      </c>
      <c r="AB27" s="1">
        <f t="shared" si="57"/>
        <v>134707.1908</v>
      </c>
      <c r="AC27" s="1">
        <f t="shared" si="57"/>
        <v>155204.2468</v>
      </c>
    </row>
    <row r="28" ht="14.25" customHeight="1">
      <c r="A28" s="1">
        <v>6.0</v>
      </c>
      <c r="B28" s="1">
        <f t="shared" si="46"/>
        <v>34863</v>
      </c>
      <c r="C28" s="1">
        <f t="shared" ref="C28:H28" si="58">C9</f>
        <v>73548</v>
      </c>
      <c r="D28" s="1">
        <f t="shared" si="58"/>
        <v>68368</v>
      </c>
      <c r="E28" s="1">
        <f t="shared" si="58"/>
        <v>71094</v>
      </c>
      <c r="F28" s="1">
        <f t="shared" si="58"/>
        <v>61433</v>
      </c>
      <c r="G28" s="1">
        <f t="shared" si="58"/>
        <v>77907</v>
      </c>
      <c r="H28" s="1">
        <f t="shared" si="58"/>
        <v>18752</v>
      </c>
      <c r="I28" s="1">
        <f t="shared" ref="I28:K28" si="59">H28+I9</f>
        <v>72140</v>
      </c>
      <c r="J28" s="1">
        <f t="shared" si="59"/>
        <v>127405</v>
      </c>
      <c r="K28" s="1">
        <f t="shared" si="59"/>
        <v>202349</v>
      </c>
      <c r="R28" s="1">
        <v>6.0</v>
      </c>
      <c r="S28" s="1">
        <f t="shared" si="48"/>
        <v>3318.9576</v>
      </c>
      <c r="T28" s="1">
        <f t="shared" ref="T28:Y28" si="60">T9</f>
        <v>35104.4604</v>
      </c>
      <c r="U28" s="1">
        <f t="shared" si="60"/>
        <v>26232.8016</v>
      </c>
      <c r="V28" s="1">
        <f t="shared" si="60"/>
        <v>19046.0826</v>
      </c>
      <c r="W28" s="1">
        <f t="shared" si="60"/>
        <v>28197.747</v>
      </c>
      <c r="X28" s="1">
        <f t="shared" si="60"/>
        <v>41314.0821</v>
      </c>
      <c r="Y28" s="1">
        <f t="shared" si="60"/>
        <v>10030.4448</v>
      </c>
      <c r="Z28" s="1">
        <f t="shared" ref="Z28:AB28" si="61">Y28+Z9</f>
        <v>61480.4604</v>
      </c>
      <c r="AA28" s="1">
        <f t="shared" si="61"/>
        <v>115822.5349</v>
      </c>
      <c r="AB28" s="1">
        <f t="shared" si="61"/>
        <v>180064.5317</v>
      </c>
    </row>
    <row r="29" ht="14.25" customHeight="1">
      <c r="A29" s="1">
        <v>7.0</v>
      </c>
      <c r="B29" s="1">
        <f t="shared" si="46"/>
        <v>17453</v>
      </c>
      <c r="C29" s="1">
        <f t="shared" ref="C29:H29" si="62">C10</f>
        <v>52543</v>
      </c>
      <c r="D29" s="1">
        <f t="shared" si="62"/>
        <v>91063</v>
      </c>
      <c r="E29" s="1">
        <f t="shared" si="62"/>
        <v>38837</v>
      </c>
      <c r="F29" s="1">
        <f t="shared" si="62"/>
        <v>32387</v>
      </c>
      <c r="G29" s="1">
        <f t="shared" si="62"/>
        <v>12651</v>
      </c>
      <c r="H29" s="1">
        <f t="shared" si="62"/>
        <v>77583</v>
      </c>
      <c r="I29" s="1">
        <f t="shared" ref="I29:J29" si="63">H29+I10</f>
        <v>151040</v>
      </c>
      <c r="J29" s="1">
        <f t="shared" si="63"/>
        <v>168312</v>
      </c>
      <c r="R29" s="1">
        <v>7.0</v>
      </c>
      <c r="S29" s="1">
        <f t="shared" si="48"/>
        <v>9691.6509</v>
      </c>
      <c r="T29" s="1">
        <f t="shared" ref="T29:Y29" si="64">T10</f>
        <v>15941.5462</v>
      </c>
      <c r="U29" s="1">
        <f t="shared" si="64"/>
        <v>54583.1622</v>
      </c>
      <c r="V29" s="1">
        <f t="shared" si="64"/>
        <v>8194.607</v>
      </c>
      <c r="W29" s="1">
        <f t="shared" si="64"/>
        <v>15503.6569</v>
      </c>
      <c r="X29" s="1">
        <f t="shared" si="64"/>
        <v>11040.5277</v>
      </c>
      <c r="Y29" s="1">
        <f t="shared" si="64"/>
        <v>40203.5106</v>
      </c>
      <c r="Z29" s="1">
        <f t="shared" ref="Z29:AA29" si="65">Y29+Z10</f>
        <v>112316.2475</v>
      </c>
      <c r="AA29" s="1">
        <f t="shared" si="65"/>
        <v>128234.1227</v>
      </c>
    </row>
    <row r="30" ht="14.25" customHeight="1">
      <c r="A30" s="1">
        <v>8.0</v>
      </c>
      <c r="B30" s="1">
        <f t="shared" si="46"/>
        <v>31437</v>
      </c>
      <c r="C30" s="1">
        <f t="shared" ref="C30:H30" si="66">C11</f>
        <v>41060</v>
      </c>
      <c r="D30" s="1">
        <f t="shared" si="66"/>
        <v>60189</v>
      </c>
      <c r="E30" s="1">
        <f t="shared" si="66"/>
        <v>98246</v>
      </c>
      <c r="F30" s="1">
        <f t="shared" si="66"/>
        <v>78839</v>
      </c>
      <c r="G30" s="1">
        <f t="shared" si="66"/>
        <v>74716</v>
      </c>
      <c r="H30" s="1">
        <f t="shared" si="66"/>
        <v>14513</v>
      </c>
      <c r="I30" s="1">
        <f>H30+I11</f>
        <v>37726</v>
      </c>
      <c r="R30" s="1">
        <v>8.0</v>
      </c>
      <c r="S30" s="1">
        <f t="shared" si="48"/>
        <v>5837.8509</v>
      </c>
      <c r="T30" s="1">
        <f t="shared" ref="T30:Y30" si="67">T11</f>
        <v>23359.034</v>
      </c>
      <c r="U30" s="1">
        <f t="shared" si="67"/>
        <v>12910.5405</v>
      </c>
      <c r="V30" s="1">
        <f t="shared" si="67"/>
        <v>52522.3116</v>
      </c>
      <c r="W30" s="1">
        <f t="shared" si="67"/>
        <v>34555.1337</v>
      </c>
      <c r="X30" s="1">
        <f t="shared" si="67"/>
        <v>42438.688</v>
      </c>
      <c r="Y30" s="1">
        <f t="shared" si="67"/>
        <v>7892.1694</v>
      </c>
      <c r="Z30" s="1">
        <f>Y30+Z11</f>
        <v>30253.2523</v>
      </c>
    </row>
    <row r="31" ht="14.25" customHeight="1">
      <c r="A31" s="1">
        <v>9.0</v>
      </c>
      <c r="B31" s="1">
        <f t="shared" si="46"/>
        <v>16503</v>
      </c>
      <c r="C31" s="1">
        <f t="shared" ref="C31:H31" si="68">C12</f>
        <v>39637</v>
      </c>
      <c r="D31" s="1">
        <f t="shared" si="68"/>
        <v>77044</v>
      </c>
      <c r="E31" s="1">
        <f t="shared" si="68"/>
        <v>68387</v>
      </c>
      <c r="F31" s="1">
        <f t="shared" si="68"/>
        <v>61507</v>
      </c>
      <c r="G31" s="1">
        <f t="shared" si="68"/>
        <v>72158</v>
      </c>
      <c r="H31" s="1">
        <f t="shared" si="68"/>
        <v>77448</v>
      </c>
      <c r="R31" s="1">
        <v>9.0</v>
      </c>
      <c r="S31" s="1">
        <f t="shared" si="48"/>
        <v>3020.049</v>
      </c>
      <c r="T31" s="1">
        <f t="shared" ref="T31:Y31" si="69">T12</f>
        <v>17309.4779</v>
      </c>
      <c r="U31" s="1">
        <f t="shared" si="69"/>
        <v>28467.758</v>
      </c>
      <c r="V31" s="1">
        <f t="shared" si="69"/>
        <v>35130.4019</v>
      </c>
      <c r="W31" s="1">
        <f t="shared" si="69"/>
        <v>32998.5055</v>
      </c>
      <c r="X31" s="1">
        <f t="shared" si="69"/>
        <v>55850.292</v>
      </c>
      <c r="Y31" s="1">
        <f t="shared" si="69"/>
        <v>39467.5008</v>
      </c>
    </row>
    <row r="32" ht="14.25" customHeight="1">
      <c r="A32" s="1">
        <v>10.0</v>
      </c>
      <c r="B32" s="1">
        <f t="shared" si="46"/>
        <v>16633</v>
      </c>
      <c r="C32" s="1">
        <f t="shared" ref="C32:G32" si="70">C13</f>
        <v>44474</v>
      </c>
      <c r="D32" s="1">
        <f t="shared" si="70"/>
        <v>97651</v>
      </c>
      <c r="E32" s="1">
        <f t="shared" si="70"/>
        <v>47756</v>
      </c>
      <c r="F32" s="1">
        <f t="shared" si="70"/>
        <v>74862</v>
      </c>
      <c r="G32" s="1">
        <f t="shared" si="70"/>
        <v>88297</v>
      </c>
      <c r="R32" s="1">
        <v>10.0</v>
      </c>
      <c r="S32" s="1">
        <f t="shared" si="48"/>
        <v>4110.0143</v>
      </c>
      <c r="T32" s="1">
        <f t="shared" ref="T32:X32" si="71">T13</f>
        <v>20604.8042</v>
      </c>
      <c r="U32" s="1">
        <f t="shared" si="71"/>
        <v>31492.4475</v>
      </c>
      <c r="V32" s="1">
        <f t="shared" si="71"/>
        <v>21046.0692</v>
      </c>
      <c r="W32" s="1">
        <f t="shared" si="71"/>
        <v>39601.998</v>
      </c>
      <c r="X32" s="1">
        <f t="shared" si="71"/>
        <v>75749.9963</v>
      </c>
    </row>
    <row r="33" ht="14.25" customHeight="1">
      <c r="A33" s="1">
        <v>11.0</v>
      </c>
      <c r="B33" s="1">
        <f t="shared" si="46"/>
        <v>28396</v>
      </c>
      <c r="C33" s="1">
        <f t="shared" ref="C33:F33" si="72">C14</f>
        <v>14996</v>
      </c>
      <c r="D33" s="1">
        <f t="shared" si="72"/>
        <v>76756</v>
      </c>
      <c r="E33" s="1">
        <f t="shared" si="72"/>
        <v>27019</v>
      </c>
      <c r="F33" s="1">
        <f t="shared" si="72"/>
        <v>41317</v>
      </c>
      <c r="R33" s="1">
        <v>11.0</v>
      </c>
      <c r="S33" s="1">
        <f t="shared" si="48"/>
        <v>10574.6704</v>
      </c>
      <c r="T33" s="1">
        <f t="shared" ref="T33:W33" si="73">T14</f>
        <v>5626.4992</v>
      </c>
      <c r="U33" s="1">
        <f t="shared" si="73"/>
        <v>40573.2216</v>
      </c>
      <c r="V33" s="1">
        <f t="shared" si="73"/>
        <v>16724.761</v>
      </c>
      <c r="W33" s="1">
        <f t="shared" si="73"/>
        <v>30529.1313</v>
      </c>
    </row>
    <row r="34" ht="14.25" customHeight="1">
      <c r="A34" s="1">
        <v>12.0</v>
      </c>
      <c r="B34" s="1">
        <f t="shared" si="46"/>
        <v>15241</v>
      </c>
      <c r="C34" s="1">
        <f t="shared" ref="C34:E34" si="74">C15</f>
        <v>85941</v>
      </c>
      <c r="D34" s="1">
        <f t="shared" si="74"/>
        <v>64163</v>
      </c>
      <c r="E34" s="1">
        <f t="shared" si="74"/>
        <v>70447</v>
      </c>
      <c r="R34" s="1">
        <v>12.0</v>
      </c>
      <c r="S34" s="1">
        <f t="shared" si="48"/>
        <v>5399.8863</v>
      </c>
      <c r="T34" s="1">
        <f t="shared" ref="T34:V34" si="75">T15</f>
        <v>22860.306</v>
      </c>
      <c r="U34" s="1">
        <f t="shared" si="75"/>
        <v>39248.5071</v>
      </c>
      <c r="V34" s="1">
        <f t="shared" si="75"/>
        <v>28080.1742</v>
      </c>
    </row>
    <row r="35" ht="14.25" customHeight="1">
      <c r="A35" s="1">
        <v>13.0</v>
      </c>
      <c r="B35" s="1">
        <f t="shared" si="46"/>
        <v>35099</v>
      </c>
      <c r="C35" s="1">
        <f t="shared" ref="C35:D35" si="76">C16</f>
        <v>66984</v>
      </c>
      <c r="D35" s="1">
        <f t="shared" si="76"/>
        <v>64280</v>
      </c>
      <c r="R35" s="1">
        <v>13.0</v>
      </c>
      <c r="S35" s="1">
        <f t="shared" si="48"/>
        <v>4060.9543</v>
      </c>
      <c r="T35" s="1">
        <f t="shared" ref="T35:U35" si="77">T16</f>
        <v>34114.9512</v>
      </c>
      <c r="U35" s="1">
        <f t="shared" si="77"/>
        <v>37179.552</v>
      </c>
    </row>
    <row r="36" ht="14.25" customHeight="1">
      <c r="A36" s="1">
        <v>14.0</v>
      </c>
      <c r="B36" s="1">
        <f t="shared" si="46"/>
        <v>35417</v>
      </c>
      <c r="C36" s="1">
        <f>C17</f>
        <v>76954</v>
      </c>
      <c r="R36" s="1">
        <v>14.0</v>
      </c>
      <c r="S36" s="1">
        <f t="shared" si="48"/>
        <v>10841.1437</v>
      </c>
      <c r="T36" s="1">
        <f>T17</f>
        <v>9465.342</v>
      </c>
    </row>
    <row r="37" ht="14.25" customHeight="1">
      <c r="A37" s="1">
        <v>15.0</v>
      </c>
      <c r="B37" s="1">
        <f t="shared" si="46"/>
        <v>58608</v>
      </c>
      <c r="R37" s="1">
        <v>15.0</v>
      </c>
      <c r="S37" s="1">
        <f t="shared" si="48"/>
        <v>15255.6624</v>
      </c>
    </row>
    <row r="38" ht="14.25" customHeight="1"/>
    <row r="39" ht="14.25" customHeight="1">
      <c r="A39" s="1" t="s">
        <v>30</v>
      </c>
      <c r="R39" s="1" t="s">
        <v>30</v>
      </c>
    </row>
    <row r="40" ht="14.25" customHeight="1">
      <c r="B40" s="1" t="s">
        <v>5</v>
      </c>
      <c r="S40" s="1" t="s">
        <v>5</v>
      </c>
    </row>
    <row r="41" ht="14.25" customHeight="1">
      <c r="A41" s="1" t="s">
        <v>7</v>
      </c>
      <c r="B41" s="1">
        <v>1.0</v>
      </c>
      <c r="C41" s="1">
        <v>2.0</v>
      </c>
      <c r="D41" s="1">
        <v>3.0</v>
      </c>
      <c r="E41" s="1">
        <v>4.0</v>
      </c>
      <c r="F41" s="1">
        <v>5.0</v>
      </c>
      <c r="G41" s="1">
        <v>6.0</v>
      </c>
      <c r="H41" s="1">
        <v>7.0</v>
      </c>
      <c r="I41" s="1">
        <v>8.0</v>
      </c>
      <c r="J41" s="1">
        <v>9.0</v>
      </c>
      <c r="K41" s="1">
        <v>10.0</v>
      </c>
      <c r="L41" s="1">
        <v>11.0</v>
      </c>
      <c r="M41" s="1">
        <v>12.0</v>
      </c>
      <c r="N41" s="1">
        <v>13.0</v>
      </c>
      <c r="O41" s="1">
        <v>14.0</v>
      </c>
      <c r="P41" s="1">
        <v>15.0</v>
      </c>
      <c r="R41" s="1" t="s">
        <v>7</v>
      </c>
      <c r="S41" s="1">
        <v>1.0</v>
      </c>
      <c r="T41" s="1">
        <v>2.0</v>
      </c>
      <c r="U41" s="1">
        <v>3.0</v>
      </c>
      <c r="V41" s="1">
        <v>4.0</v>
      </c>
      <c r="W41" s="1">
        <v>5.0</v>
      </c>
      <c r="X41" s="1">
        <v>6.0</v>
      </c>
      <c r="Y41" s="1">
        <v>7.0</v>
      </c>
      <c r="Z41" s="1">
        <v>8.0</v>
      </c>
      <c r="AA41" s="1">
        <v>9.0</v>
      </c>
      <c r="AB41" s="1">
        <v>10.0</v>
      </c>
      <c r="AC41" s="1">
        <v>11.0</v>
      </c>
      <c r="AD41" s="1">
        <v>12.0</v>
      </c>
      <c r="AE41" s="1">
        <v>13.0</v>
      </c>
      <c r="AF41" s="1">
        <v>14.0</v>
      </c>
      <c r="AG41" s="1">
        <v>15.0</v>
      </c>
    </row>
    <row r="42" ht="14.25" customHeight="1">
      <c r="A42" s="1">
        <v>1.0</v>
      </c>
      <c r="B42" s="2">
        <v>1.0</v>
      </c>
      <c r="C42" s="3">
        <f t="shared" ref="C42:P42" si="78">C23/B23</f>
        <v>1.58421863</v>
      </c>
      <c r="D42" s="4">
        <f t="shared" si="78"/>
        <v>3.1011468</v>
      </c>
      <c r="E42" s="4">
        <f t="shared" si="78"/>
        <v>1.400777204</v>
      </c>
      <c r="F42" s="4">
        <f t="shared" si="78"/>
        <v>1.267026864</v>
      </c>
      <c r="G42" s="4">
        <f t="shared" si="78"/>
        <v>1.111714408</v>
      </c>
      <c r="H42" s="4">
        <f t="shared" si="78"/>
        <v>1.100063532</v>
      </c>
      <c r="I42" s="4">
        <f t="shared" si="78"/>
        <v>1.26940153</v>
      </c>
      <c r="J42" s="4">
        <f t="shared" si="78"/>
        <v>1.114679747</v>
      </c>
      <c r="K42" s="4">
        <f t="shared" si="78"/>
        <v>1.192737338</v>
      </c>
      <c r="L42" s="4">
        <f t="shared" si="78"/>
        <v>1.149889105</v>
      </c>
      <c r="M42" s="4">
        <f t="shared" si="78"/>
        <v>1.173009499</v>
      </c>
      <c r="N42" s="4">
        <f t="shared" si="78"/>
        <v>1.049518122</v>
      </c>
      <c r="O42" s="4">
        <f t="shared" si="78"/>
        <v>1.031789414</v>
      </c>
      <c r="P42" s="4">
        <f t="shared" si="78"/>
        <v>1.068026205</v>
      </c>
      <c r="R42" s="1">
        <v>1.0</v>
      </c>
      <c r="S42" s="2">
        <v>1.0</v>
      </c>
      <c r="T42" s="3">
        <f t="shared" ref="T42:AG42" si="79">T23/S23</f>
        <v>0.2511376588</v>
      </c>
      <c r="U42" s="4">
        <f t="shared" si="79"/>
        <v>32.38139554</v>
      </c>
      <c r="V42" s="4">
        <f t="shared" si="79"/>
        <v>1.307665815</v>
      </c>
      <c r="W42" s="4">
        <f t="shared" si="79"/>
        <v>1.471261915</v>
      </c>
      <c r="X42" s="4">
        <f t="shared" si="79"/>
        <v>1.26798321</v>
      </c>
      <c r="Y42" s="4">
        <f t="shared" si="79"/>
        <v>1.192319113</v>
      </c>
      <c r="Z42" s="4">
        <f t="shared" si="79"/>
        <v>1.515199367</v>
      </c>
      <c r="AA42" s="4">
        <f t="shared" si="79"/>
        <v>1.221419681</v>
      </c>
      <c r="AB42" s="4">
        <f t="shared" si="79"/>
        <v>1.328567878</v>
      </c>
      <c r="AC42" s="4">
        <f t="shared" si="79"/>
        <v>1.244741848</v>
      </c>
      <c r="AD42" s="4">
        <f t="shared" si="79"/>
        <v>1.265491791</v>
      </c>
      <c r="AE42" s="4">
        <f t="shared" si="79"/>
        <v>1.070555603</v>
      </c>
      <c r="AF42" s="4">
        <f t="shared" si="79"/>
        <v>1.044708888</v>
      </c>
      <c r="AG42" s="4">
        <f t="shared" si="79"/>
        <v>1.094489459</v>
      </c>
    </row>
    <row r="43" ht="14.25" customHeight="1">
      <c r="A43" s="1">
        <v>2.0</v>
      </c>
      <c r="B43" s="2">
        <v>1.0</v>
      </c>
      <c r="C43" s="3">
        <f t="shared" ref="C43:O43" si="80">C24/B24</f>
        <v>1.299675785</v>
      </c>
      <c r="D43" s="4">
        <f t="shared" si="80"/>
        <v>2.235402196</v>
      </c>
      <c r="E43" s="4">
        <f t="shared" si="80"/>
        <v>1.285454631</v>
      </c>
      <c r="F43" s="4">
        <f t="shared" si="80"/>
        <v>1.424131998</v>
      </c>
      <c r="G43" s="4">
        <f t="shared" si="80"/>
        <v>1.10083006</v>
      </c>
      <c r="H43" s="4">
        <f t="shared" si="80"/>
        <v>1.04909493</v>
      </c>
      <c r="I43" s="4">
        <f t="shared" si="80"/>
        <v>1.134500687</v>
      </c>
      <c r="J43" s="4">
        <f t="shared" si="80"/>
        <v>1.057121126</v>
      </c>
      <c r="K43" s="4">
        <f t="shared" si="80"/>
        <v>1.170163029</v>
      </c>
      <c r="L43" s="4">
        <f t="shared" si="80"/>
        <v>1.102441617</v>
      </c>
      <c r="M43" s="4">
        <f t="shared" si="80"/>
        <v>1.075122473</v>
      </c>
      <c r="N43" s="4">
        <f t="shared" si="80"/>
        <v>1.130673462</v>
      </c>
      <c r="O43" s="4">
        <f t="shared" si="80"/>
        <v>1.127360575</v>
      </c>
      <c r="R43" s="1">
        <v>2.0</v>
      </c>
      <c r="S43" s="2">
        <v>1.0</v>
      </c>
      <c r="T43" s="3">
        <f t="shared" ref="T43:AF43" si="81">T24/S24</f>
        <v>1.646061105</v>
      </c>
      <c r="U43" s="4">
        <f t="shared" si="81"/>
        <v>12.56340799</v>
      </c>
      <c r="V43" s="4">
        <f t="shared" si="81"/>
        <v>1.159568292</v>
      </c>
      <c r="W43" s="4">
        <f t="shared" si="81"/>
        <v>1.826426209</v>
      </c>
      <c r="X43" s="4">
        <f t="shared" si="81"/>
        <v>1.118540778</v>
      </c>
      <c r="Y43" s="4">
        <f t="shared" si="81"/>
        <v>1.05898298</v>
      </c>
      <c r="Z43" s="4">
        <f t="shared" si="81"/>
        <v>1.24606212</v>
      </c>
      <c r="AA43" s="4">
        <f t="shared" si="81"/>
        <v>1.08483498</v>
      </c>
      <c r="AB43" s="4">
        <f t="shared" si="81"/>
        <v>1.279823552</v>
      </c>
      <c r="AC43" s="4">
        <f t="shared" si="81"/>
        <v>1.168309439</v>
      </c>
      <c r="AD43" s="4">
        <f t="shared" si="81"/>
        <v>1.119160779</v>
      </c>
      <c r="AE43" s="4">
        <f t="shared" si="81"/>
        <v>1.197825592</v>
      </c>
      <c r="AF43" s="4">
        <f t="shared" si="81"/>
        <v>1.182330914</v>
      </c>
    </row>
    <row r="44" ht="14.25" customHeight="1">
      <c r="A44" s="1">
        <v>3.0</v>
      </c>
      <c r="B44" s="2">
        <v>1.0</v>
      </c>
      <c r="C44" s="3">
        <f t="shared" ref="C44:N44" si="82">C25/B25</f>
        <v>1.55354634</v>
      </c>
      <c r="D44" s="4">
        <f t="shared" si="82"/>
        <v>1.626075731</v>
      </c>
      <c r="E44" s="4">
        <f t="shared" si="82"/>
        <v>1.046658384</v>
      </c>
      <c r="F44" s="4">
        <f t="shared" si="82"/>
        <v>1.379415848</v>
      </c>
      <c r="G44" s="4">
        <f t="shared" si="82"/>
        <v>1.264456083</v>
      </c>
      <c r="H44" s="4">
        <f t="shared" si="82"/>
        <v>1.043809393</v>
      </c>
      <c r="I44" s="4">
        <f t="shared" si="82"/>
        <v>1.129068322</v>
      </c>
      <c r="J44" s="4">
        <f t="shared" si="82"/>
        <v>1.033199571</v>
      </c>
      <c r="K44" s="4">
        <f t="shared" si="82"/>
        <v>1.185402043</v>
      </c>
      <c r="L44" s="4">
        <f t="shared" si="82"/>
        <v>1.1472047</v>
      </c>
      <c r="M44" s="4">
        <f t="shared" si="82"/>
        <v>1.069972463</v>
      </c>
      <c r="N44" s="4">
        <f t="shared" si="82"/>
        <v>1.035073561</v>
      </c>
      <c r="R44" s="1">
        <v>3.0</v>
      </c>
      <c r="S44" s="2">
        <v>1.0</v>
      </c>
      <c r="T44" s="3">
        <f t="shared" ref="T44:AE44" si="83">T25/S25</f>
        <v>4.071188108</v>
      </c>
      <c r="U44" s="4">
        <f t="shared" si="83"/>
        <v>2.570286624</v>
      </c>
      <c r="V44" s="4">
        <f t="shared" si="83"/>
        <v>1.093689076</v>
      </c>
      <c r="W44" s="4">
        <f t="shared" si="83"/>
        <v>2.15479155</v>
      </c>
      <c r="X44" s="4">
        <f t="shared" si="83"/>
        <v>1.485321741</v>
      </c>
      <c r="Y44" s="4">
        <f t="shared" si="83"/>
        <v>1.091361097</v>
      </c>
      <c r="Z44" s="4">
        <f t="shared" si="83"/>
        <v>1.231579255</v>
      </c>
      <c r="AA44" s="4">
        <f t="shared" si="83"/>
        <v>1.054491982</v>
      </c>
      <c r="AB44" s="4">
        <f t="shared" si="83"/>
        <v>1.340472125</v>
      </c>
      <c r="AC44" s="4">
        <f t="shared" si="83"/>
        <v>1.257793247</v>
      </c>
      <c r="AD44" s="4">
        <f t="shared" si="83"/>
        <v>1.114835398</v>
      </c>
      <c r="AE44" s="4">
        <f t="shared" si="83"/>
        <v>1.055411213</v>
      </c>
    </row>
    <row r="45" ht="14.25" customHeight="1">
      <c r="A45" s="1">
        <v>4.0</v>
      </c>
      <c r="B45" s="2">
        <v>1.0</v>
      </c>
      <c r="C45" s="3">
        <f t="shared" ref="C45:M45" si="84">C26/B26</f>
        <v>1.459946759</v>
      </c>
      <c r="D45" s="4">
        <f t="shared" si="84"/>
        <v>1.626373135</v>
      </c>
      <c r="E45" s="4">
        <f t="shared" si="84"/>
        <v>1.470327675</v>
      </c>
      <c r="F45" s="4">
        <f t="shared" si="84"/>
        <v>1.461467572</v>
      </c>
      <c r="G45" s="4">
        <f t="shared" si="84"/>
        <v>1.202118976</v>
      </c>
      <c r="H45" s="4">
        <f t="shared" si="84"/>
        <v>1.110626797</v>
      </c>
      <c r="I45" s="4">
        <f t="shared" si="84"/>
        <v>1.147628786</v>
      </c>
      <c r="J45" s="4">
        <f t="shared" si="84"/>
        <v>1.175387103</v>
      </c>
      <c r="K45" s="4">
        <f t="shared" si="84"/>
        <v>1.128457146</v>
      </c>
      <c r="L45" s="4">
        <f t="shared" si="84"/>
        <v>1.122744183</v>
      </c>
      <c r="M45" s="4">
        <f t="shared" si="84"/>
        <v>1.109240986</v>
      </c>
      <c r="R45" s="1">
        <v>4.0</v>
      </c>
      <c r="S45" s="2">
        <v>1.0</v>
      </c>
      <c r="T45" s="3">
        <f t="shared" ref="T45:AD45" si="85">T26/S26</f>
        <v>1.707234737</v>
      </c>
      <c r="U45" s="4">
        <f t="shared" si="85"/>
        <v>2.068359776</v>
      </c>
      <c r="V45" s="4">
        <f t="shared" si="85"/>
        <v>1.2087003</v>
      </c>
      <c r="W45" s="4">
        <f t="shared" si="85"/>
        <v>1.529031387</v>
      </c>
      <c r="X45" s="4">
        <f t="shared" si="85"/>
        <v>1.400491311</v>
      </c>
      <c r="Y45" s="4">
        <f t="shared" si="85"/>
        <v>1.138159522</v>
      </c>
      <c r="Z45" s="4">
        <f t="shared" si="85"/>
        <v>1.261778505</v>
      </c>
      <c r="AA45" s="4">
        <f t="shared" si="85"/>
        <v>1.267235977</v>
      </c>
      <c r="AB45" s="4">
        <f t="shared" si="85"/>
        <v>1.200585243</v>
      </c>
      <c r="AC45" s="4">
        <f t="shared" si="85"/>
        <v>1.202255791</v>
      </c>
      <c r="AD45" s="4">
        <f t="shared" si="85"/>
        <v>1.169327865</v>
      </c>
    </row>
    <row r="46" ht="14.25" customHeight="1">
      <c r="A46" s="1">
        <v>5.0</v>
      </c>
      <c r="B46" s="2">
        <v>1.0</v>
      </c>
      <c r="C46" s="3">
        <f t="shared" ref="C46:L46" si="86">C27/B27</f>
        <v>0.5353083065</v>
      </c>
      <c r="D46" s="4">
        <f t="shared" si="86"/>
        <v>2.304285899</v>
      </c>
      <c r="E46" s="4">
        <f t="shared" si="86"/>
        <v>1.088233311</v>
      </c>
      <c r="F46" s="4">
        <f t="shared" si="86"/>
        <v>0.2815007591</v>
      </c>
      <c r="G46" s="4">
        <f t="shared" si="86"/>
        <v>0.6258713038</v>
      </c>
      <c r="H46" s="4">
        <f t="shared" si="86"/>
        <v>5.078487691</v>
      </c>
      <c r="I46" s="4">
        <f t="shared" si="86"/>
        <v>1.208658918</v>
      </c>
      <c r="J46" s="4">
        <f t="shared" si="86"/>
        <v>1.402904972</v>
      </c>
      <c r="K46" s="4">
        <f t="shared" si="86"/>
        <v>1.176532251</v>
      </c>
      <c r="L46" s="4">
        <f t="shared" si="86"/>
        <v>1.123581074</v>
      </c>
      <c r="R46" s="1">
        <v>5.0</v>
      </c>
      <c r="S46" s="2">
        <v>1.0</v>
      </c>
      <c r="T46" s="3">
        <f t="shared" ref="T46:AC46" si="87">T27/S27</f>
        <v>12.11168006</v>
      </c>
      <c r="U46" s="4">
        <f t="shared" si="87"/>
        <v>3.130076143</v>
      </c>
      <c r="V46" s="4">
        <f t="shared" si="87"/>
        <v>0.9776482942</v>
      </c>
      <c r="W46" s="4">
        <f t="shared" si="87"/>
        <v>0.1525277083</v>
      </c>
      <c r="X46" s="4">
        <f t="shared" si="87"/>
        <v>1.088731675</v>
      </c>
      <c r="Y46" s="4">
        <f t="shared" si="87"/>
        <v>6.012860213</v>
      </c>
      <c r="Z46" s="4">
        <f t="shared" si="87"/>
        <v>1.313138491</v>
      </c>
      <c r="AA46" s="4">
        <f t="shared" si="87"/>
        <v>1.552388512</v>
      </c>
      <c r="AB46" s="4">
        <f t="shared" si="87"/>
        <v>1.219380042</v>
      </c>
      <c r="AC46" s="4">
        <f t="shared" si="87"/>
        <v>1.152160073</v>
      </c>
    </row>
    <row r="47" ht="14.25" customHeight="1">
      <c r="A47" s="1">
        <v>6.0</v>
      </c>
      <c r="B47" s="2">
        <v>1.0</v>
      </c>
      <c r="C47" s="3">
        <f t="shared" ref="C47:K47" si="88">C28/B28</f>
        <v>2.10962912</v>
      </c>
      <c r="D47" s="4">
        <f t="shared" si="88"/>
        <v>0.9295698048</v>
      </c>
      <c r="E47" s="4">
        <f t="shared" si="88"/>
        <v>1.039872455</v>
      </c>
      <c r="F47" s="4">
        <f t="shared" si="88"/>
        <v>0.8641094888</v>
      </c>
      <c r="G47" s="4">
        <f t="shared" si="88"/>
        <v>1.268162063</v>
      </c>
      <c r="H47" s="4">
        <f t="shared" si="88"/>
        <v>0.2406972416</v>
      </c>
      <c r="I47" s="4">
        <f t="shared" si="88"/>
        <v>3.847056314</v>
      </c>
      <c r="J47" s="4">
        <f t="shared" si="88"/>
        <v>1.766079845</v>
      </c>
      <c r="K47" s="4">
        <f t="shared" si="88"/>
        <v>1.588234371</v>
      </c>
      <c r="R47" s="1">
        <v>6.0</v>
      </c>
      <c r="S47" s="2">
        <v>1.0</v>
      </c>
      <c r="T47" s="3">
        <f t="shared" ref="T47:AB47" si="89">T28/S28</f>
        <v>10.57695356</v>
      </c>
      <c r="U47" s="4">
        <f t="shared" si="89"/>
        <v>0.7472783031</v>
      </c>
      <c r="V47" s="4">
        <f t="shared" si="89"/>
        <v>0.7260407367</v>
      </c>
      <c r="W47" s="4">
        <f t="shared" si="89"/>
        <v>1.48050114</v>
      </c>
      <c r="X47" s="4">
        <f t="shared" si="89"/>
        <v>1.465155429</v>
      </c>
      <c r="Y47" s="4">
        <f t="shared" si="89"/>
        <v>0.2427851302</v>
      </c>
      <c r="Z47" s="4">
        <f t="shared" si="89"/>
        <v>6.129385249</v>
      </c>
      <c r="AA47" s="4">
        <f t="shared" si="89"/>
        <v>1.883891795</v>
      </c>
      <c r="AB47" s="4">
        <f t="shared" si="89"/>
        <v>1.554658874</v>
      </c>
    </row>
    <row r="48" ht="14.25" customHeight="1">
      <c r="A48" s="1">
        <v>7.0</v>
      </c>
      <c r="B48" s="2">
        <v>1.0</v>
      </c>
      <c r="C48" s="3">
        <f t="shared" ref="C48:J48" si="90">C29/B29</f>
        <v>3.0105426</v>
      </c>
      <c r="D48" s="4">
        <f t="shared" si="90"/>
        <v>1.733113831</v>
      </c>
      <c r="E48" s="4">
        <f t="shared" si="90"/>
        <v>0.426484961</v>
      </c>
      <c r="F48" s="4">
        <f t="shared" si="90"/>
        <v>0.8339212607</v>
      </c>
      <c r="G48" s="4">
        <f t="shared" si="90"/>
        <v>0.3906196931</v>
      </c>
      <c r="H48" s="4">
        <f t="shared" si="90"/>
        <v>6.132558691</v>
      </c>
      <c r="I48" s="4">
        <f t="shared" si="90"/>
        <v>1.946818246</v>
      </c>
      <c r="J48" s="4">
        <f t="shared" si="90"/>
        <v>1.114353814</v>
      </c>
      <c r="R48" s="1">
        <v>7.0</v>
      </c>
      <c r="S48" s="2">
        <v>1.0</v>
      </c>
      <c r="T48" s="3">
        <f t="shared" ref="T48:AA48" si="91">T29/S29</f>
        <v>1.644874167</v>
      </c>
      <c r="U48" s="4">
        <f t="shared" si="91"/>
        <v>3.423956592</v>
      </c>
      <c r="V48" s="4">
        <f t="shared" si="91"/>
        <v>0.1501306753</v>
      </c>
      <c r="W48" s="4">
        <f t="shared" si="91"/>
        <v>1.891934159</v>
      </c>
      <c r="X48" s="4">
        <f t="shared" si="91"/>
        <v>0.7121240989</v>
      </c>
      <c r="Y48" s="4">
        <f t="shared" si="91"/>
        <v>3.64144828</v>
      </c>
      <c r="Z48" s="4">
        <f t="shared" si="91"/>
        <v>2.793692536</v>
      </c>
      <c r="AA48" s="4">
        <f t="shared" si="91"/>
        <v>1.141723709</v>
      </c>
    </row>
    <row r="49" ht="14.25" customHeight="1">
      <c r="A49" s="1">
        <v>8.0</v>
      </c>
      <c r="B49" s="2">
        <v>1.0</v>
      </c>
      <c r="C49" s="3">
        <f t="shared" ref="C49:I49" si="92">C30/B30</f>
        <v>1.306104272</v>
      </c>
      <c r="D49" s="4">
        <f t="shared" si="92"/>
        <v>1.465879201</v>
      </c>
      <c r="E49" s="4">
        <f t="shared" si="92"/>
        <v>1.632291615</v>
      </c>
      <c r="F49" s="4">
        <f t="shared" si="92"/>
        <v>0.8024652403</v>
      </c>
      <c r="G49" s="4">
        <f t="shared" si="92"/>
        <v>0.9477035477</v>
      </c>
      <c r="H49" s="4">
        <f t="shared" si="92"/>
        <v>0.1942421971</v>
      </c>
      <c r="I49" s="4">
        <f t="shared" si="92"/>
        <v>2.599462551</v>
      </c>
      <c r="R49" s="1">
        <v>8.0</v>
      </c>
      <c r="S49" s="2">
        <v>1.0</v>
      </c>
      <c r="T49" s="3">
        <f t="shared" ref="T49:Z49" si="93">T30/S30</f>
        <v>4.001307056</v>
      </c>
      <c r="U49" s="4">
        <f t="shared" si="93"/>
        <v>0.5527001031</v>
      </c>
      <c r="V49" s="4">
        <f t="shared" si="93"/>
        <v>4.068172948</v>
      </c>
      <c r="W49" s="4">
        <f t="shared" si="93"/>
        <v>0.6579134209</v>
      </c>
      <c r="X49" s="4">
        <f t="shared" si="93"/>
        <v>1.228144228</v>
      </c>
      <c r="Y49" s="4">
        <f t="shared" si="93"/>
        <v>0.1859663852</v>
      </c>
      <c r="Z49" s="4">
        <f t="shared" si="93"/>
        <v>3.833325258</v>
      </c>
    </row>
    <row r="50" ht="14.25" customHeight="1">
      <c r="A50" s="1">
        <v>9.0</v>
      </c>
      <c r="B50" s="2">
        <v>1.0</v>
      </c>
      <c r="C50" s="3">
        <f t="shared" ref="C50:H50" si="94">C31/B31</f>
        <v>2.401805732</v>
      </c>
      <c r="D50" s="4">
        <f t="shared" si="94"/>
        <v>1.943739435</v>
      </c>
      <c r="E50" s="4">
        <f t="shared" si="94"/>
        <v>0.8876356368</v>
      </c>
      <c r="F50" s="4">
        <f t="shared" si="94"/>
        <v>0.8993960841</v>
      </c>
      <c r="G50" s="4">
        <f t="shared" si="94"/>
        <v>1.173167282</v>
      </c>
      <c r="H50" s="4">
        <f t="shared" si="94"/>
        <v>1.073311345</v>
      </c>
      <c r="R50" s="1">
        <v>9.0</v>
      </c>
      <c r="S50" s="2">
        <v>1.0</v>
      </c>
      <c r="T50" s="3">
        <f t="shared" ref="T50:Y50" si="95">T31/S31</f>
        <v>5.731522204</v>
      </c>
      <c r="U50" s="4">
        <f t="shared" si="95"/>
        <v>1.644634123</v>
      </c>
      <c r="V50" s="4">
        <f t="shared" si="95"/>
        <v>1.23404175</v>
      </c>
      <c r="W50" s="4">
        <f t="shared" si="95"/>
        <v>0.9393147734</v>
      </c>
      <c r="X50" s="4">
        <f t="shared" si="95"/>
        <v>1.692509741</v>
      </c>
      <c r="Y50" s="4">
        <f t="shared" si="95"/>
        <v>0.7066659705</v>
      </c>
    </row>
    <row r="51" ht="14.25" customHeight="1">
      <c r="A51" s="1">
        <v>10.0</v>
      </c>
      <c r="B51" s="2">
        <v>1.0</v>
      </c>
      <c r="C51" s="3">
        <f t="shared" ref="C51:G51" si="96">C32/B32</f>
        <v>2.673841159</v>
      </c>
      <c r="D51" s="4">
        <f t="shared" si="96"/>
        <v>2.195687368</v>
      </c>
      <c r="E51" s="4">
        <f t="shared" si="96"/>
        <v>0.4890477312</v>
      </c>
      <c r="F51" s="4">
        <f t="shared" si="96"/>
        <v>1.567593601</v>
      </c>
      <c r="G51" s="4">
        <f t="shared" si="96"/>
        <v>1.179463546</v>
      </c>
      <c r="R51" s="1">
        <v>10.0</v>
      </c>
      <c r="S51" s="2">
        <v>1.0</v>
      </c>
      <c r="T51" s="3">
        <f t="shared" ref="T51:X51" si="97">T32/S32</f>
        <v>5.013316912</v>
      </c>
      <c r="U51" s="4">
        <f t="shared" si="97"/>
        <v>1.528403143</v>
      </c>
      <c r="V51" s="4">
        <f t="shared" si="97"/>
        <v>0.6682894113</v>
      </c>
      <c r="W51" s="4">
        <f t="shared" si="97"/>
        <v>1.88168145</v>
      </c>
      <c r="X51" s="4">
        <f t="shared" si="97"/>
        <v>1.912782186</v>
      </c>
    </row>
    <row r="52" ht="14.25" customHeight="1">
      <c r="A52" s="1">
        <v>11.0</v>
      </c>
      <c r="B52" s="2">
        <v>1.0</v>
      </c>
      <c r="C52" s="3">
        <f t="shared" ref="C52:F52" si="98">C33/B33</f>
        <v>0.5281025497</v>
      </c>
      <c r="D52" s="4">
        <f t="shared" si="98"/>
        <v>5.118431582</v>
      </c>
      <c r="E52" s="4">
        <f t="shared" si="98"/>
        <v>0.3520115691</v>
      </c>
      <c r="F52" s="4">
        <f t="shared" si="98"/>
        <v>1.529183167</v>
      </c>
      <c r="R52" s="1">
        <v>11.0</v>
      </c>
      <c r="S52" s="2">
        <v>1.0</v>
      </c>
      <c r="T52" s="3">
        <f t="shared" ref="T52:W52" si="99">T33/S33</f>
        <v>0.5320732455</v>
      </c>
      <c r="U52" s="4">
        <f t="shared" si="99"/>
        <v>7.21109524</v>
      </c>
      <c r="V52" s="4">
        <f t="shared" si="99"/>
        <v>0.4122118072</v>
      </c>
      <c r="W52" s="4">
        <f t="shared" si="99"/>
        <v>1.825385206</v>
      </c>
    </row>
    <row r="53" ht="14.25" customHeight="1">
      <c r="A53" s="1">
        <v>12.0</v>
      </c>
      <c r="B53" s="2">
        <v>1.0</v>
      </c>
      <c r="C53" s="3">
        <f t="shared" ref="C53:E53" si="100">C34/B34</f>
        <v>5.638803228</v>
      </c>
      <c r="D53" s="4">
        <f t="shared" si="100"/>
        <v>0.7465935933</v>
      </c>
      <c r="E53" s="4">
        <f t="shared" si="100"/>
        <v>1.097938064</v>
      </c>
      <c r="R53" s="1">
        <v>12.0</v>
      </c>
      <c r="S53" s="2">
        <v>1.0</v>
      </c>
      <c r="T53" s="3">
        <f t="shared" ref="T53:V53" si="101">T34/S34</f>
        <v>4.233479138</v>
      </c>
      <c r="U53" s="4">
        <f t="shared" si="101"/>
        <v>1.71688459</v>
      </c>
      <c r="V53" s="4">
        <f t="shared" si="101"/>
        <v>0.7154456634</v>
      </c>
    </row>
    <row r="54" ht="14.25" customHeight="1">
      <c r="A54" s="1">
        <v>13.0</v>
      </c>
      <c r="B54" s="2">
        <v>1.0</v>
      </c>
      <c r="C54" s="3">
        <f t="shared" ref="C54:D54" si="102">C35/B35</f>
        <v>1.90843044</v>
      </c>
      <c r="D54" s="4">
        <f t="shared" si="102"/>
        <v>0.959632151</v>
      </c>
      <c r="R54" s="1">
        <v>13.0</v>
      </c>
      <c r="S54" s="2">
        <v>1.0</v>
      </c>
      <c r="T54" s="3">
        <f t="shared" ref="T54:U54" si="103">T35/S35</f>
        <v>8.400722756</v>
      </c>
      <c r="U54" s="4">
        <f t="shared" si="103"/>
        <v>1.089831604</v>
      </c>
    </row>
    <row r="55" ht="14.25" customHeight="1">
      <c r="A55" s="1">
        <v>14.0</v>
      </c>
      <c r="B55" s="2">
        <v>1.0</v>
      </c>
      <c r="C55" s="3">
        <f>C36/B36</f>
        <v>2.172798374</v>
      </c>
      <c r="R55" s="1">
        <v>14.0</v>
      </c>
      <c r="S55" s="2">
        <v>1.0</v>
      </c>
      <c r="T55" s="3">
        <f>T36/S36</f>
        <v>0.8730944135</v>
      </c>
    </row>
    <row r="56" ht="14.25" customHeight="1">
      <c r="A56" s="1">
        <v>15.0</v>
      </c>
      <c r="B56" s="2">
        <v>1.0</v>
      </c>
      <c r="R56" s="1">
        <v>15.0</v>
      </c>
      <c r="S56" s="2">
        <v>1.0</v>
      </c>
    </row>
    <row r="57" ht="14.25" customHeight="1"/>
    <row r="58" ht="14.25" customHeight="1"/>
    <row r="59" ht="14.25" customHeight="1">
      <c r="B59" s="1" t="s">
        <v>5</v>
      </c>
      <c r="S59" s="1" t="s">
        <v>5</v>
      </c>
    </row>
    <row r="60" ht="14.25" customHeight="1">
      <c r="B60" s="1">
        <v>1.0</v>
      </c>
      <c r="C60" s="1">
        <v>2.0</v>
      </c>
      <c r="D60" s="1">
        <v>3.0</v>
      </c>
      <c r="E60" s="1">
        <v>4.0</v>
      </c>
      <c r="F60" s="1">
        <v>5.0</v>
      </c>
      <c r="G60" s="1">
        <v>6.0</v>
      </c>
      <c r="H60" s="1">
        <v>7.0</v>
      </c>
      <c r="I60" s="1">
        <v>8.0</v>
      </c>
      <c r="J60" s="1">
        <v>9.0</v>
      </c>
      <c r="K60" s="1">
        <v>10.0</v>
      </c>
      <c r="L60" s="1">
        <v>11.0</v>
      </c>
      <c r="M60" s="1">
        <v>12.0</v>
      </c>
      <c r="N60" s="1">
        <v>13.0</v>
      </c>
      <c r="O60" s="1">
        <v>14.0</v>
      </c>
      <c r="P60" s="1">
        <v>15.0</v>
      </c>
      <c r="S60" s="1">
        <v>1.0</v>
      </c>
      <c r="T60" s="1">
        <v>2.0</v>
      </c>
      <c r="U60" s="1">
        <v>3.0</v>
      </c>
      <c r="V60" s="1">
        <v>4.0</v>
      </c>
      <c r="W60" s="1">
        <v>5.0</v>
      </c>
      <c r="X60" s="1">
        <v>6.0</v>
      </c>
      <c r="Y60" s="1">
        <v>7.0</v>
      </c>
      <c r="Z60" s="1">
        <v>8.0</v>
      </c>
      <c r="AA60" s="1">
        <v>9.0</v>
      </c>
      <c r="AB60" s="1">
        <v>10.0</v>
      </c>
      <c r="AC60" s="1">
        <v>11.0</v>
      </c>
      <c r="AD60" s="1">
        <v>12.0</v>
      </c>
      <c r="AE60" s="1">
        <v>13.0</v>
      </c>
      <c r="AF60" s="1">
        <v>14.0</v>
      </c>
      <c r="AG60" s="1">
        <v>15.0</v>
      </c>
    </row>
    <row r="61" ht="14.25" customHeight="1">
      <c r="A61" s="1" t="s">
        <v>31</v>
      </c>
      <c r="B61" s="2">
        <f t="shared" ref="B61:B62" si="106">1</f>
        <v>1</v>
      </c>
      <c r="C61" s="3">
        <f>SUM(C23:C27)/SUM(B23:B27)</f>
        <v>1.247770096</v>
      </c>
      <c r="D61" s="3">
        <f>SUM(D23:D26)/SUM(C23:C26)</f>
        <v>1.929497658</v>
      </c>
      <c r="E61" s="3">
        <f>SUM(E23:E25)/SUM(D23:D25)</f>
        <v>1.208447027</v>
      </c>
      <c r="F61" s="3">
        <f>SUM(F23:F24)/SUM(E23:E24)</f>
        <v>1.348452681</v>
      </c>
      <c r="G61" s="3">
        <f t="shared" ref="G61:P61" si="104">G23/F23</f>
        <v>1.111714408</v>
      </c>
      <c r="H61" s="3">
        <f t="shared" si="104"/>
        <v>1.100063532</v>
      </c>
      <c r="I61" s="3">
        <f t="shared" si="104"/>
        <v>1.26940153</v>
      </c>
      <c r="J61" s="3">
        <f t="shared" si="104"/>
        <v>1.114679747</v>
      </c>
      <c r="K61" s="3">
        <f t="shared" si="104"/>
        <v>1.192737338</v>
      </c>
      <c r="L61" s="3">
        <f t="shared" si="104"/>
        <v>1.149889105</v>
      </c>
      <c r="M61" s="3">
        <f t="shared" si="104"/>
        <v>1.173009499</v>
      </c>
      <c r="N61" s="3">
        <f t="shared" si="104"/>
        <v>1.049518122</v>
      </c>
      <c r="O61" s="3">
        <f t="shared" si="104"/>
        <v>1.031789414</v>
      </c>
      <c r="P61" s="3">
        <f t="shared" si="104"/>
        <v>1.068026205</v>
      </c>
      <c r="R61" s="1" t="s">
        <v>31</v>
      </c>
      <c r="S61" s="2">
        <f t="shared" ref="S61:S62" si="108">1</f>
        <v>1</v>
      </c>
      <c r="T61" s="3">
        <f>SUM(T23:T27)/SUM(S23:S27)</f>
        <v>2.287902235</v>
      </c>
      <c r="U61" s="3">
        <f>SUM(U23:U26)/SUM(T23:T26)</f>
        <v>3.751942097</v>
      </c>
      <c r="V61" s="3">
        <f>SUM(V23:V25)/SUM(U23:U25)</f>
        <v>1.176787139</v>
      </c>
      <c r="W61" s="3">
        <f>SUM(W23:W24)/SUM(V23:V24)</f>
        <v>1.677332913</v>
      </c>
      <c r="X61" s="3">
        <f t="shared" ref="X61:AG61" si="105">X23/W23</f>
        <v>1.26798321</v>
      </c>
      <c r="Y61" s="3">
        <f t="shared" si="105"/>
        <v>1.192319113</v>
      </c>
      <c r="Z61" s="3">
        <f t="shared" si="105"/>
        <v>1.515199367</v>
      </c>
      <c r="AA61" s="3">
        <f t="shared" si="105"/>
        <v>1.221419681</v>
      </c>
      <c r="AB61" s="3">
        <f t="shared" si="105"/>
        <v>1.328567878</v>
      </c>
      <c r="AC61" s="3">
        <f t="shared" si="105"/>
        <v>1.244741848</v>
      </c>
      <c r="AD61" s="3">
        <f t="shared" si="105"/>
        <v>1.265491791</v>
      </c>
      <c r="AE61" s="3">
        <f t="shared" si="105"/>
        <v>1.070555603</v>
      </c>
      <c r="AF61" s="3">
        <f t="shared" si="105"/>
        <v>1.044708888</v>
      </c>
      <c r="AG61" s="3">
        <f t="shared" si="105"/>
        <v>1.094489459</v>
      </c>
    </row>
    <row r="62" ht="14.25" customHeight="1">
      <c r="A62" s="1" t="s">
        <v>32</v>
      </c>
      <c r="B62" s="2">
        <f t="shared" si="106"/>
        <v>1</v>
      </c>
      <c r="C62" s="3">
        <f t="shared" ref="C62:P62" si="107">B62*C61</f>
        <v>1.247770096</v>
      </c>
      <c r="D62" s="3">
        <f t="shared" si="107"/>
        <v>2.407569478</v>
      </c>
      <c r="E62" s="3">
        <f t="shared" si="107"/>
        <v>2.909420179</v>
      </c>
      <c r="F62" s="3">
        <f t="shared" si="107"/>
        <v>3.923215439</v>
      </c>
      <c r="G62" s="3">
        <f t="shared" si="107"/>
        <v>4.361495129</v>
      </c>
      <c r="H62" s="3">
        <f t="shared" si="107"/>
        <v>4.797921739</v>
      </c>
      <c r="I62" s="3">
        <f t="shared" si="107"/>
        <v>6.090489198</v>
      </c>
      <c r="J62" s="3">
        <f t="shared" si="107"/>
        <v>6.788944958</v>
      </c>
      <c r="K62" s="3">
        <f t="shared" si="107"/>
        <v>8.097428134</v>
      </c>
      <c r="L62" s="3">
        <f t="shared" si="107"/>
        <v>9.311144389</v>
      </c>
      <c r="M62" s="3">
        <f t="shared" si="107"/>
        <v>10.92206081</v>
      </c>
      <c r="N62" s="3">
        <f t="shared" si="107"/>
        <v>11.46290076</v>
      </c>
      <c r="O62" s="3">
        <f t="shared" si="107"/>
        <v>11.82729966</v>
      </c>
      <c r="P62" s="3">
        <f t="shared" si="107"/>
        <v>12.63186597</v>
      </c>
      <c r="R62" s="1" t="s">
        <v>32</v>
      </c>
      <c r="S62" s="2">
        <f t="shared" si="108"/>
        <v>1</v>
      </c>
      <c r="T62" s="3">
        <f t="shared" ref="T62:AG62" si="109">S62*T61</f>
        <v>2.287902235</v>
      </c>
      <c r="U62" s="3">
        <f t="shared" si="109"/>
        <v>8.584076707</v>
      </c>
      <c r="V62" s="3">
        <f t="shared" si="109"/>
        <v>10.10163107</v>
      </c>
      <c r="W62" s="3">
        <f t="shared" si="109"/>
        <v>16.94379827</v>
      </c>
      <c r="X62" s="3">
        <f t="shared" si="109"/>
        <v>21.48445172</v>
      </c>
      <c r="Y62" s="3">
        <f t="shared" si="109"/>
        <v>25.61632242</v>
      </c>
      <c r="Z62" s="3">
        <f t="shared" si="109"/>
        <v>38.81383551</v>
      </c>
      <c r="AA62" s="3">
        <f t="shared" si="109"/>
        <v>47.40798259</v>
      </c>
      <c r="AB62" s="3">
        <f t="shared" si="109"/>
        <v>62.98472281</v>
      </c>
      <c r="AC62" s="3">
        <f t="shared" si="109"/>
        <v>78.39972028</v>
      </c>
      <c r="AD62" s="3">
        <f t="shared" si="109"/>
        <v>99.21420243</v>
      </c>
      <c r="AE62" s="3">
        <f t="shared" si="109"/>
        <v>106.2143203</v>
      </c>
      <c r="AF62" s="3">
        <f t="shared" si="109"/>
        <v>110.9630444</v>
      </c>
      <c r="AG62" s="3">
        <f t="shared" si="109"/>
        <v>121.4478824</v>
      </c>
    </row>
    <row r="63" ht="14.25" customHeight="1"/>
    <row r="64" ht="14.25" customHeight="1">
      <c r="A64" s="1" t="s">
        <v>33</v>
      </c>
      <c r="R64" s="1" t="s">
        <v>33</v>
      </c>
    </row>
    <row r="65" ht="14.25" customHeight="1">
      <c r="B65" s="1" t="s">
        <v>5</v>
      </c>
      <c r="S65" s="1" t="s">
        <v>5</v>
      </c>
    </row>
    <row r="66" ht="14.25" customHeight="1">
      <c r="A66" s="1" t="s">
        <v>7</v>
      </c>
      <c r="B66" s="1">
        <v>1.0</v>
      </c>
      <c r="C66" s="1">
        <v>2.0</v>
      </c>
      <c r="D66" s="1">
        <v>3.0</v>
      </c>
      <c r="E66" s="1">
        <v>4.0</v>
      </c>
      <c r="F66" s="1">
        <v>5.0</v>
      </c>
      <c r="G66" s="1">
        <v>6.0</v>
      </c>
      <c r="H66" s="1">
        <v>7.0</v>
      </c>
      <c r="I66" s="1">
        <v>8.0</v>
      </c>
      <c r="J66" s="1">
        <v>9.0</v>
      </c>
      <c r="K66" s="1">
        <v>10.0</v>
      </c>
      <c r="L66" s="1">
        <v>11.0</v>
      </c>
      <c r="M66" s="1">
        <v>12.0</v>
      </c>
      <c r="N66" s="1">
        <v>13.0</v>
      </c>
      <c r="O66" s="1">
        <v>14.0</v>
      </c>
      <c r="P66" s="1">
        <v>15.0</v>
      </c>
      <c r="R66" s="1" t="s">
        <v>7</v>
      </c>
      <c r="S66" s="1">
        <v>1.0</v>
      </c>
      <c r="T66" s="1">
        <v>2.0</v>
      </c>
      <c r="U66" s="1">
        <v>3.0</v>
      </c>
      <c r="V66" s="1">
        <v>4.0</v>
      </c>
      <c r="W66" s="1">
        <v>5.0</v>
      </c>
      <c r="X66" s="1">
        <v>6.0</v>
      </c>
      <c r="Y66" s="1">
        <v>7.0</v>
      </c>
      <c r="Z66" s="1">
        <v>8.0</v>
      </c>
      <c r="AA66" s="1">
        <v>9.0</v>
      </c>
      <c r="AB66" s="1">
        <v>10.0</v>
      </c>
      <c r="AC66" s="1">
        <v>11.0</v>
      </c>
      <c r="AD66" s="1">
        <v>12.0</v>
      </c>
      <c r="AE66" s="1">
        <v>13.0</v>
      </c>
      <c r="AF66" s="1">
        <v>14.0</v>
      </c>
      <c r="AG66" s="1">
        <v>15.0</v>
      </c>
    </row>
    <row r="67" ht="14.25" customHeight="1">
      <c r="A67" s="1">
        <v>1.0</v>
      </c>
      <c r="B67" s="5">
        <f t="shared" ref="B67:B81" si="112">B4</f>
        <v>25980</v>
      </c>
      <c r="C67" s="5">
        <f t="shared" ref="C67:P67" si="110">B67+C4</f>
        <v>41158</v>
      </c>
      <c r="D67" s="5">
        <f t="shared" si="110"/>
        <v>127637</v>
      </c>
      <c r="E67" s="5">
        <f t="shared" si="110"/>
        <v>178791</v>
      </c>
      <c r="F67" s="5">
        <f t="shared" si="110"/>
        <v>226533</v>
      </c>
      <c r="G67" s="5">
        <f t="shared" si="110"/>
        <v>251840</v>
      </c>
      <c r="H67" s="5">
        <f t="shared" si="110"/>
        <v>277040</v>
      </c>
      <c r="I67" s="5">
        <f t="shared" si="110"/>
        <v>351675</v>
      </c>
      <c r="J67" s="5">
        <f t="shared" si="110"/>
        <v>392005</v>
      </c>
      <c r="K67" s="5">
        <f t="shared" si="110"/>
        <v>467559</v>
      </c>
      <c r="L67" s="5">
        <f t="shared" si="110"/>
        <v>537641</v>
      </c>
      <c r="M67" s="5">
        <f t="shared" si="110"/>
        <v>630658</v>
      </c>
      <c r="N67" s="5">
        <f t="shared" si="110"/>
        <v>661887</v>
      </c>
      <c r="O67" s="5">
        <f t="shared" si="110"/>
        <v>682928</v>
      </c>
      <c r="P67" s="5">
        <f t="shared" si="110"/>
        <v>729385</v>
      </c>
      <c r="R67" s="1">
        <v>1.0</v>
      </c>
      <c r="S67" s="5">
        <f t="shared" ref="S67:S81" si="114">S4</f>
        <v>4798.506</v>
      </c>
      <c r="T67" s="5">
        <f t="shared" ref="T67:AG67" si="111">S67+T4</f>
        <v>9992.4176</v>
      </c>
      <c r="U67" s="5">
        <f t="shared" si="111"/>
        <v>47809.6843</v>
      </c>
      <c r="V67" s="5">
        <f t="shared" si="111"/>
        <v>59815.5281</v>
      </c>
      <c r="W67" s="5">
        <f t="shared" si="111"/>
        <v>83863.1735</v>
      </c>
      <c r="X67" s="5">
        <f t="shared" si="111"/>
        <v>103982.2385</v>
      </c>
      <c r="Y67" s="5">
        <f t="shared" si="111"/>
        <v>122290.0385</v>
      </c>
      <c r="Z67" s="5">
        <f t="shared" si="111"/>
        <v>180766.561</v>
      </c>
      <c r="AA67" s="5">
        <f t="shared" si="111"/>
        <v>218846.147</v>
      </c>
      <c r="AB67" s="5">
        <f t="shared" si="111"/>
        <v>287864.726</v>
      </c>
      <c r="AC67" s="5">
        <f t="shared" si="111"/>
        <v>356166.6432</v>
      </c>
      <c r="AD67" s="5">
        <f t="shared" si="111"/>
        <v>448392.9987</v>
      </c>
      <c r="AE67" s="5">
        <f t="shared" si="111"/>
        <v>479409.6415</v>
      </c>
      <c r="AF67" s="5">
        <f t="shared" si="111"/>
        <v>500450.6415</v>
      </c>
      <c r="AG67" s="5">
        <f t="shared" si="111"/>
        <v>546907.6415</v>
      </c>
    </row>
    <row r="68" ht="14.25" customHeight="1">
      <c r="A68" s="1">
        <v>2.0</v>
      </c>
      <c r="B68" s="5">
        <f t="shared" si="112"/>
        <v>51509</v>
      </c>
      <c r="C68" s="5">
        <f t="shared" ref="C68:O68" si="113">B68+C5</f>
        <v>66945</v>
      </c>
      <c r="D68" s="5">
        <f t="shared" si="113"/>
        <v>149649</v>
      </c>
      <c r="E68" s="5">
        <f t="shared" si="113"/>
        <v>192367</v>
      </c>
      <c r="F68" s="5">
        <f t="shared" si="113"/>
        <v>273956</v>
      </c>
      <c r="G68" s="5">
        <f t="shared" si="113"/>
        <v>301579</v>
      </c>
      <c r="H68" s="5">
        <f t="shared" si="113"/>
        <v>316385</v>
      </c>
      <c r="I68" s="5">
        <f t="shared" si="113"/>
        <v>358939</v>
      </c>
      <c r="J68" s="5">
        <f t="shared" si="113"/>
        <v>379442</v>
      </c>
      <c r="K68" s="5">
        <f t="shared" si="113"/>
        <v>444009</v>
      </c>
      <c r="L68" s="5">
        <f t="shared" si="113"/>
        <v>489494</v>
      </c>
      <c r="M68" s="5">
        <f t="shared" si="113"/>
        <v>526266</v>
      </c>
      <c r="N68" s="5">
        <f t="shared" si="113"/>
        <v>595035</v>
      </c>
      <c r="O68" s="5">
        <f t="shared" si="113"/>
        <v>670819</v>
      </c>
      <c r="P68" s="6">
        <f>O68*P$61</f>
        <v>716452.2707</v>
      </c>
      <c r="R68" s="1">
        <v>2.0</v>
      </c>
      <c r="S68" s="5">
        <f t="shared" si="114"/>
        <v>2941.1639</v>
      </c>
      <c r="T68" s="5">
        <f t="shared" ref="T68:AF68" si="115">S68+T5</f>
        <v>4841.3355</v>
      </c>
      <c r="U68" s="5">
        <f t="shared" si="115"/>
        <v>60823.6731</v>
      </c>
      <c r="V68" s="5">
        <f t="shared" si="115"/>
        <v>70529.2027</v>
      </c>
      <c r="W68" s="5">
        <f t="shared" si="115"/>
        <v>128816.3843</v>
      </c>
      <c r="X68" s="5">
        <f t="shared" si="115"/>
        <v>144086.3787</v>
      </c>
      <c r="Y68" s="5">
        <f t="shared" si="115"/>
        <v>152585.0227</v>
      </c>
      <c r="Z68" s="5">
        <f t="shared" si="115"/>
        <v>190130.4169</v>
      </c>
      <c r="AA68" s="5">
        <f t="shared" si="115"/>
        <v>206260.127</v>
      </c>
      <c r="AB68" s="5">
        <f t="shared" si="115"/>
        <v>263976.5683</v>
      </c>
      <c r="AC68" s="5">
        <f t="shared" si="115"/>
        <v>308406.3163</v>
      </c>
      <c r="AD68" s="5">
        <f t="shared" si="115"/>
        <v>345156.2531</v>
      </c>
      <c r="AE68" s="5">
        <f t="shared" si="115"/>
        <v>413436.9932</v>
      </c>
      <c r="AF68" s="5">
        <f t="shared" si="115"/>
        <v>488819.338</v>
      </c>
      <c r="AG68" s="6">
        <f>AF68*AG$61</f>
        <v>535007.6127</v>
      </c>
    </row>
    <row r="69" ht="14.25" customHeight="1">
      <c r="A69" s="1">
        <v>3.0</v>
      </c>
      <c r="B69" s="5">
        <f t="shared" si="112"/>
        <v>88260</v>
      </c>
      <c r="C69" s="5">
        <f t="shared" ref="C69:N69" si="116">B69+C6</f>
        <v>137116</v>
      </c>
      <c r="D69" s="5">
        <f t="shared" si="116"/>
        <v>222961</v>
      </c>
      <c r="E69" s="5">
        <f t="shared" si="116"/>
        <v>233364</v>
      </c>
      <c r="F69" s="5">
        <f t="shared" si="116"/>
        <v>321906</v>
      </c>
      <c r="G69" s="5">
        <f t="shared" si="116"/>
        <v>407036</v>
      </c>
      <c r="H69" s="5">
        <f t="shared" si="116"/>
        <v>424868</v>
      </c>
      <c r="I69" s="5">
        <f t="shared" si="116"/>
        <v>479705</v>
      </c>
      <c r="J69" s="5">
        <f t="shared" si="116"/>
        <v>495631</v>
      </c>
      <c r="K69" s="5">
        <f t="shared" si="116"/>
        <v>587522</v>
      </c>
      <c r="L69" s="5">
        <f t="shared" si="116"/>
        <v>674008</v>
      </c>
      <c r="M69" s="5">
        <f t="shared" si="116"/>
        <v>721170</v>
      </c>
      <c r="N69" s="5">
        <f t="shared" si="116"/>
        <v>746464</v>
      </c>
      <c r="O69" s="6">
        <f t="shared" ref="O69:P69" si="117">N69*O$61</f>
        <v>770193.6533</v>
      </c>
      <c r="P69" s="6">
        <f t="shared" si="117"/>
        <v>822587.0045</v>
      </c>
      <c r="R69" s="1">
        <v>3.0</v>
      </c>
      <c r="S69" s="5">
        <f t="shared" si="114"/>
        <v>4668.954</v>
      </c>
      <c r="T69" s="5">
        <f t="shared" ref="T69:AE69" si="118">S69+T6</f>
        <v>19008.19</v>
      </c>
      <c r="U69" s="5">
        <f t="shared" si="118"/>
        <v>48856.4965</v>
      </c>
      <c r="V69" s="5">
        <f t="shared" si="118"/>
        <v>53433.8165</v>
      </c>
      <c r="W69" s="5">
        <f t="shared" si="118"/>
        <v>115138.7363</v>
      </c>
      <c r="X69" s="5">
        <f t="shared" si="118"/>
        <v>171018.0683</v>
      </c>
      <c r="Y69" s="5">
        <f t="shared" si="118"/>
        <v>186642.4667</v>
      </c>
      <c r="Z69" s="5">
        <f t="shared" si="118"/>
        <v>229864.9901</v>
      </c>
      <c r="AA69" s="5">
        <f t="shared" si="118"/>
        <v>242390.7891</v>
      </c>
      <c r="AB69" s="5">
        <f t="shared" si="118"/>
        <v>324918.0962</v>
      </c>
      <c r="AC69" s="5">
        <f t="shared" si="118"/>
        <v>408679.7872</v>
      </c>
      <c r="AD69" s="5">
        <f t="shared" si="118"/>
        <v>455610.6934</v>
      </c>
      <c r="AE69" s="5">
        <f t="shared" si="118"/>
        <v>480856.6348</v>
      </c>
      <c r="AF69" s="6">
        <f t="shared" ref="AF69:AG69" si="119">AE69*AF$61</f>
        <v>502355.2001</v>
      </c>
      <c r="AG69" s="6">
        <f t="shared" si="119"/>
        <v>549822.4711</v>
      </c>
    </row>
    <row r="70" ht="14.25" customHeight="1">
      <c r="A70" s="1">
        <v>4.0</v>
      </c>
      <c r="B70" s="5">
        <f t="shared" si="112"/>
        <v>61231</v>
      </c>
      <c r="C70" s="5">
        <f t="shared" ref="C70:M70" si="120">B70+C7</f>
        <v>89394</v>
      </c>
      <c r="D70" s="5">
        <f t="shared" si="120"/>
        <v>145388</v>
      </c>
      <c r="E70" s="5">
        <f t="shared" si="120"/>
        <v>213768</v>
      </c>
      <c r="F70" s="5">
        <f t="shared" si="120"/>
        <v>312415</v>
      </c>
      <c r="G70" s="5">
        <f t="shared" si="120"/>
        <v>375560</v>
      </c>
      <c r="H70" s="5">
        <f t="shared" si="120"/>
        <v>417107</v>
      </c>
      <c r="I70" s="5">
        <f t="shared" si="120"/>
        <v>478684</v>
      </c>
      <c r="J70" s="5">
        <f t="shared" si="120"/>
        <v>562639</v>
      </c>
      <c r="K70" s="5">
        <f t="shared" si="120"/>
        <v>634914</v>
      </c>
      <c r="L70" s="5">
        <f t="shared" si="120"/>
        <v>712846</v>
      </c>
      <c r="M70" s="5">
        <f t="shared" si="120"/>
        <v>790718</v>
      </c>
      <c r="N70" s="6">
        <f t="shared" ref="N70:P70" si="121">M70*N$61</f>
        <v>829872.8707</v>
      </c>
      <c r="O70" s="6">
        <f t="shared" si="121"/>
        <v>856254.0431</v>
      </c>
      <c r="P70" s="6">
        <f t="shared" si="121"/>
        <v>914501.756</v>
      </c>
      <c r="R70" s="1">
        <v>4.0</v>
      </c>
      <c r="S70" s="5">
        <f t="shared" si="114"/>
        <v>19030.5948</v>
      </c>
      <c r="T70" s="5">
        <f t="shared" ref="T70:AD70" si="122">S70+T7</f>
        <v>32489.6925</v>
      </c>
      <c r="U70" s="5">
        <f t="shared" si="122"/>
        <v>67200.3731</v>
      </c>
      <c r="V70" s="5">
        <f t="shared" si="122"/>
        <v>81225.1111</v>
      </c>
      <c r="W70" s="5">
        <f t="shared" si="122"/>
        <v>124195.7443</v>
      </c>
      <c r="X70" s="5">
        <f t="shared" si="122"/>
        <v>173935.0608</v>
      </c>
      <c r="Y70" s="5">
        <f t="shared" si="122"/>
        <v>197965.8456</v>
      </c>
      <c r="Z70" s="5">
        <f t="shared" si="122"/>
        <v>249789.0488</v>
      </c>
      <c r="AA70" s="5">
        <f t="shared" si="122"/>
        <v>316541.6693</v>
      </c>
      <c r="AB70" s="5">
        <f t="shared" si="122"/>
        <v>380035.2568</v>
      </c>
      <c r="AC70" s="5">
        <f t="shared" si="122"/>
        <v>456899.5884</v>
      </c>
      <c r="AD70" s="5">
        <f t="shared" si="122"/>
        <v>534265.4204</v>
      </c>
      <c r="AE70" s="6">
        <f t="shared" ref="AE70:AG70" si="123">AD70*AE$61</f>
        <v>571960.8392</v>
      </c>
      <c r="AF70" s="6">
        <f t="shared" si="123"/>
        <v>597532.5721</v>
      </c>
      <c r="AG70" s="6">
        <f t="shared" si="123"/>
        <v>653993.1015</v>
      </c>
    </row>
    <row r="71" ht="14.25" customHeight="1">
      <c r="A71" s="1">
        <v>5.0</v>
      </c>
      <c r="B71" s="5">
        <f t="shared" si="112"/>
        <v>72136</v>
      </c>
      <c r="C71" s="5">
        <f t="shared" ref="C71:L71" si="124">B71+C8</f>
        <v>110751</v>
      </c>
      <c r="D71" s="5">
        <f t="shared" si="124"/>
        <v>199731</v>
      </c>
      <c r="E71" s="5">
        <f t="shared" si="124"/>
        <v>296562</v>
      </c>
      <c r="F71" s="5">
        <f t="shared" si="124"/>
        <v>323820</v>
      </c>
      <c r="G71" s="5">
        <f t="shared" si="124"/>
        <v>340880</v>
      </c>
      <c r="H71" s="5">
        <f t="shared" si="124"/>
        <v>427519</v>
      </c>
      <c r="I71" s="5">
        <f t="shared" si="124"/>
        <v>445597</v>
      </c>
      <c r="J71" s="5">
        <f t="shared" si="124"/>
        <v>487788</v>
      </c>
      <c r="K71" s="5">
        <f t="shared" si="124"/>
        <v>513722</v>
      </c>
      <c r="L71" s="5">
        <f t="shared" si="124"/>
        <v>535082</v>
      </c>
      <c r="M71" s="6">
        <f t="shared" ref="M71:P71" si="125">L71*M$61</f>
        <v>627656.2687</v>
      </c>
      <c r="N71" s="6">
        <f t="shared" si="125"/>
        <v>658736.6286</v>
      </c>
      <c r="O71" s="6">
        <f t="shared" si="125"/>
        <v>679677.4801</v>
      </c>
      <c r="P71" s="6">
        <f t="shared" si="125"/>
        <v>725913.3596</v>
      </c>
      <c r="R71" s="1">
        <v>5.0</v>
      </c>
      <c r="S71" s="5">
        <f t="shared" si="114"/>
        <v>1464.3608</v>
      </c>
      <c r="T71" s="5">
        <f t="shared" ref="T71:AC71" si="126">S71+T8</f>
        <v>19200.2303</v>
      </c>
      <c r="U71" s="5">
        <f t="shared" si="126"/>
        <v>74714.8523</v>
      </c>
      <c r="V71" s="5">
        <f t="shared" si="126"/>
        <v>128988.6278</v>
      </c>
      <c r="W71" s="5">
        <f t="shared" si="126"/>
        <v>137266.8824</v>
      </c>
      <c r="X71" s="5">
        <f t="shared" si="126"/>
        <v>146279.6804</v>
      </c>
      <c r="Y71" s="5">
        <f t="shared" si="126"/>
        <v>200472.3749</v>
      </c>
      <c r="Z71" s="5">
        <f t="shared" si="126"/>
        <v>217442.1935</v>
      </c>
      <c r="AA71" s="5">
        <f t="shared" si="126"/>
        <v>256751.5482</v>
      </c>
      <c r="AB71" s="5">
        <f t="shared" si="126"/>
        <v>280986.8712</v>
      </c>
      <c r="AC71" s="5">
        <f t="shared" si="126"/>
        <v>301483.9272</v>
      </c>
      <c r="AD71" s="6">
        <f t="shared" ref="AD71:AG71" si="127">AC71*AD$61</f>
        <v>381525.435</v>
      </c>
      <c r="AE71" s="6">
        <f t="shared" si="127"/>
        <v>408444.1921</v>
      </c>
      <c r="AF71" s="6">
        <f t="shared" si="127"/>
        <v>426705.2776</v>
      </c>
      <c r="AG71" s="6">
        <f t="shared" si="127"/>
        <v>467024.4283</v>
      </c>
    </row>
    <row r="72" ht="14.25" customHeight="1">
      <c r="A72" s="1">
        <v>6.0</v>
      </c>
      <c r="B72" s="5">
        <f t="shared" si="112"/>
        <v>34863</v>
      </c>
      <c r="C72" s="5">
        <f t="shared" ref="C72:K72" si="128">B72+C9</f>
        <v>108411</v>
      </c>
      <c r="D72" s="5">
        <f t="shared" si="128"/>
        <v>176779</v>
      </c>
      <c r="E72" s="5">
        <f t="shared" si="128"/>
        <v>247873</v>
      </c>
      <c r="F72" s="5">
        <f t="shared" si="128"/>
        <v>309306</v>
      </c>
      <c r="G72" s="5">
        <f t="shared" si="128"/>
        <v>387213</v>
      </c>
      <c r="H72" s="5">
        <f t="shared" si="128"/>
        <v>405965</v>
      </c>
      <c r="I72" s="5">
        <f t="shared" si="128"/>
        <v>459353</v>
      </c>
      <c r="J72" s="5">
        <f t="shared" si="128"/>
        <v>514618</v>
      </c>
      <c r="K72" s="5">
        <f t="shared" si="128"/>
        <v>589562</v>
      </c>
      <c r="L72" s="6">
        <f t="shared" ref="L72:P72" si="129">K72*L$61</f>
        <v>677930.9205</v>
      </c>
      <c r="M72" s="6">
        <f t="shared" si="129"/>
        <v>795219.4093</v>
      </c>
      <c r="N72" s="6">
        <f t="shared" si="129"/>
        <v>834597.1813</v>
      </c>
      <c r="O72" s="6">
        <f t="shared" si="129"/>
        <v>861128.5368</v>
      </c>
      <c r="P72" s="6">
        <f t="shared" si="129"/>
        <v>919707.843</v>
      </c>
      <c r="R72" s="1">
        <v>6.0</v>
      </c>
      <c r="S72" s="5">
        <f t="shared" si="114"/>
        <v>3318.9576</v>
      </c>
      <c r="T72" s="5">
        <f t="shared" ref="T72:AB72" si="130">S72+T9</f>
        <v>38423.418</v>
      </c>
      <c r="U72" s="5">
        <f t="shared" si="130"/>
        <v>64656.2196</v>
      </c>
      <c r="V72" s="5">
        <f t="shared" si="130"/>
        <v>83702.3022</v>
      </c>
      <c r="W72" s="5">
        <f t="shared" si="130"/>
        <v>111900.0492</v>
      </c>
      <c r="X72" s="5">
        <f t="shared" si="130"/>
        <v>153214.1313</v>
      </c>
      <c r="Y72" s="5">
        <f t="shared" si="130"/>
        <v>163244.5761</v>
      </c>
      <c r="Z72" s="5">
        <f t="shared" si="130"/>
        <v>214694.5917</v>
      </c>
      <c r="AA72" s="5">
        <f t="shared" si="130"/>
        <v>269036.6662</v>
      </c>
      <c r="AB72" s="5">
        <f t="shared" si="130"/>
        <v>333278.663</v>
      </c>
      <c r="AC72" s="6">
        <f t="shared" ref="AC72:AG72" si="131">AB72*AC$61</f>
        <v>414845.899</v>
      </c>
      <c r="AD72" s="6">
        <f t="shared" si="131"/>
        <v>524984.0797</v>
      </c>
      <c r="AE72" s="6">
        <f t="shared" si="131"/>
        <v>562024.6479</v>
      </c>
      <c r="AF72" s="6">
        <f t="shared" si="131"/>
        <v>587152.1448</v>
      </c>
      <c r="AG72" s="6">
        <f t="shared" si="131"/>
        <v>642631.8331</v>
      </c>
    </row>
    <row r="73" ht="14.25" customHeight="1">
      <c r="A73" s="1">
        <v>7.0</v>
      </c>
      <c r="B73" s="5">
        <f t="shared" si="112"/>
        <v>17453</v>
      </c>
      <c r="C73" s="5">
        <f t="shared" ref="C73:J73" si="132">B73+C10</f>
        <v>69996</v>
      </c>
      <c r="D73" s="5">
        <f t="shared" si="132"/>
        <v>161059</v>
      </c>
      <c r="E73" s="5">
        <f t="shared" si="132"/>
        <v>199896</v>
      </c>
      <c r="F73" s="5">
        <f t="shared" si="132"/>
        <v>232283</v>
      </c>
      <c r="G73" s="5">
        <f t="shared" si="132"/>
        <v>244934</v>
      </c>
      <c r="H73" s="5">
        <f t="shared" si="132"/>
        <v>322517</v>
      </c>
      <c r="I73" s="5">
        <f t="shared" si="132"/>
        <v>395974</v>
      </c>
      <c r="J73" s="5">
        <f t="shared" si="132"/>
        <v>413246</v>
      </c>
      <c r="K73" s="6">
        <f t="shared" ref="K73:P73" si="133">J73*K$61</f>
        <v>492893.9338</v>
      </c>
      <c r="L73" s="6">
        <f t="shared" si="133"/>
        <v>566773.3643</v>
      </c>
      <c r="M73" s="6">
        <f t="shared" si="133"/>
        <v>664830.5401</v>
      </c>
      <c r="N73" s="6">
        <f t="shared" si="133"/>
        <v>697751.7001</v>
      </c>
      <c r="O73" s="6">
        <f t="shared" si="133"/>
        <v>719932.8179</v>
      </c>
      <c r="P73" s="6">
        <f t="shared" si="133"/>
        <v>768907.1152</v>
      </c>
      <c r="R73" s="1">
        <v>7.0</v>
      </c>
      <c r="S73" s="5">
        <f t="shared" si="114"/>
        <v>9691.6509</v>
      </c>
      <c r="T73" s="5">
        <f t="shared" ref="T73:AA73" si="134">S73+T10</f>
        <v>25633.1971</v>
      </c>
      <c r="U73" s="5">
        <f t="shared" si="134"/>
        <v>80216.3593</v>
      </c>
      <c r="V73" s="5">
        <f t="shared" si="134"/>
        <v>88410.9663</v>
      </c>
      <c r="W73" s="5">
        <f t="shared" si="134"/>
        <v>103914.6232</v>
      </c>
      <c r="X73" s="5">
        <f t="shared" si="134"/>
        <v>114955.1509</v>
      </c>
      <c r="Y73" s="5">
        <f t="shared" si="134"/>
        <v>155158.6615</v>
      </c>
      <c r="Z73" s="5">
        <f t="shared" si="134"/>
        <v>227271.3984</v>
      </c>
      <c r="AA73" s="5">
        <f t="shared" si="134"/>
        <v>243189.2736</v>
      </c>
      <c r="AB73" s="6">
        <f t="shared" ref="AB73:AG73" si="135">AA73*AB$61</f>
        <v>323093.4571</v>
      </c>
      <c r="AC73" s="6">
        <f t="shared" si="135"/>
        <v>402167.9469</v>
      </c>
      <c r="AD73" s="6">
        <f t="shared" si="135"/>
        <v>508940.2355</v>
      </c>
      <c r="AE73" s="6">
        <f t="shared" si="135"/>
        <v>544848.8205</v>
      </c>
      <c r="AF73" s="6">
        <f t="shared" si="135"/>
        <v>569208.4053</v>
      </c>
      <c r="AG73" s="6">
        <f t="shared" si="135"/>
        <v>622992.5994</v>
      </c>
    </row>
    <row r="74" ht="14.25" customHeight="1">
      <c r="A74" s="1">
        <v>8.0</v>
      </c>
      <c r="B74" s="5">
        <f t="shared" si="112"/>
        <v>31437</v>
      </c>
      <c r="C74" s="5">
        <f t="shared" ref="C74:I74" si="136">B74+C11</f>
        <v>72497</v>
      </c>
      <c r="D74" s="5">
        <f t="shared" si="136"/>
        <v>132686</v>
      </c>
      <c r="E74" s="5">
        <f t="shared" si="136"/>
        <v>230932</v>
      </c>
      <c r="F74" s="5">
        <f t="shared" si="136"/>
        <v>309771</v>
      </c>
      <c r="G74" s="5">
        <f t="shared" si="136"/>
        <v>384487</v>
      </c>
      <c r="H74" s="5">
        <f t="shared" si="136"/>
        <v>399000</v>
      </c>
      <c r="I74" s="5">
        <f t="shared" si="136"/>
        <v>422213</v>
      </c>
      <c r="J74" s="6">
        <f t="shared" ref="J74:P74" si="137">I74*J$61</f>
        <v>470632.28</v>
      </c>
      <c r="K74" s="6">
        <f t="shared" si="137"/>
        <v>561340.6926</v>
      </c>
      <c r="L74" s="6">
        <f t="shared" si="137"/>
        <v>645479.5466</v>
      </c>
      <c r="M74" s="6">
        <f t="shared" si="137"/>
        <v>757153.6395</v>
      </c>
      <c r="N74" s="6">
        <f t="shared" si="137"/>
        <v>794646.466</v>
      </c>
      <c r="O74" s="6">
        <f t="shared" si="137"/>
        <v>819907.8117</v>
      </c>
      <c r="P74" s="6">
        <f t="shared" si="137"/>
        <v>875683.0284</v>
      </c>
      <c r="R74" s="1">
        <v>8.0</v>
      </c>
      <c r="S74" s="5">
        <f t="shared" si="114"/>
        <v>5837.8509</v>
      </c>
      <c r="T74" s="5">
        <f t="shared" ref="T74:Z74" si="138">S74+T11</f>
        <v>29196.8849</v>
      </c>
      <c r="U74" s="5">
        <f t="shared" si="138"/>
        <v>42107.4254</v>
      </c>
      <c r="V74" s="5">
        <f t="shared" si="138"/>
        <v>94629.737</v>
      </c>
      <c r="W74" s="5">
        <f t="shared" si="138"/>
        <v>129184.8707</v>
      </c>
      <c r="X74" s="5">
        <f t="shared" si="138"/>
        <v>171623.5587</v>
      </c>
      <c r="Y74" s="5">
        <f t="shared" si="138"/>
        <v>179515.7281</v>
      </c>
      <c r="Z74" s="5">
        <f t="shared" si="138"/>
        <v>201876.811</v>
      </c>
      <c r="AA74" s="6">
        <f t="shared" ref="AA74:AG74" si="139">Z74*AA$61</f>
        <v>246576.3101</v>
      </c>
      <c r="AB74" s="6">
        <f t="shared" si="139"/>
        <v>327593.3649</v>
      </c>
      <c r="AC74" s="6">
        <f t="shared" si="139"/>
        <v>407769.1705</v>
      </c>
      <c r="AD74" s="6">
        <f t="shared" si="139"/>
        <v>516028.538</v>
      </c>
      <c r="AE74" s="6">
        <f t="shared" si="139"/>
        <v>552437.2425</v>
      </c>
      <c r="AF74" s="6">
        <f t="shared" si="139"/>
        <v>577136.0972</v>
      </c>
      <c r="AG74" s="6">
        <f t="shared" si="139"/>
        <v>631669.3746</v>
      </c>
    </row>
    <row r="75" ht="14.25" customHeight="1">
      <c r="A75" s="1">
        <v>9.0</v>
      </c>
      <c r="B75" s="5">
        <f t="shared" si="112"/>
        <v>16503</v>
      </c>
      <c r="C75" s="5">
        <f t="shared" ref="C75:H75" si="140">B75+C12</f>
        <v>56140</v>
      </c>
      <c r="D75" s="5">
        <f t="shared" si="140"/>
        <v>133184</v>
      </c>
      <c r="E75" s="5">
        <f t="shared" si="140"/>
        <v>201571</v>
      </c>
      <c r="F75" s="5">
        <f t="shared" si="140"/>
        <v>263078</v>
      </c>
      <c r="G75" s="5">
        <f t="shared" si="140"/>
        <v>335236</v>
      </c>
      <c r="H75" s="5">
        <f t="shared" si="140"/>
        <v>412684</v>
      </c>
      <c r="I75" s="6">
        <f t="shared" ref="I75:P75" si="141">H75*I$61</f>
        <v>523861.7012</v>
      </c>
      <c r="J75" s="6">
        <f t="shared" si="141"/>
        <v>583938.0285</v>
      </c>
      <c r="K75" s="6">
        <f t="shared" si="141"/>
        <v>696484.6894</v>
      </c>
      <c r="L75" s="6">
        <f t="shared" si="141"/>
        <v>800880.1561</v>
      </c>
      <c r="M75" s="6">
        <f t="shared" si="141"/>
        <v>939440.0306</v>
      </c>
      <c r="N75" s="6">
        <f t="shared" si="141"/>
        <v>985959.3369</v>
      </c>
      <c r="O75" s="6">
        <f t="shared" si="141"/>
        <v>1017302.407</v>
      </c>
      <c r="P75" s="6">
        <f t="shared" si="141"/>
        <v>1086505.629</v>
      </c>
      <c r="R75" s="1">
        <v>9.0</v>
      </c>
      <c r="S75" s="5">
        <f t="shared" si="114"/>
        <v>3020.049</v>
      </c>
      <c r="T75" s="5">
        <f t="shared" ref="T75:Y75" si="142">S75+T12</f>
        <v>20329.5269</v>
      </c>
      <c r="U75" s="5">
        <f t="shared" si="142"/>
        <v>48797.2849</v>
      </c>
      <c r="V75" s="5">
        <f t="shared" si="142"/>
        <v>83927.6868</v>
      </c>
      <c r="W75" s="5">
        <f t="shared" si="142"/>
        <v>116926.1923</v>
      </c>
      <c r="X75" s="5">
        <f t="shared" si="142"/>
        <v>172776.4843</v>
      </c>
      <c r="Y75" s="5">
        <f t="shared" si="142"/>
        <v>212243.9851</v>
      </c>
      <c r="Z75" s="6">
        <f t="shared" ref="Z75:AG75" si="143">Y75*Z$61</f>
        <v>321591.9518</v>
      </c>
      <c r="AA75" s="6">
        <f t="shared" si="143"/>
        <v>392798.7392</v>
      </c>
      <c r="AB75" s="6">
        <f t="shared" si="143"/>
        <v>521859.7872</v>
      </c>
      <c r="AC75" s="6">
        <f t="shared" si="143"/>
        <v>649580.7161</v>
      </c>
      <c r="AD75" s="6">
        <f t="shared" si="143"/>
        <v>822039.0639</v>
      </c>
      <c r="AE75" s="6">
        <f t="shared" si="143"/>
        <v>880038.5255</v>
      </c>
      <c r="AF75" s="6">
        <f t="shared" si="143"/>
        <v>919384.0692</v>
      </c>
      <c r="AG75" s="6">
        <f t="shared" si="143"/>
        <v>1006256.172</v>
      </c>
    </row>
    <row r="76" ht="14.25" customHeight="1">
      <c r="A76" s="1">
        <v>10.0</v>
      </c>
      <c r="B76" s="5">
        <f t="shared" si="112"/>
        <v>16633</v>
      </c>
      <c r="C76" s="5">
        <f t="shared" ref="C76:G76" si="144">B76+C13</f>
        <v>61107</v>
      </c>
      <c r="D76" s="5">
        <f t="shared" si="144"/>
        <v>158758</v>
      </c>
      <c r="E76" s="5">
        <f t="shared" si="144"/>
        <v>206514</v>
      </c>
      <c r="F76" s="5">
        <f t="shared" si="144"/>
        <v>281376</v>
      </c>
      <c r="G76" s="5">
        <f t="shared" si="144"/>
        <v>369673</v>
      </c>
      <c r="H76" s="6">
        <f t="shared" ref="H76:P76" si="145">G76*H$61</f>
        <v>406663.7862</v>
      </c>
      <c r="I76" s="6">
        <f t="shared" si="145"/>
        <v>516219.6326</v>
      </c>
      <c r="J76" s="6">
        <f t="shared" si="145"/>
        <v>575419.5694</v>
      </c>
      <c r="K76" s="6">
        <f t="shared" si="145"/>
        <v>686324.4052</v>
      </c>
      <c r="L76" s="6">
        <f t="shared" si="145"/>
        <v>789196.956</v>
      </c>
      <c r="M76" s="6">
        <f t="shared" si="145"/>
        <v>925735.5259</v>
      </c>
      <c r="N76" s="6">
        <f t="shared" si="145"/>
        <v>971576.2109</v>
      </c>
      <c r="O76" s="6">
        <f t="shared" si="145"/>
        <v>1002462.049</v>
      </c>
      <c r="P76" s="6">
        <f t="shared" si="145"/>
        <v>1070655.738</v>
      </c>
      <c r="R76" s="1">
        <v>10.0</v>
      </c>
      <c r="S76" s="5">
        <f t="shared" si="114"/>
        <v>4110.0143</v>
      </c>
      <c r="T76" s="5">
        <f t="shared" ref="T76:X76" si="146">S76+T13</f>
        <v>24714.8185</v>
      </c>
      <c r="U76" s="5">
        <f t="shared" si="146"/>
        <v>56207.266</v>
      </c>
      <c r="V76" s="5">
        <f t="shared" si="146"/>
        <v>77253.3352</v>
      </c>
      <c r="W76" s="5">
        <f t="shared" si="146"/>
        <v>116855.3332</v>
      </c>
      <c r="X76" s="5">
        <f t="shared" si="146"/>
        <v>192605.3295</v>
      </c>
      <c r="Y76" s="6">
        <f t="shared" ref="Y76:AG76" si="147">X76*Y$61</f>
        <v>229647.0157</v>
      </c>
      <c r="Z76" s="6">
        <f t="shared" si="147"/>
        <v>347961.0128</v>
      </c>
      <c r="AA76" s="6">
        <f t="shared" si="147"/>
        <v>425006.4292</v>
      </c>
      <c r="AB76" s="6">
        <f t="shared" si="147"/>
        <v>564649.8896</v>
      </c>
      <c r="AC76" s="6">
        <f t="shared" si="147"/>
        <v>702843.3471</v>
      </c>
      <c r="AD76" s="6">
        <f t="shared" si="147"/>
        <v>889442.4862</v>
      </c>
      <c r="AE76" s="6">
        <f t="shared" si="147"/>
        <v>952197.637</v>
      </c>
      <c r="AF76" s="6">
        <f t="shared" si="147"/>
        <v>994769.3342</v>
      </c>
      <c r="AG76" s="6">
        <f t="shared" si="147"/>
        <v>1088764.55</v>
      </c>
    </row>
    <row r="77" ht="14.25" customHeight="1">
      <c r="A77" s="1">
        <v>11.0</v>
      </c>
      <c r="B77" s="5">
        <f t="shared" si="112"/>
        <v>28396</v>
      </c>
      <c r="C77" s="5">
        <f t="shared" ref="C77:F77" si="148">B77+C14</f>
        <v>43392</v>
      </c>
      <c r="D77" s="5">
        <f t="shared" si="148"/>
        <v>120148</v>
      </c>
      <c r="E77" s="5">
        <f t="shared" si="148"/>
        <v>147167</v>
      </c>
      <c r="F77" s="5">
        <f t="shared" si="148"/>
        <v>188484</v>
      </c>
      <c r="G77" s="6">
        <f t="shared" ref="G77:P77" si="149">F77*G$61</f>
        <v>209540.3785</v>
      </c>
      <c r="H77" s="6">
        <f t="shared" si="149"/>
        <v>230507.7289</v>
      </c>
      <c r="I77" s="6">
        <f t="shared" si="149"/>
        <v>292606.8639</v>
      </c>
      <c r="J77" s="6">
        <f t="shared" si="149"/>
        <v>326162.945</v>
      </c>
      <c r="K77" s="6">
        <f t="shared" si="149"/>
        <v>389026.7226</v>
      </c>
      <c r="L77" s="6">
        <f t="shared" si="149"/>
        <v>447337.5899</v>
      </c>
      <c r="M77" s="6">
        <f t="shared" si="149"/>
        <v>524731.2421</v>
      </c>
      <c r="N77" s="6">
        <f t="shared" si="149"/>
        <v>550714.948</v>
      </c>
      <c r="O77" s="6">
        <f t="shared" si="149"/>
        <v>568221.8536</v>
      </c>
      <c r="P77" s="6">
        <f t="shared" si="149"/>
        <v>606875.8297</v>
      </c>
      <c r="R77" s="1">
        <v>11.0</v>
      </c>
      <c r="S77" s="5">
        <f t="shared" si="114"/>
        <v>10574.6704</v>
      </c>
      <c r="T77" s="5">
        <f t="shared" ref="T77:W77" si="150">S77+T14</f>
        <v>16201.1696</v>
      </c>
      <c r="U77" s="5">
        <f t="shared" si="150"/>
        <v>56774.3912</v>
      </c>
      <c r="V77" s="5">
        <f t="shared" si="150"/>
        <v>73499.1522</v>
      </c>
      <c r="W77" s="5">
        <f t="shared" si="150"/>
        <v>104028.2835</v>
      </c>
      <c r="X77" s="6">
        <f t="shared" ref="X77:AG77" si="151">W77*X$61</f>
        <v>131906.1169</v>
      </c>
      <c r="Y77" s="6">
        <f t="shared" si="151"/>
        <v>157274.1843</v>
      </c>
      <c r="Z77" s="6">
        <f t="shared" si="151"/>
        <v>238301.7445</v>
      </c>
      <c r="AA77" s="6">
        <f t="shared" si="151"/>
        <v>291066.4407</v>
      </c>
      <c r="AB77" s="6">
        <f t="shared" si="151"/>
        <v>386701.5233</v>
      </c>
      <c r="AC77" s="6">
        <f t="shared" si="151"/>
        <v>481343.5688</v>
      </c>
      <c r="AD77" s="6">
        <f t="shared" si="151"/>
        <v>609136.3351</v>
      </c>
      <c r="AE77" s="6">
        <f t="shared" si="151"/>
        <v>652114.3164</v>
      </c>
      <c r="AF77" s="6">
        <f t="shared" si="151"/>
        <v>681269.6221</v>
      </c>
      <c r="AG77" s="6">
        <f t="shared" si="151"/>
        <v>745642.42</v>
      </c>
    </row>
    <row r="78" ht="14.25" customHeight="1">
      <c r="A78" s="1">
        <v>12.0</v>
      </c>
      <c r="B78" s="5">
        <f t="shared" si="112"/>
        <v>15241</v>
      </c>
      <c r="C78" s="5">
        <f t="shared" ref="C78:E78" si="152">B78+C15</f>
        <v>101182</v>
      </c>
      <c r="D78" s="5">
        <f t="shared" si="152"/>
        <v>165345</v>
      </c>
      <c r="E78" s="5">
        <f t="shared" si="152"/>
        <v>235792</v>
      </c>
      <c r="F78" s="6">
        <f t="shared" ref="F78:P78" si="153">E78*F$61</f>
        <v>317954.3544</v>
      </c>
      <c r="G78" s="6">
        <f t="shared" si="153"/>
        <v>353474.4369</v>
      </c>
      <c r="H78" s="6">
        <f t="shared" si="153"/>
        <v>388844.3377</v>
      </c>
      <c r="I78" s="6">
        <f t="shared" si="153"/>
        <v>493599.5974</v>
      </c>
      <c r="J78" s="6">
        <f t="shared" si="153"/>
        <v>550205.4743</v>
      </c>
      <c r="K78" s="6">
        <f t="shared" si="153"/>
        <v>656250.6125</v>
      </c>
      <c r="L78" s="6">
        <f t="shared" si="153"/>
        <v>754615.4294</v>
      </c>
      <c r="M78" s="6">
        <f t="shared" si="153"/>
        <v>885171.0668</v>
      </c>
      <c r="N78" s="6">
        <f t="shared" si="153"/>
        <v>929003.0759</v>
      </c>
      <c r="O78" s="6">
        <f t="shared" si="153"/>
        <v>958535.5395</v>
      </c>
      <c r="P78" s="6">
        <f t="shared" si="153"/>
        <v>1023741.074</v>
      </c>
      <c r="R78" s="1">
        <v>12.0</v>
      </c>
      <c r="S78" s="5">
        <f t="shared" si="114"/>
        <v>5399.8863</v>
      </c>
      <c r="T78" s="5">
        <f t="shared" ref="T78:V78" si="154">S78+T15</f>
        <v>28260.1923</v>
      </c>
      <c r="U78" s="5">
        <f t="shared" si="154"/>
        <v>67508.6994</v>
      </c>
      <c r="V78" s="5">
        <f t="shared" si="154"/>
        <v>95588.8736</v>
      </c>
      <c r="W78" s="6">
        <f t="shared" ref="W78:AG78" si="155">V78*W$61</f>
        <v>160334.3638</v>
      </c>
      <c r="X78" s="6">
        <f t="shared" si="155"/>
        <v>203301.2813</v>
      </c>
      <c r="Y78" s="6">
        <f t="shared" si="155"/>
        <v>242400.0035</v>
      </c>
      <c r="Z78" s="6">
        <f t="shared" si="155"/>
        <v>367284.3318</v>
      </c>
      <c r="AA78" s="6">
        <f t="shared" si="155"/>
        <v>448608.3113</v>
      </c>
      <c r="AB78" s="6">
        <f t="shared" si="155"/>
        <v>596006.592</v>
      </c>
      <c r="AC78" s="6">
        <f t="shared" si="155"/>
        <v>741874.3469</v>
      </c>
      <c r="AD78" s="6">
        <f t="shared" si="155"/>
        <v>938835.896</v>
      </c>
      <c r="AE78" s="6">
        <f t="shared" si="155"/>
        <v>1005076.029</v>
      </c>
      <c r="AF78" s="6">
        <f t="shared" si="155"/>
        <v>1050011.86</v>
      </c>
      <c r="AG78" s="6">
        <f t="shared" si="155"/>
        <v>1149226.912</v>
      </c>
    </row>
    <row r="79" ht="14.25" customHeight="1">
      <c r="A79" s="1">
        <v>13.0</v>
      </c>
      <c r="B79" s="5">
        <f t="shared" si="112"/>
        <v>35099</v>
      </c>
      <c r="C79" s="5">
        <f t="shared" ref="C79:D79" si="156">B79+C16</f>
        <v>102083</v>
      </c>
      <c r="D79" s="5">
        <f t="shared" si="156"/>
        <v>166363</v>
      </c>
      <c r="E79" s="6">
        <f t="shared" ref="E79:P79" si="157">D79*E$61</f>
        <v>201040.8728</v>
      </c>
      <c r="F79" s="6">
        <f t="shared" si="157"/>
        <v>271094.1038</v>
      </c>
      <c r="G79" s="6">
        <f t="shared" si="157"/>
        <v>301379.2211</v>
      </c>
      <c r="H79" s="6">
        <f t="shared" si="157"/>
        <v>331536.2906</v>
      </c>
      <c r="I79" s="6">
        <f t="shared" si="157"/>
        <v>420852.6747</v>
      </c>
      <c r="J79" s="6">
        <f t="shared" si="157"/>
        <v>469115.9529</v>
      </c>
      <c r="K79" s="6">
        <f t="shared" si="157"/>
        <v>559532.1127</v>
      </c>
      <c r="L79" s="6">
        <f t="shared" si="157"/>
        <v>643399.8802</v>
      </c>
      <c r="M79" s="6">
        <f t="shared" si="157"/>
        <v>754714.1711</v>
      </c>
      <c r="N79" s="6">
        <f t="shared" si="157"/>
        <v>792086.1997</v>
      </c>
      <c r="O79" s="6">
        <f t="shared" si="157"/>
        <v>817266.156</v>
      </c>
      <c r="P79" s="6">
        <f t="shared" si="157"/>
        <v>872861.6709</v>
      </c>
      <c r="R79" s="1">
        <v>13.0</v>
      </c>
      <c r="S79" s="5">
        <f t="shared" si="114"/>
        <v>4060.9543</v>
      </c>
      <c r="T79" s="5">
        <f t="shared" ref="T79:U79" si="158">S79+T16</f>
        <v>38175.9055</v>
      </c>
      <c r="U79" s="5">
        <f t="shared" si="158"/>
        <v>75355.4575</v>
      </c>
      <c r="V79" s="6">
        <f t="shared" ref="V79:AG79" si="159">U79*V$61</f>
        <v>88677.33324</v>
      </c>
      <c r="W79" s="6">
        <f t="shared" si="159"/>
        <v>148741.4097</v>
      </c>
      <c r="X79" s="6">
        <f t="shared" si="159"/>
        <v>188601.6101</v>
      </c>
      <c r="Y79" s="6">
        <f t="shared" si="159"/>
        <v>224873.3045</v>
      </c>
      <c r="Z79" s="6">
        <f t="shared" si="159"/>
        <v>340727.8887</v>
      </c>
      <c r="AA79" s="6">
        <f t="shared" si="159"/>
        <v>416171.749</v>
      </c>
      <c r="AB79" s="6">
        <f t="shared" si="159"/>
        <v>552912.4173</v>
      </c>
      <c r="AC79" s="6">
        <f t="shared" si="159"/>
        <v>688233.2243</v>
      </c>
      <c r="AD79" s="6">
        <f t="shared" si="159"/>
        <v>870953.4957</v>
      </c>
      <c r="AE79" s="6">
        <f t="shared" si="159"/>
        <v>932404.1445</v>
      </c>
      <c r="AF79" s="6">
        <f t="shared" si="159"/>
        <v>974090.8968</v>
      </c>
      <c r="AG79" s="6">
        <f t="shared" si="159"/>
        <v>1066132.218</v>
      </c>
    </row>
    <row r="80" ht="14.25" customHeight="1">
      <c r="A80" s="1">
        <v>14.0</v>
      </c>
      <c r="B80" s="5">
        <f t="shared" si="112"/>
        <v>35417</v>
      </c>
      <c r="C80" s="5">
        <f>B80+C17</f>
        <v>112371</v>
      </c>
      <c r="D80" s="6">
        <f t="shared" ref="D80:P80" si="160">C80*D$61</f>
        <v>216819.5814</v>
      </c>
      <c r="E80" s="6">
        <f t="shared" si="160"/>
        <v>262014.9786</v>
      </c>
      <c r="F80" s="6">
        <f t="shared" si="160"/>
        <v>353314.8002</v>
      </c>
      <c r="G80" s="6">
        <f t="shared" si="160"/>
        <v>392785.1539</v>
      </c>
      <c r="H80" s="6">
        <f t="shared" si="160"/>
        <v>432088.6239</v>
      </c>
      <c r="I80" s="6">
        <f t="shared" si="160"/>
        <v>548493.9605</v>
      </c>
      <c r="J80" s="6">
        <f t="shared" si="160"/>
        <v>611395.1091</v>
      </c>
      <c r="K80" s="6">
        <f t="shared" si="160"/>
        <v>729233.7746</v>
      </c>
      <c r="L80" s="6">
        <f t="shared" si="160"/>
        <v>838537.9723</v>
      </c>
      <c r="M80" s="6">
        <f t="shared" si="160"/>
        <v>983613.0067</v>
      </c>
      <c r="N80" s="6">
        <f t="shared" si="160"/>
        <v>1032319.676</v>
      </c>
      <c r="O80" s="6">
        <f t="shared" si="160"/>
        <v>1065136.514</v>
      </c>
      <c r="P80" s="6">
        <f t="shared" si="160"/>
        <v>1137593.708</v>
      </c>
      <c r="R80" s="1">
        <v>14.0</v>
      </c>
      <c r="S80" s="5">
        <f t="shared" si="114"/>
        <v>10841.1437</v>
      </c>
      <c r="T80" s="5">
        <f>S80+T17</f>
        <v>20306.4857</v>
      </c>
      <c r="U80" s="6">
        <f t="shared" ref="U80:AG80" si="161">T80*U$61</f>
        <v>76188.75853</v>
      </c>
      <c r="V80" s="6">
        <f t="shared" si="161"/>
        <v>89657.95118</v>
      </c>
      <c r="W80" s="6">
        <f t="shared" si="161"/>
        <v>150386.2324</v>
      </c>
      <c r="X80" s="6">
        <f t="shared" si="161"/>
        <v>190687.2178</v>
      </c>
      <c r="Y80" s="6">
        <f t="shared" si="161"/>
        <v>227360.0144</v>
      </c>
      <c r="Z80" s="6">
        <f t="shared" si="161"/>
        <v>344495.7498</v>
      </c>
      <c r="AA80" s="6">
        <f t="shared" si="161"/>
        <v>420773.8888</v>
      </c>
      <c r="AB80" s="6">
        <f t="shared" si="161"/>
        <v>559026.6724</v>
      </c>
      <c r="AC80" s="6">
        <f t="shared" si="161"/>
        <v>695843.8935</v>
      </c>
      <c r="AD80" s="6">
        <f t="shared" si="161"/>
        <v>880584.735</v>
      </c>
      <c r="AE80" s="6">
        <f t="shared" si="161"/>
        <v>942714.9218</v>
      </c>
      <c r="AF80" s="6">
        <f t="shared" si="161"/>
        <v>984862.6574</v>
      </c>
      <c r="AG80" s="6">
        <f t="shared" si="161"/>
        <v>1077921.797</v>
      </c>
    </row>
    <row r="81" ht="14.25" customHeight="1">
      <c r="A81" s="1">
        <v>15.0</v>
      </c>
      <c r="B81" s="5">
        <f t="shared" si="112"/>
        <v>58608</v>
      </c>
      <c r="C81" s="6">
        <f t="shared" ref="C81:P81" si="162">B81*C$61</f>
        <v>73129.30978</v>
      </c>
      <c r="D81" s="6">
        <f t="shared" si="162"/>
        <v>141102.832</v>
      </c>
      <c r="E81" s="6">
        <f t="shared" si="162"/>
        <v>170515.2978</v>
      </c>
      <c r="F81" s="6">
        <f t="shared" si="162"/>
        <v>229931.8104</v>
      </c>
      <c r="G81" s="6">
        <f t="shared" si="162"/>
        <v>255618.5065</v>
      </c>
      <c r="H81" s="6">
        <f t="shared" si="162"/>
        <v>281196.5973</v>
      </c>
      <c r="I81" s="6">
        <f t="shared" si="162"/>
        <v>356951.3909</v>
      </c>
      <c r="J81" s="6">
        <f t="shared" si="162"/>
        <v>397886.4861</v>
      </c>
      <c r="K81" s="6">
        <f t="shared" si="162"/>
        <v>474574.0681</v>
      </c>
      <c r="L81" s="6">
        <f t="shared" si="162"/>
        <v>545707.5503</v>
      </c>
      <c r="M81" s="6">
        <f t="shared" si="162"/>
        <v>640120.1402</v>
      </c>
      <c r="N81" s="6">
        <f t="shared" si="162"/>
        <v>671817.6876</v>
      </c>
      <c r="O81" s="6">
        <f t="shared" si="162"/>
        <v>693174.3783</v>
      </c>
      <c r="P81" s="6">
        <f t="shared" si="162"/>
        <v>740328.4005</v>
      </c>
      <c r="R81" s="1">
        <v>15.0</v>
      </c>
      <c r="S81" s="5">
        <f t="shared" si="114"/>
        <v>15255.6624</v>
      </c>
      <c r="T81" s="6">
        <f t="shared" ref="T81:AG81" si="163">S81*T$61</f>
        <v>34903.46409</v>
      </c>
      <c r="U81" s="6">
        <f t="shared" si="163"/>
        <v>130955.7763</v>
      </c>
      <c r="V81" s="6">
        <f t="shared" si="163"/>
        <v>154107.0733</v>
      </c>
      <c r="W81" s="6">
        <f t="shared" si="163"/>
        <v>258488.8661</v>
      </c>
      <c r="X81" s="6">
        <f t="shared" si="163"/>
        <v>327759.5423</v>
      </c>
      <c r="Y81" s="6">
        <f t="shared" si="163"/>
        <v>390793.9668</v>
      </c>
      <c r="Z81" s="6">
        <f t="shared" si="163"/>
        <v>592130.771</v>
      </c>
      <c r="AA81" s="6">
        <f t="shared" si="163"/>
        <v>723240.1774</v>
      </c>
      <c r="AB81" s="6">
        <f t="shared" si="163"/>
        <v>960873.6675</v>
      </c>
      <c r="AC81" s="6">
        <f t="shared" si="163"/>
        <v>1196039.665</v>
      </c>
      <c r="AD81" s="6">
        <f t="shared" si="163"/>
        <v>1513578.378</v>
      </c>
      <c r="AE81" s="6">
        <f t="shared" si="163"/>
        <v>1620369.812</v>
      </c>
      <c r="AF81" s="6">
        <f t="shared" si="163"/>
        <v>1692814.744</v>
      </c>
      <c r="AG81" s="6">
        <f t="shared" si="163"/>
        <v>1852767.893</v>
      </c>
    </row>
    <row r="82" ht="14.25" customHeight="1"/>
    <row r="83" ht="14.25" customHeight="1">
      <c r="A83" s="1" t="s">
        <v>40</v>
      </c>
    </row>
    <row r="84" ht="14.25" customHeight="1">
      <c r="A84" s="1" t="s">
        <v>41</v>
      </c>
      <c r="B84" s="1" t="s">
        <v>42</v>
      </c>
      <c r="C84" s="1" t="s">
        <v>43</v>
      </c>
      <c r="D84" s="1" t="s">
        <v>44</v>
      </c>
    </row>
    <row r="85" ht="14.25" customHeight="1">
      <c r="A85" s="1">
        <v>1.0</v>
      </c>
      <c r="B85" s="1">
        <f t="shared" ref="B85:B90" si="164">G67</f>
        <v>251840</v>
      </c>
      <c r="C85" s="1">
        <f>G67</f>
        <v>251840</v>
      </c>
      <c r="D85" s="1">
        <f t="shared" ref="D85:D90" si="165">B85-C85</f>
        <v>0</v>
      </c>
    </row>
    <row r="86" ht="14.25" customHeight="1">
      <c r="A86" s="1">
        <v>2.0</v>
      </c>
      <c r="B86" s="1">
        <f t="shared" si="164"/>
        <v>301579</v>
      </c>
      <c r="C86" s="1">
        <f>F68</f>
        <v>273956</v>
      </c>
      <c r="D86" s="1">
        <f t="shared" si="165"/>
        <v>27623</v>
      </c>
    </row>
    <row r="87" ht="14.25" customHeight="1">
      <c r="A87" s="1">
        <v>3.0</v>
      </c>
      <c r="B87" s="1">
        <f t="shared" si="164"/>
        <v>407036</v>
      </c>
      <c r="C87" s="1">
        <f>E69</f>
        <v>233364</v>
      </c>
      <c r="D87" s="1">
        <f t="shared" si="165"/>
        <v>173672</v>
      </c>
    </row>
    <row r="88" ht="14.25" customHeight="1">
      <c r="A88" s="1">
        <v>4.0</v>
      </c>
      <c r="B88" s="1">
        <f t="shared" si="164"/>
        <v>375560</v>
      </c>
      <c r="C88" s="1">
        <f>D70</f>
        <v>145388</v>
      </c>
      <c r="D88" s="1">
        <f t="shared" si="165"/>
        <v>230172</v>
      </c>
    </row>
    <row r="89" ht="14.25" customHeight="1">
      <c r="A89" s="1">
        <v>5.0</v>
      </c>
      <c r="B89" s="1">
        <f t="shared" si="164"/>
        <v>340880</v>
      </c>
      <c r="C89" s="1">
        <f>C71</f>
        <v>110751</v>
      </c>
      <c r="D89" s="1">
        <f t="shared" si="165"/>
        <v>230129</v>
      </c>
    </row>
    <row r="90" ht="14.25" customHeight="1">
      <c r="A90" s="1">
        <v>6.0</v>
      </c>
      <c r="B90" s="1">
        <f t="shared" si="164"/>
        <v>387213</v>
      </c>
      <c r="C90" s="1">
        <f>B72</f>
        <v>34863</v>
      </c>
      <c r="D90" s="1">
        <f t="shared" si="165"/>
        <v>352350</v>
      </c>
    </row>
    <row r="91" ht="14.25" customHeight="1">
      <c r="A91" s="1" t="s">
        <v>45</v>
      </c>
      <c r="B91" s="1">
        <f t="shared" ref="B91:D91" si="166">SUM(B85:B90)</f>
        <v>2064108</v>
      </c>
      <c r="C91" s="1">
        <f t="shared" si="166"/>
        <v>1050162</v>
      </c>
      <c r="D91" s="1">
        <f t="shared" si="166"/>
        <v>1013946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9.0"/>
    <col customWidth="1" min="3" max="21" width="9.57"/>
    <col customWidth="1" min="22" max="22" width="20.86"/>
    <col customWidth="1" min="23" max="23" width="24.57"/>
    <col customWidth="1" min="24" max="24" width="14.43"/>
    <col customWidth="1" min="25" max="25" width="14.86"/>
    <col customWidth="1" min="26" max="26" width="14.43"/>
  </cols>
  <sheetData>
    <row r="1" ht="19.5" customHeight="1">
      <c r="A1" s="8"/>
      <c r="B1" s="9" t="s">
        <v>46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10"/>
      <c r="X1" s="11"/>
      <c r="Y1" s="11"/>
      <c r="Z1" s="11"/>
    </row>
    <row r="2" ht="19.5" customHeight="1">
      <c r="A2" s="9" t="s">
        <v>47</v>
      </c>
      <c r="B2" s="10">
        <v>1.0</v>
      </c>
      <c r="C2" s="10">
        <v>2.0</v>
      </c>
      <c r="D2" s="10">
        <v>3.0</v>
      </c>
      <c r="E2" s="10">
        <v>4.0</v>
      </c>
      <c r="F2" s="10">
        <v>5.0</v>
      </c>
      <c r="G2" s="10">
        <v>6.0</v>
      </c>
      <c r="H2" s="10">
        <v>7.0</v>
      </c>
      <c r="I2" s="10">
        <v>8.0</v>
      </c>
      <c r="J2" s="10">
        <v>9.0</v>
      </c>
      <c r="K2" s="10">
        <v>10.0</v>
      </c>
      <c r="L2" s="10">
        <v>11.0</v>
      </c>
      <c r="M2" s="10">
        <v>12.0</v>
      </c>
      <c r="N2" s="10">
        <v>13.0</v>
      </c>
      <c r="O2" s="10">
        <v>14.0</v>
      </c>
      <c r="P2" s="10">
        <v>15.0</v>
      </c>
      <c r="Q2" s="10">
        <v>16.0</v>
      </c>
      <c r="R2" s="10">
        <v>17.0</v>
      </c>
      <c r="S2" s="10">
        <v>18.0</v>
      </c>
      <c r="T2" s="10">
        <v>19.0</v>
      </c>
      <c r="U2" s="10">
        <v>20.0</v>
      </c>
      <c r="V2" s="10"/>
      <c r="W2" s="10"/>
      <c r="X2" s="11"/>
      <c r="Y2" s="11"/>
      <c r="Z2" s="11"/>
    </row>
    <row r="3" ht="19.5" customHeight="1">
      <c r="A3" s="10">
        <v>1.0</v>
      </c>
      <c r="B3" s="12">
        <f>'Исх данные'!B3</f>
        <v>938</v>
      </c>
      <c r="C3" s="12">
        <f>B3+'Исх данные'!C3</f>
        <v>1328</v>
      </c>
      <c r="D3" s="12">
        <f>C3+'Исх данные'!D3</f>
        <v>1772</v>
      </c>
      <c r="E3" s="12">
        <f>D3+'Исх данные'!E3</f>
        <v>1991</v>
      </c>
      <c r="F3" s="12">
        <f>E3+'Исх данные'!F3</f>
        <v>2173</v>
      </c>
      <c r="G3" s="12">
        <f>F3+'Исх данные'!G3</f>
        <v>2536</v>
      </c>
      <c r="H3" s="12">
        <f>G3+'Исх данные'!H3</f>
        <v>2949</v>
      </c>
      <c r="I3" s="12">
        <f>H3+'Исх данные'!I3</f>
        <v>3373</v>
      </c>
      <c r="J3" s="12">
        <f>I3+'Исх данные'!J3</f>
        <v>3674</v>
      </c>
      <c r="K3" s="12">
        <f>J3+'Исх данные'!K3</f>
        <v>3845</v>
      </c>
      <c r="L3" s="12">
        <f>K3+'Исх данные'!L3</f>
        <v>4190</v>
      </c>
      <c r="M3" s="12">
        <f>L3+'Исх данные'!M3</f>
        <v>4432</v>
      </c>
      <c r="N3" s="12">
        <f>M3+'Исх данные'!N3</f>
        <v>4730</v>
      </c>
      <c r="O3" s="12">
        <f>N3+'Исх данные'!O3</f>
        <v>5111</v>
      </c>
      <c r="P3" s="12">
        <f>O3+'Исх данные'!P3</f>
        <v>5241</v>
      </c>
      <c r="Q3" s="12">
        <f>P3+'Исх данные'!Q3</f>
        <v>5386</v>
      </c>
      <c r="R3" s="12">
        <f>Q3+'Исх данные'!R3</f>
        <v>5780</v>
      </c>
      <c r="S3" s="12">
        <f>R3+'Исх данные'!S3</f>
        <v>6061</v>
      </c>
      <c r="T3" s="12">
        <f>S3+'Исх данные'!T3</f>
        <v>6213</v>
      </c>
      <c r="U3" s="12">
        <f>T3+'Исх данные'!U3</f>
        <v>6364</v>
      </c>
      <c r="V3" s="13">
        <f>6500</f>
        <v>6500</v>
      </c>
      <c r="W3" s="13" t="str">
        <f>V3-LOOKUP(2,1/(B3:U3),B3:U3)</f>
        <v>#N/A</v>
      </c>
      <c r="X3" s="14"/>
    </row>
    <row r="4" ht="19.5" customHeight="1">
      <c r="A4" s="10">
        <v>2.0</v>
      </c>
      <c r="B4" s="12">
        <f>'Исх данные'!B4</f>
        <v>624</v>
      </c>
      <c r="C4" s="12">
        <f>B4+'Исх данные'!C4</f>
        <v>1018</v>
      </c>
      <c r="D4" s="12">
        <f>C4+'Исх данные'!D4</f>
        <v>1449</v>
      </c>
      <c r="E4" s="12">
        <f>D4+'Исх данные'!E4</f>
        <v>1658</v>
      </c>
      <c r="F4" s="12">
        <f>E4+'Исх данные'!F4</f>
        <v>1984</v>
      </c>
      <c r="G4" s="12">
        <f>F4+'Исх данные'!G4</f>
        <v>2175</v>
      </c>
      <c r="H4" s="12">
        <f>G4+'Исх данные'!H4</f>
        <v>2341</v>
      </c>
      <c r="I4" s="12">
        <f>H4+'Исх данные'!I4</f>
        <v>2673</v>
      </c>
      <c r="J4" s="12">
        <f>I4+'Исх данные'!J4</f>
        <v>2929</v>
      </c>
      <c r="K4" s="12">
        <f>J4+'Исх данные'!K4</f>
        <v>3258</v>
      </c>
      <c r="L4" s="12">
        <f>K4+'Исх данные'!L4</f>
        <v>3669</v>
      </c>
      <c r="M4" s="12">
        <f>L4+'Исх данные'!M4</f>
        <v>3879</v>
      </c>
      <c r="N4" s="12">
        <f>M4+'Исх данные'!N4</f>
        <v>4167</v>
      </c>
      <c r="O4" s="12">
        <f>N4+'Исх данные'!O4</f>
        <v>4414</v>
      </c>
      <c r="P4" s="12">
        <f>O4+'Исх данные'!P4</f>
        <v>4565</v>
      </c>
      <c r="Q4" s="12">
        <f>P4+'Исх данные'!Q4</f>
        <v>4952</v>
      </c>
      <c r="R4" s="12">
        <f>Q4+'Исх данные'!R4</f>
        <v>5092</v>
      </c>
      <c r="S4" s="12">
        <f>R4+'Исх данные'!S4</f>
        <v>5243</v>
      </c>
      <c r="T4" s="12">
        <f>S4+'Исх данные'!T4</f>
        <v>5555</v>
      </c>
      <c r="U4" s="15">
        <f>T4*T24</f>
        <v>5690.008048</v>
      </c>
      <c r="V4" s="13">
        <f t="shared" ref="V4:V22" si="2">U4*$B$25</f>
        <v>5811.6047</v>
      </c>
      <c r="W4" s="13">
        <f>V4-T4</f>
        <v>256.6046998</v>
      </c>
      <c r="Y4" s="14"/>
    </row>
    <row r="5" ht="19.5" customHeight="1">
      <c r="A5" s="10">
        <v>3.0</v>
      </c>
      <c r="B5" s="12">
        <f>'Исх данные'!B5</f>
        <v>552</v>
      </c>
      <c r="C5" s="12">
        <f>B5+'Исх данные'!C5</f>
        <v>807</v>
      </c>
      <c r="D5" s="12">
        <f>C5+'Исх данные'!D5</f>
        <v>1091</v>
      </c>
      <c r="E5" s="12">
        <f>D5+'Исх данные'!E5</f>
        <v>1279</v>
      </c>
      <c r="F5" s="12">
        <f>E5+'Исх данные'!F5</f>
        <v>1596</v>
      </c>
      <c r="G5" s="12">
        <f>F5+'Исх данные'!G5</f>
        <v>2017</v>
      </c>
      <c r="H5" s="12">
        <f>G5+'Исх данные'!H5</f>
        <v>2300</v>
      </c>
      <c r="I5" s="12">
        <f>H5+'Исх данные'!I5</f>
        <v>2666</v>
      </c>
      <c r="J5" s="12">
        <f>I5+'Исх данные'!J5</f>
        <v>3055</v>
      </c>
      <c r="K5" s="12">
        <f>J5+'Исх данные'!K5</f>
        <v>3259</v>
      </c>
      <c r="L5" s="12">
        <f>K5+'Исх данные'!L5</f>
        <v>3537</v>
      </c>
      <c r="M5" s="12">
        <f>L5+'Исх данные'!M5</f>
        <v>3891</v>
      </c>
      <c r="N5" s="12">
        <f>M5+'Исх данные'!N5</f>
        <v>4053</v>
      </c>
      <c r="O5" s="12">
        <f>N5+'Исх данные'!O5</f>
        <v>4262</v>
      </c>
      <c r="P5" s="12">
        <f>O5+'Исх данные'!P5</f>
        <v>4648</v>
      </c>
      <c r="Q5" s="12">
        <f>P5+'Исх данные'!Q5</f>
        <v>4995</v>
      </c>
      <c r="R5" s="12">
        <f>Q5+'Исх данные'!R5</f>
        <v>5140</v>
      </c>
      <c r="S5" s="12">
        <f>R5+'Исх данные'!S5</f>
        <v>5439</v>
      </c>
      <c r="T5" s="16">
        <f t="shared" ref="T5:U5" si="1">S5*S24</f>
        <v>5662.2569</v>
      </c>
      <c r="U5" s="16">
        <f t="shared" si="1"/>
        <v>5799.871707</v>
      </c>
      <c r="V5" s="13">
        <f t="shared" si="2"/>
        <v>5923.816168</v>
      </c>
      <c r="W5" s="13">
        <f>V5-S5</f>
        <v>484.8161679</v>
      </c>
      <c r="X5" s="14"/>
    </row>
    <row r="6" ht="19.5" customHeight="1">
      <c r="A6" s="10">
        <v>4.0</v>
      </c>
      <c r="B6" s="12">
        <f>'Исх данные'!B6</f>
        <v>723</v>
      </c>
      <c r="C6" s="12">
        <f>B6+'Исх данные'!C6</f>
        <v>1153</v>
      </c>
      <c r="D6" s="12">
        <f>C6+'Исх данные'!D6</f>
        <v>1498</v>
      </c>
      <c r="E6" s="12">
        <f>D6+'Исх данные'!E6</f>
        <v>1758</v>
      </c>
      <c r="F6" s="12">
        <f>E6+'Исх данные'!F6</f>
        <v>2063</v>
      </c>
      <c r="G6" s="12">
        <f>F6+'Исх данные'!G6</f>
        <v>2482</v>
      </c>
      <c r="H6" s="12">
        <f>G6+'Исх данные'!H6</f>
        <v>2675</v>
      </c>
      <c r="I6" s="12">
        <f>H6+'Исх данные'!I6</f>
        <v>3030</v>
      </c>
      <c r="J6" s="12">
        <f>I6+'Исх данные'!J6</f>
        <v>3381</v>
      </c>
      <c r="K6" s="12">
        <f>J6+'Исх данные'!K6</f>
        <v>3828</v>
      </c>
      <c r="L6" s="12">
        <f>K6+'Исх данные'!L6</f>
        <v>4220</v>
      </c>
      <c r="M6" s="12">
        <f>L6+'Исх данные'!M6</f>
        <v>4608</v>
      </c>
      <c r="N6" s="12">
        <f>M6+'Исх данные'!N6</f>
        <v>4913</v>
      </c>
      <c r="O6" s="12">
        <f>N6+'Исх данные'!O6</f>
        <v>5188</v>
      </c>
      <c r="P6" s="12">
        <f>O6+'Исх данные'!P6</f>
        <v>5610</v>
      </c>
      <c r="Q6" s="12">
        <f>P6+'Исх данные'!Q6</f>
        <v>5930</v>
      </c>
      <c r="R6" s="12">
        <f>Q6+'Исх данные'!R6</f>
        <v>6329</v>
      </c>
      <c r="S6" s="16">
        <f t="shared" ref="S6:U6" si="3">R6*R24</f>
        <v>6617.939483</v>
      </c>
      <c r="T6" s="16">
        <f t="shared" si="3"/>
        <v>6889.588803</v>
      </c>
      <c r="U6" s="16">
        <f t="shared" si="3"/>
        <v>7057.032536</v>
      </c>
      <c r="V6" s="13">
        <f t="shared" si="2"/>
        <v>7207.842785</v>
      </c>
      <c r="W6" s="13">
        <f>V6-R6</f>
        <v>878.8427849</v>
      </c>
    </row>
    <row r="7" ht="19.5" customHeight="1">
      <c r="A7" s="10">
        <v>5.0</v>
      </c>
      <c r="B7" s="12">
        <f>'Исх данные'!B7</f>
        <v>924</v>
      </c>
      <c r="C7" s="12">
        <f>B7+'Исх данные'!C7</f>
        <v>1348</v>
      </c>
      <c r="D7" s="12">
        <f>C7+'Исх данные'!D7</f>
        <v>1541</v>
      </c>
      <c r="E7" s="12">
        <f>D7+'Исх данные'!E7</f>
        <v>1898</v>
      </c>
      <c r="F7" s="12">
        <f>E7+'Исх данные'!F7</f>
        <v>2163</v>
      </c>
      <c r="G7" s="12">
        <f>F7+'Исх данные'!G7</f>
        <v>2504</v>
      </c>
      <c r="H7" s="12">
        <f>G7+'Исх данные'!H7</f>
        <v>2676</v>
      </c>
      <c r="I7" s="12">
        <f>H7+'Исх данные'!I7</f>
        <v>3114</v>
      </c>
      <c r="J7" s="12">
        <f>I7+'Исх данные'!J7</f>
        <v>3473</v>
      </c>
      <c r="K7" s="12">
        <f>J7+'Исх данные'!K7</f>
        <v>3768</v>
      </c>
      <c r="L7" s="12">
        <f>K7+'Исх данные'!L7</f>
        <v>4035</v>
      </c>
      <c r="M7" s="12">
        <f>L7+'Исх данные'!M7</f>
        <v>4214</v>
      </c>
      <c r="N7" s="12">
        <f>M7+'Исх данные'!N7</f>
        <v>4507</v>
      </c>
      <c r="O7" s="12">
        <f>N7+'Исх данные'!O7</f>
        <v>4693</v>
      </c>
      <c r="P7" s="12">
        <f>O7+'Исх данные'!P7</f>
        <v>4845</v>
      </c>
      <c r="Q7" s="12">
        <f>P7+'Исх данные'!Q7</f>
        <v>5068</v>
      </c>
      <c r="R7" s="16">
        <f t="shared" ref="R7:U7" si="4">Q7*Q24</f>
        <v>5324.939472</v>
      </c>
      <c r="S7" s="16">
        <f t="shared" si="4"/>
        <v>5568.040319</v>
      </c>
      <c r="T7" s="16">
        <f t="shared" si="4"/>
        <v>5796.593991</v>
      </c>
      <c r="U7" s="16">
        <f t="shared" si="4"/>
        <v>5937.47371</v>
      </c>
      <c r="V7" s="13">
        <f t="shared" si="2"/>
        <v>6064.358754</v>
      </c>
      <c r="W7" s="13">
        <f>V7-Q7</f>
        <v>996.3587543</v>
      </c>
    </row>
    <row r="8" ht="19.5" customHeight="1">
      <c r="A8" s="10">
        <v>6.0</v>
      </c>
      <c r="B8" s="12">
        <f>'Исх данные'!B8</f>
        <v>984</v>
      </c>
      <c r="C8" s="12">
        <f>B8+'Исх данные'!C8</f>
        <v>1192</v>
      </c>
      <c r="D8" s="12">
        <f>C8+'Исх данные'!D8</f>
        <v>1645</v>
      </c>
      <c r="E8" s="12">
        <f>D8+'Исх данные'!E8</f>
        <v>2068</v>
      </c>
      <c r="F8" s="12">
        <f>E8+'Исх данные'!F8</f>
        <v>2449</v>
      </c>
      <c r="G8" s="12">
        <f>F8+'Исх данные'!G8</f>
        <v>2844</v>
      </c>
      <c r="H8" s="12">
        <f>G8+'Исх данные'!H8</f>
        <v>3211</v>
      </c>
      <c r="I8" s="12">
        <f>H8+'Исх данные'!I8</f>
        <v>3634</v>
      </c>
      <c r="J8" s="12">
        <f>I8+'Исх данные'!J8</f>
        <v>3849</v>
      </c>
      <c r="K8" s="12">
        <f>J8+'Исх данные'!K8</f>
        <v>4029</v>
      </c>
      <c r="L8" s="12">
        <f>K8+'Исх данные'!L8</f>
        <v>4201</v>
      </c>
      <c r="M8" s="12">
        <f>L8+'Исх данные'!M8</f>
        <v>4608</v>
      </c>
      <c r="N8" s="12">
        <f>M8+'Исх данные'!N8</f>
        <v>4890</v>
      </c>
      <c r="O8" s="12">
        <f>N8+'Исх данные'!O8</f>
        <v>5141</v>
      </c>
      <c r="P8" s="12">
        <f>O8+'Исх данные'!P8</f>
        <v>5323</v>
      </c>
      <c r="Q8" s="16">
        <f t="shared" ref="Q8:U8" si="5">P8*P24</f>
        <v>5626.878357</v>
      </c>
      <c r="R8" s="16">
        <f t="shared" si="5"/>
        <v>5912.152066</v>
      </c>
      <c r="S8" s="16">
        <f t="shared" si="5"/>
        <v>6182.061082</v>
      </c>
      <c r="T8" s="16">
        <f t="shared" si="5"/>
        <v>6435.81872</v>
      </c>
      <c r="U8" s="16">
        <f t="shared" si="5"/>
        <v>6592.234079</v>
      </c>
      <c r="V8" s="13">
        <f t="shared" si="2"/>
        <v>6733.111489</v>
      </c>
      <c r="W8" s="13">
        <f>V8-P8</f>
        <v>1410.111489</v>
      </c>
    </row>
    <row r="9" ht="19.5" customHeight="1">
      <c r="A9" s="10">
        <v>7.0</v>
      </c>
      <c r="B9" s="12">
        <f>'Исх данные'!B9</f>
        <v>844</v>
      </c>
      <c r="C9" s="12">
        <f>B9+'Исх данные'!C9</f>
        <v>1293</v>
      </c>
      <c r="D9" s="12">
        <f>C9+'Исх данные'!D9</f>
        <v>1766</v>
      </c>
      <c r="E9" s="12">
        <f>D9+'Исх данные'!E9</f>
        <v>2192</v>
      </c>
      <c r="F9" s="12">
        <f>E9+'Исх данные'!F9</f>
        <v>2548</v>
      </c>
      <c r="G9" s="12">
        <f>F9+'Исх данные'!G9</f>
        <v>3018</v>
      </c>
      <c r="H9" s="12">
        <f>G9+'Исх данные'!H9</f>
        <v>3478</v>
      </c>
      <c r="I9" s="12">
        <f>H9+'Исх данные'!I9</f>
        <v>3891</v>
      </c>
      <c r="J9" s="12">
        <f>I9+'Исх данные'!J9</f>
        <v>4318</v>
      </c>
      <c r="K9" s="12">
        <f>J9+'Исх данные'!K9</f>
        <v>4622</v>
      </c>
      <c r="L9" s="12">
        <f>K9+'Исх данные'!L9</f>
        <v>4799</v>
      </c>
      <c r="M9" s="12">
        <f>L9+'Исх данные'!M9</f>
        <v>5080</v>
      </c>
      <c r="N9" s="12">
        <f>M9+'Исх данные'!N9</f>
        <v>5270</v>
      </c>
      <c r="O9" s="12">
        <f>N9+'Исх данные'!O9</f>
        <v>5424</v>
      </c>
      <c r="P9" s="16">
        <f t="shared" ref="P9:U9" si="6">O9*O24</f>
        <v>5691.91461</v>
      </c>
      <c r="Q9" s="16">
        <f t="shared" si="6"/>
        <v>6016.853491</v>
      </c>
      <c r="R9" s="16">
        <f t="shared" si="6"/>
        <v>6321.898313</v>
      </c>
      <c r="S9" s="16">
        <f t="shared" si="6"/>
        <v>6610.513581</v>
      </c>
      <c r="T9" s="16">
        <f t="shared" si="6"/>
        <v>6881.858087</v>
      </c>
      <c r="U9" s="16">
        <f t="shared" si="6"/>
        <v>7049.113933</v>
      </c>
      <c r="V9" s="13">
        <f t="shared" si="2"/>
        <v>7199.75496</v>
      </c>
      <c r="W9" s="13">
        <f>V9-O9</f>
        <v>1775.75496</v>
      </c>
    </row>
    <row r="10" ht="19.5" customHeight="1">
      <c r="A10" s="10">
        <v>8.0</v>
      </c>
      <c r="B10" s="12">
        <f>'Исх данные'!B10</f>
        <v>859</v>
      </c>
      <c r="C10" s="12">
        <f>B10+'Исх данные'!C10</f>
        <v>1276</v>
      </c>
      <c r="D10" s="12">
        <f>C10+'Исх данные'!D10</f>
        <v>1601</v>
      </c>
      <c r="E10" s="12">
        <f>D10+'Исх данные'!E10</f>
        <v>1961</v>
      </c>
      <c r="F10" s="12">
        <f>E10+'Исх данные'!F10</f>
        <v>2285</v>
      </c>
      <c r="G10" s="12">
        <f>F10+'Исх данные'!G10</f>
        <v>2661</v>
      </c>
      <c r="H10" s="12">
        <f>G10+'Исх данные'!H10</f>
        <v>3106</v>
      </c>
      <c r="I10" s="12">
        <f>H10+'Исх данные'!I10</f>
        <v>3515</v>
      </c>
      <c r="J10" s="12">
        <f>I10+'Исх данные'!J10</f>
        <v>3803</v>
      </c>
      <c r="K10" s="12">
        <f>J10+'Исх данные'!K10</f>
        <v>4200</v>
      </c>
      <c r="L10" s="12">
        <f>K10+'Исх данные'!L10</f>
        <v>4471</v>
      </c>
      <c r="M10" s="12">
        <f>L10+'Исх данные'!M10</f>
        <v>4771</v>
      </c>
      <c r="N10" s="12">
        <f>M10+'Исх данные'!N10</f>
        <v>5139</v>
      </c>
      <c r="O10" s="16">
        <f t="shared" ref="O10:U10" si="7">N10*N24</f>
        <v>5408.03526</v>
      </c>
      <c r="P10" s="16">
        <f t="shared" si="7"/>
        <v>5675.161303</v>
      </c>
      <c r="Q10" s="16">
        <f t="shared" si="7"/>
        <v>5999.143774</v>
      </c>
      <c r="R10" s="16">
        <f t="shared" si="7"/>
        <v>6303.290742</v>
      </c>
      <c r="S10" s="16">
        <f t="shared" si="7"/>
        <v>6591.056514</v>
      </c>
      <c r="T10" s="16">
        <f t="shared" si="7"/>
        <v>6861.602358</v>
      </c>
      <c r="U10" s="16">
        <f t="shared" si="7"/>
        <v>7028.365911</v>
      </c>
      <c r="V10" s="13">
        <f t="shared" si="2"/>
        <v>7178.563548</v>
      </c>
      <c r="W10" s="13">
        <f>V10-N10</f>
        <v>2039.563548</v>
      </c>
    </row>
    <row r="11" ht="19.5" customHeight="1">
      <c r="A11" s="10">
        <v>9.0</v>
      </c>
      <c r="B11" s="12">
        <f>'Исх данные'!B11</f>
        <v>856</v>
      </c>
      <c r="C11" s="12">
        <f>B11+'Исх данные'!C11</f>
        <v>1219</v>
      </c>
      <c r="D11" s="12">
        <f>C11+'Исх данные'!D11</f>
        <v>1680</v>
      </c>
      <c r="E11" s="12">
        <f>D11+'Исх данные'!E11</f>
        <v>2098</v>
      </c>
      <c r="F11" s="12">
        <f>E11+'Исх данные'!F11</f>
        <v>2357</v>
      </c>
      <c r="G11" s="12">
        <f>F11+'Исх данные'!G11</f>
        <v>2602</v>
      </c>
      <c r="H11" s="12">
        <f>G11+'Исх данные'!H11</f>
        <v>2822</v>
      </c>
      <c r="I11" s="12">
        <f>H11+'Исх данные'!I11</f>
        <v>3109</v>
      </c>
      <c r="J11" s="12">
        <f>I11+'Исх данные'!J11</f>
        <v>3320</v>
      </c>
      <c r="K11" s="12">
        <f>J11+'Исх данные'!K11</f>
        <v>3610</v>
      </c>
      <c r="L11" s="12">
        <f>K11+'Исх данные'!L11</f>
        <v>4024</v>
      </c>
      <c r="M11" s="12">
        <f>L11+'Исх данные'!M11</f>
        <v>4440</v>
      </c>
      <c r="N11" s="16">
        <f t="shared" ref="N11:U11" si="8">M11*M24</f>
        <v>4713.534932</v>
      </c>
      <c r="O11" s="16">
        <f t="shared" si="8"/>
        <v>4960.296383</v>
      </c>
      <c r="P11" s="16">
        <f t="shared" si="8"/>
        <v>5205.306684</v>
      </c>
      <c r="Q11" s="16">
        <f t="shared" si="8"/>
        <v>5502.466188</v>
      </c>
      <c r="R11" s="16">
        <f t="shared" si="8"/>
        <v>5781.4324</v>
      </c>
      <c r="S11" s="16">
        <f t="shared" si="8"/>
        <v>6045.373636</v>
      </c>
      <c r="T11" s="16">
        <f t="shared" si="8"/>
        <v>6293.520608</v>
      </c>
      <c r="U11" s="16">
        <f t="shared" si="8"/>
        <v>6446.477571</v>
      </c>
      <c r="V11" s="13">
        <f t="shared" si="2"/>
        <v>6584.240134</v>
      </c>
      <c r="W11" s="13">
        <f>V11-M11</f>
        <v>2144.240134</v>
      </c>
    </row>
    <row r="12" ht="19.5" customHeight="1">
      <c r="A12" s="10">
        <v>10.0</v>
      </c>
      <c r="B12" s="12">
        <f>'Исх данные'!B12</f>
        <v>804</v>
      </c>
      <c r="C12" s="12">
        <f>B12+'Исх данные'!C12</f>
        <v>1197</v>
      </c>
      <c r="D12" s="12">
        <f>C12+'Исх данные'!D12</f>
        <v>1590</v>
      </c>
      <c r="E12" s="12">
        <f>D12+'Исх данные'!E12</f>
        <v>1975</v>
      </c>
      <c r="F12" s="12">
        <f>E12+'Исх данные'!F12</f>
        <v>2351</v>
      </c>
      <c r="G12" s="12">
        <f>F12+'Исх данные'!G12</f>
        <v>2620</v>
      </c>
      <c r="H12" s="12">
        <f>G12+'Исх данные'!H12</f>
        <v>2955</v>
      </c>
      <c r="I12" s="12">
        <f>H12+'Исх данные'!I12</f>
        <v>3270</v>
      </c>
      <c r="J12" s="12">
        <f>I12+'Исх данные'!J12</f>
        <v>3603</v>
      </c>
      <c r="K12" s="12">
        <f>J12+'Исх данные'!K12</f>
        <v>4038</v>
      </c>
      <c r="L12" s="12">
        <f>K12+'Исх данные'!L12</f>
        <v>4439</v>
      </c>
      <c r="M12" s="16">
        <f t="shared" ref="M12:U12" si="9">L12*L24</f>
        <v>4770.855462</v>
      </c>
      <c r="N12" s="16">
        <f t="shared" si="9"/>
        <v>5064.773396</v>
      </c>
      <c r="O12" s="16">
        <f t="shared" si="9"/>
        <v>5329.922769</v>
      </c>
      <c r="P12" s="16">
        <f t="shared" si="9"/>
        <v>5593.190501</v>
      </c>
      <c r="Q12" s="16">
        <f t="shared" si="9"/>
        <v>5912.493439</v>
      </c>
      <c r="R12" s="16">
        <f t="shared" si="9"/>
        <v>6212.247375</v>
      </c>
      <c r="S12" s="16">
        <f t="shared" si="9"/>
        <v>6495.85672</v>
      </c>
      <c r="T12" s="16">
        <f t="shared" si="9"/>
        <v>6762.494858</v>
      </c>
      <c r="U12" s="16">
        <f t="shared" si="9"/>
        <v>6926.849715</v>
      </c>
      <c r="V12" s="13">
        <f t="shared" si="2"/>
        <v>7074.87793</v>
      </c>
      <c r="W12" s="13">
        <f>V12-L12</f>
        <v>2635.87793</v>
      </c>
    </row>
    <row r="13" ht="19.5" customHeight="1">
      <c r="A13" s="10">
        <v>11.0</v>
      </c>
      <c r="B13" s="12">
        <f>'Исх данные'!B13</f>
        <v>518</v>
      </c>
      <c r="C13" s="12">
        <f>B13+'Исх данные'!C13</f>
        <v>876</v>
      </c>
      <c r="D13" s="12">
        <f>C13+'Исх данные'!D13</f>
        <v>1192</v>
      </c>
      <c r="E13" s="12">
        <f>D13+'Исх данные'!E13</f>
        <v>1427</v>
      </c>
      <c r="F13" s="12">
        <f>E13+'Исх данные'!F13</f>
        <v>1603</v>
      </c>
      <c r="G13" s="12">
        <f>F13+'Исх данные'!G13</f>
        <v>1890</v>
      </c>
      <c r="H13" s="12">
        <f>G13+'Исх данные'!H13</f>
        <v>2229</v>
      </c>
      <c r="I13" s="12">
        <f>H13+'Исх данные'!I13</f>
        <v>2650</v>
      </c>
      <c r="J13" s="12">
        <f>I13+'Исх данные'!J13</f>
        <v>2874</v>
      </c>
      <c r="K13" s="12">
        <f>J13+'Исх данные'!K13</f>
        <v>3077</v>
      </c>
      <c r="L13" s="16">
        <f t="shared" ref="L13:U13" si="10">K13*K24</f>
        <v>3327.275789</v>
      </c>
      <c r="M13" s="16">
        <f t="shared" si="10"/>
        <v>3576.019795</v>
      </c>
      <c r="N13" s="16">
        <f t="shared" si="10"/>
        <v>3796.327528</v>
      </c>
      <c r="O13" s="16">
        <f t="shared" si="10"/>
        <v>3995.071634</v>
      </c>
      <c r="P13" s="16">
        <f t="shared" si="10"/>
        <v>4192.405347</v>
      </c>
      <c r="Q13" s="16">
        <f t="shared" si="10"/>
        <v>4431.740543</v>
      </c>
      <c r="R13" s="16">
        <f t="shared" si="10"/>
        <v>4656.422681</v>
      </c>
      <c r="S13" s="16">
        <f t="shared" si="10"/>
        <v>4869.003557</v>
      </c>
      <c r="T13" s="16">
        <f t="shared" si="10"/>
        <v>5068.863575</v>
      </c>
      <c r="U13" s="16">
        <f t="shared" si="10"/>
        <v>5192.056622</v>
      </c>
      <c r="V13" s="13">
        <f t="shared" si="2"/>
        <v>5303.011949</v>
      </c>
      <c r="W13" s="13">
        <f>V13-K13</f>
        <v>2226.011949</v>
      </c>
    </row>
    <row r="14" ht="19.5" customHeight="1">
      <c r="A14" s="10">
        <v>12.0</v>
      </c>
      <c r="B14" s="12">
        <f>'Исх данные'!B14</f>
        <v>579</v>
      </c>
      <c r="C14" s="12">
        <f>B14+'Исх данные'!C14</f>
        <v>834</v>
      </c>
      <c r="D14" s="12">
        <f>C14+'Исх данные'!D14</f>
        <v>1196</v>
      </c>
      <c r="E14" s="12">
        <f>D14+'Исх данные'!E14</f>
        <v>1467</v>
      </c>
      <c r="F14" s="12">
        <f>E14+'Исх данные'!F14</f>
        <v>1879</v>
      </c>
      <c r="G14" s="12">
        <f>F14+'Исх данные'!G14</f>
        <v>2279</v>
      </c>
      <c r="H14" s="12">
        <f>G14+'Исх данные'!H14</f>
        <v>2489</v>
      </c>
      <c r="I14" s="12">
        <f>H14+'Исх данные'!I14</f>
        <v>2832</v>
      </c>
      <c r="J14" s="12">
        <f>I14+'Исх данные'!J14</f>
        <v>3134</v>
      </c>
      <c r="K14" s="16">
        <f t="shared" ref="K14:U14" si="11">J14*J24</f>
        <v>3400.495206</v>
      </c>
      <c r="L14" s="16">
        <f t="shared" si="11"/>
        <v>3677.083318</v>
      </c>
      <c r="M14" s="16">
        <f t="shared" si="11"/>
        <v>3951.978606</v>
      </c>
      <c r="N14" s="16">
        <f t="shared" si="11"/>
        <v>4195.44802</v>
      </c>
      <c r="O14" s="16">
        <f t="shared" si="11"/>
        <v>4415.086753</v>
      </c>
      <c r="P14" s="16">
        <f t="shared" si="11"/>
        <v>4633.166813</v>
      </c>
      <c r="Q14" s="16">
        <f t="shared" si="11"/>
        <v>4897.664112</v>
      </c>
      <c r="R14" s="16">
        <f t="shared" si="11"/>
        <v>5145.967828</v>
      </c>
      <c r="S14" s="16">
        <f t="shared" si="11"/>
        <v>5380.898035</v>
      </c>
      <c r="T14" s="16">
        <f t="shared" si="11"/>
        <v>5601.77</v>
      </c>
      <c r="U14" s="16">
        <f t="shared" si="11"/>
        <v>5737.91474</v>
      </c>
      <c r="V14" s="13">
        <f t="shared" si="2"/>
        <v>5860.535168</v>
      </c>
      <c r="W14" s="13">
        <f>V14-J14</f>
        <v>2726.535168</v>
      </c>
    </row>
    <row r="15" ht="19.5" customHeight="1">
      <c r="A15" s="10">
        <v>13.0</v>
      </c>
      <c r="B15" s="12">
        <f>'Исх данные'!B15</f>
        <v>794</v>
      </c>
      <c r="C15" s="12">
        <f>B15+'Исх данные'!C15</f>
        <v>1067</v>
      </c>
      <c r="D15" s="12">
        <f>C15+'Исх данные'!D15</f>
        <v>1345</v>
      </c>
      <c r="E15" s="12">
        <f>D15+'Исх данные'!E15</f>
        <v>1807</v>
      </c>
      <c r="F15" s="12">
        <f>E15+'Исх данные'!F15</f>
        <v>1997</v>
      </c>
      <c r="G15" s="12">
        <f>F15+'Исх данные'!G15</f>
        <v>2184</v>
      </c>
      <c r="H15" s="12">
        <f>G15+'Исх данные'!H15</f>
        <v>2414</v>
      </c>
      <c r="I15" s="12">
        <f>H15+'Исх данные'!I15</f>
        <v>2813</v>
      </c>
      <c r="J15" s="16">
        <f t="shared" ref="J15:U15" si="12">I15*I24</f>
        <v>3085.382022</v>
      </c>
      <c r="K15" s="16">
        <f t="shared" si="12"/>
        <v>3347.743068</v>
      </c>
      <c r="L15" s="16">
        <f t="shared" si="12"/>
        <v>3620.040447</v>
      </c>
      <c r="M15" s="16">
        <f t="shared" si="12"/>
        <v>3890.671264</v>
      </c>
      <c r="N15" s="16">
        <f t="shared" si="12"/>
        <v>4130.363719</v>
      </c>
      <c r="O15" s="16">
        <f t="shared" si="12"/>
        <v>4346.59518</v>
      </c>
      <c r="P15" s="16">
        <f t="shared" si="12"/>
        <v>4561.292147</v>
      </c>
      <c r="Q15" s="16">
        <f t="shared" si="12"/>
        <v>4821.686279</v>
      </c>
      <c r="R15" s="16">
        <f t="shared" si="12"/>
        <v>5066.138041</v>
      </c>
      <c r="S15" s="16">
        <f t="shared" si="12"/>
        <v>5297.423759</v>
      </c>
      <c r="T15" s="16">
        <f t="shared" si="12"/>
        <v>5514.86932</v>
      </c>
      <c r="U15" s="16">
        <f t="shared" si="12"/>
        <v>5648.902036</v>
      </c>
      <c r="V15" s="13">
        <f t="shared" si="2"/>
        <v>5769.620244</v>
      </c>
      <c r="W15" s="13">
        <f>V15-I15</f>
        <v>2956.620244</v>
      </c>
    </row>
    <row r="16" ht="19.5" customHeight="1">
      <c r="A16" s="10">
        <v>14.0</v>
      </c>
      <c r="B16" s="12">
        <f>'Исх данные'!B16</f>
        <v>944</v>
      </c>
      <c r="C16" s="12">
        <f>B16+'Исх данные'!C16</f>
        <v>1431</v>
      </c>
      <c r="D16" s="12">
        <f>C16+'Исх данные'!D16</f>
        <v>1906</v>
      </c>
      <c r="E16" s="12">
        <f>D16+'Исх данные'!E16</f>
        <v>2195</v>
      </c>
      <c r="F16" s="12">
        <f>E16+'Исх данные'!F16</f>
        <v>2522</v>
      </c>
      <c r="G16" s="12">
        <f>F16+'Исх данные'!G16</f>
        <v>2801</v>
      </c>
      <c r="H16" s="12">
        <f>G16+'Исх данные'!H16</f>
        <v>3109</v>
      </c>
      <c r="I16" s="16">
        <f t="shared" ref="I16:U16" si="13">H16*H24</f>
        <v>3538.564455</v>
      </c>
      <c r="J16" s="16">
        <f t="shared" si="13"/>
        <v>3881.202685</v>
      </c>
      <c r="K16" s="16">
        <f t="shared" si="13"/>
        <v>4211.235203</v>
      </c>
      <c r="L16" s="16">
        <f t="shared" si="13"/>
        <v>4553.766958</v>
      </c>
      <c r="M16" s="16">
        <f t="shared" si="13"/>
        <v>4894.20229</v>
      </c>
      <c r="N16" s="16">
        <f t="shared" si="13"/>
        <v>5195.719247</v>
      </c>
      <c r="O16" s="16">
        <f t="shared" si="13"/>
        <v>5467.723855</v>
      </c>
      <c r="P16" s="16">
        <f t="shared" si="13"/>
        <v>5737.798173</v>
      </c>
      <c r="Q16" s="16">
        <f t="shared" si="13"/>
        <v>6065.356446</v>
      </c>
      <c r="R16" s="16">
        <f t="shared" si="13"/>
        <v>6372.86029</v>
      </c>
      <c r="S16" s="16">
        <f t="shared" si="13"/>
        <v>6663.802138</v>
      </c>
      <c r="T16" s="16">
        <f t="shared" si="13"/>
        <v>6937.334003</v>
      </c>
      <c r="U16" s="16">
        <f t="shared" si="13"/>
        <v>7105.938128</v>
      </c>
      <c r="V16" s="13">
        <f t="shared" si="2"/>
        <v>7257.7935</v>
      </c>
      <c r="W16" s="13">
        <f>V16-H16</f>
        <v>4148.7935</v>
      </c>
    </row>
    <row r="17" ht="19.5" customHeight="1">
      <c r="A17" s="10">
        <v>15.0</v>
      </c>
      <c r="B17" s="12">
        <f>'Исх данные'!B17</f>
        <v>600</v>
      </c>
      <c r="C17" s="12">
        <f>B17+'Исх данные'!C17</f>
        <v>893</v>
      </c>
      <c r="D17" s="12">
        <f>C17+'Исх данные'!D17</f>
        <v>1103</v>
      </c>
      <c r="E17" s="12">
        <f>D17+'Исх данные'!E17</f>
        <v>1415</v>
      </c>
      <c r="F17" s="12">
        <f>E17+'Исх данные'!F17</f>
        <v>1649</v>
      </c>
      <c r="G17" s="12">
        <f>F17+'Исх данные'!G17</f>
        <v>1879</v>
      </c>
      <c r="H17" s="16">
        <f t="shared" ref="H17:U17" si="14">G17*G24</f>
        <v>2103.798168</v>
      </c>
      <c r="I17" s="16">
        <f t="shared" si="14"/>
        <v>2394.47585</v>
      </c>
      <c r="J17" s="16">
        <f t="shared" si="14"/>
        <v>2626.332293</v>
      </c>
      <c r="K17" s="16">
        <f t="shared" si="14"/>
        <v>2849.658702</v>
      </c>
      <c r="L17" s="16">
        <f t="shared" si="14"/>
        <v>3081.443096</v>
      </c>
      <c r="M17" s="16">
        <f t="shared" si="14"/>
        <v>3311.808882</v>
      </c>
      <c r="N17" s="16">
        <f t="shared" si="14"/>
        <v>3515.839381</v>
      </c>
      <c r="O17" s="16">
        <f t="shared" si="14"/>
        <v>3699.899463</v>
      </c>
      <c r="P17" s="16">
        <f t="shared" si="14"/>
        <v>3882.653357</v>
      </c>
      <c r="Q17" s="16">
        <f t="shared" si="14"/>
        <v>4104.305494</v>
      </c>
      <c r="R17" s="16">
        <f t="shared" si="14"/>
        <v>4312.3872</v>
      </c>
      <c r="S17" s="16">
        <f t="shared" si="14"/>
        <v>4509.261735</v>
      </c>
      <c r="T17" s="16">
        <f t="shared" si="14"/>
        <v>4694.355281</v>
      </c>
      <c r="U17" s="16">
        <f t="shared" si="14"/>
        <v>4808.446323</v>
      </c>
      <c r="V17" s="13">
        <f t="shared" si="2"/>
        <v>4911.203818</v>
      </c>
      <c r="W17" s="13">
        <f>V17-G17</f>
        <v>3032.203818</v>
      </c>
    </row>
    <row r="18" ht="19.5" customHeight="1">
      <c r="A18" s="10">
        <v>16.0</v>
      </c>
      <c r="B18" s="12">
        <f>'Исх данные'!B18</f>
        <v>975</v>
      </c>
      <c r="C18" s="12">
        <f>B18+'Исх данные'!C18</f>
        <v>1251</v>
      </c>
      <c r="D18" s="12">
        <f>C18+'Исх данные'!D18</f>
        <v>1682</v>
      </c>
      <c r="E18" s="12">
        <f>D18+'Исх данные'!E18</f>
        <v>1990</v>
      </c>
      <c r="F18" s="12">
        <f>E18+'Исх данные'!F18</f>
        <v>2409</v>
      </c>
      <c r="G18" s="16">
        <f t="shared" ref="G18:U18" si="15">F18*F24</f>
        <v>2780.265916</v>
      </c>
      <c r="H18" s="16">
        <f t="shared" si="15"/>
        <v>3112.888952</v>
      </c>
      <c r="I18" s="16">
        <f t="shared" si="15"/>
        <v>3542.990736</v>
      </c>
      <c r="J18" s="16">
        <f t="shared" si="15"/>
        <v>3886.057562</v>
      </c>
      <c r="K18" s="16">
        <f t="shared" si="15"/>
        <v>4216.502907</v>
      </c>
      <c r="L18" s="16">
        <f t="shared" si="15"/>
        <v>4559.463125</v>
      </c>
      <c r="M18" s="16">
        <f t="shared" si="15"/>
        <v>4900.324297</v>
      </c>
      <c r="N18" s="16">
        <f t="shared" si="15"/>
        <v>5202.218413</v>
      </c>
      <c r="O18" s="16">
        <f t="shared" si="15"/>
        <v>5474.563262</v>
      </c>
      <c r="P18" s="16">
        <f t="shared" si="15"/>
        <v>5744.975409</v>
      </c>
      <c r="Q18" s="16">
        <f t="shared" si="15"/>
        <v>6072.943413</v>
      </c>
      <c r="R18" s="16">
        <f t="shared" si="15"/>
        <v>6380.831905</v>
      </c>
      <c r="S18" s="16">
        <f t="shared" si="15"/>
        <v>6672.137683</v>
      </c>
      <c r="T18" s="16">
        <f t="shared" si="15"/>
        <v>6946.0117</v>
      </c>
      <c r="U18" s="16">
        <f t="shared" si="15"/>
        <v>7114.826728</v>
      </c>
      <c r="V18" s="13">
        <f t="shared" si="2"/>
        <v>7266.872051</v>
      </c>
      <c r="W18" s="13">
        <f>V18-F18</f>
        <v>4857.872051</v>
      </c>
    </row>
    <row r="19" ht="19.5" customHeight="1">
      <c r="A19" s="10">
        <v>17.0</v>
      </c>
      <c r="B19" s="12">
        <f>'Исх данные'!B19</f>
        <v>717</v>
      </c>
      <c r="C19" s="12">
        <f>B19+'Исх данные'!C19</f>
        <v>1138</v>
      </c>
      <c r="D19" s="12">
        <f>C19+'Исх данные'!D19</f>
        <v>1358</v>
      </c>
      <c r="E19" s="12">
        <f>D19+'Исх данные'!E19</f>
        <v>1763</v>
      </c>
      <c r="F19" s="16">
        <f t="shared" ref="F19:U19" si="16">E19*E24</f>
        <v>2055.977381</v>
      </c>
      <c r="G19" s="16">
        <f t="shared" si="16"/>
        <v>2372.836794</v>
      </c>
      <c r="H19" s="16">
        <f t="shared" si="16"/>
        <v>2656.716179</v>
      </c>
      <c r="I19" s="16">
        <f t="shared" si="16"/>
        <v>3023.789463</v>
      </c>
      <c r="J19" s="16">
        <f t="shared" si="16"/>
        <v>3316.58217</v>
      </c>
      <c r="K19" s="16">
        <f t="shared" si="16"/>
        <v>3598.60299</v>
      </c>
      <c r="L19" s="16">
        <f t="shared" si="16"/>
        <v>3891.304713</v>
      </c>
      <c r="M19" s="16">
        <f t="shared" si="16"/>
        <v>4182.214991</v>
      </c>
      <c r="N19" s="16">
        <f t="shared" si="16"/>
        <v>4439.868571</v>
      </c>
      <c r="O19" s="16">
        <f t="shared" si="16"/>
        <v>4672.303129</v>
      </c>
      <c r="P19" s="16">
        <f t="shared" si="16"/>
        <v>4903.088209</v>
      </c>
      <c r="Q19" s="16">
        <f t="shared" si="16"/>
        <v>5182.994726</v>
      </c>
      <c r="R19" s="16">
        <f t="shared" si="16"/>
        <v>5445.764246</v>
      </c>
      <c r="S19" s="16">
        <f t="shared" si="16"/>
        <v>5694.381137</v>
      </c>
      <c r="T19" s="16">
        <f t="shared" si="16"/>
        <v>5928.120774</v>
      </c>
      <c r="U19" s="16">
        <f t="shared" si="16"/>
        <v>6072.197103</v>
      </c>
      <c r="V19" s="13">
        <f t="shared" si="2"/>
        <v>6201.961215</v>
      </c>
      <c r="W19" s="13">
        <f>V19-E19</f>
        <v>4438.961215</v>
      </c>
    </row>
    <row r="20" ht="19.5" customHeight="1">
      <c r="A20" s="10">
        <v>18.0</v>
      </c>
      <c r="B20" s="12">
        <f>'Исх данные'!B20</f>
        <v>987</v>
      </c>
      <c r="C20" s="12">
        <f>B20+'Исх данные'!C20</f>
        <v>1401</v>
      </c>
      <c r="D20" s="12">
        <f>C20+'Исх данные'!D20</f>
        <v>1838</v>
      </c>
      <c r="E20" s="16">
        <f t="shared" ref="E20:U20" si="17">D20*D24</f>
        <v>2237.709856</v>
      </c>
      <c r="F20" s="16">
        <f t="shared" si="17"/>
        <v>2609.575071</v>
      </c>
      <c r="G20" s="16">
        <f t="shared" si="17"/>
        <v>3011.752854</v>
      </c>
      <c r="H20" s="16">
        <f t="shared" si="17"/>
        <v>3372.070323</v>
      </c>
      <c r="I20" s="16">
        <f t="shared" si="17"/>
        <v>3837.982691</v>
      </c>
      <c r="J20" s="16">
        <f t="shared" si="17"/>
        <v>4209.613507</v>
      </c>
      <c r="K20" s="16">
        <f t="shared" si="17"/>
        <v>4567.571969</v>
      </c>
      <c r="L20" s="16">
        <f t="shared" si="17"/>
        <v>4939.087301</v>
      </c>
      <c r="M20" s="16">
        <f t="shared" si="17"/>
        <v>5308.328819</v>
      </c>
      <c r="N20" s="16">
        <f t="shared" si="17"/>
        <v>5635.358856</v>
      </c>
      <c r="O20" s="16">
        <f t="shared" si="17"/>
        <v>5930.379333</v>
      </c>
      <c r="P20" s="16">
        <f t="shared" si="17"/>
        <v>6223.306189</v>
      </c>
      <c r="Q20" s="16">
        <f t="shared" si="17"/>
        <v>6578.581045</v>
      </c>
      <c r="R20" s="16">
        <f t="shared" si="17"/>
        <v>6912.104554</v>
      </c>
      <c r="S20" s="16">
        <f t="shared" si="17"/>
        <v>7227.664661</v>
      </c>
      <c r="T20" s="16">
        <f t="shared" si="17"/>
        <v>7524.341625</v>
      </c>
      <c r="U20" s="16">
        <f t="shared" si="17"/>
        <v>7707.212313</v>
      </c>
      <c r="V20" s="13">
        <f t="shared" si="2"/>
        <v>7871.917039</v>
      </c>
      <c r="W20" s="13">
        <f>V20-D20</f>
        <v>6033.917039</v>
      </c>
    </row>
    <row r="21" ht="19.5" customHeight="1">
      <c r="A21" s="10">
        <v>19.0</v>
      </c>
      <c r="B21" s="12">
        <f>'Исх данные'!B21</f>
        <v>719</v>
      </c>
      <c r="C21" s="12">
        <f>B21+'Исх данные'!C21</f>
        <v>1204</v>
      </c>
      <c r="D21" s="16">
        <f t="shared" ref="D21:U21" si="18">C21*C24</f>
        <v>1583.467426</v>
      </c>
      <c r="E21" s="16">
        <f t="shared" si="18"/>
        <v>1927.824084</v>
      </c>
      <c r="F21" s="16">
        <f t="shared" si="18"/>
        <v>2248.192122</v>
      </c>
      <c r="G21" s="16">
        <f t="shared" si="18"/>
        <v>2594.67494</v>
      </c>
      <c r="H21" s="16">
        <f t="shared" si="18"/>
        <v>2905.094404</v>
      </c>
      <c r="I21" s="16">
        <f t="shared" si="18"/>
        <v>3306.485621</v>
      </c>
      <c r="J21" s="16">
        <f t="shared" si="18"/>
        <v>3626.651721</v>
      </c>
      <c r="K21" s="16">
        <f t="shared" si="18"/>
        <v>3935.038862</v>
      </c>
      <c r="L21" s="16">
        <f t="shared" si="18"/>
        <v>4255.10547</v>
      </c>
      <c r="M21" s="16">
        <f t="shared" si="18"/>
        <v>4573.21315</v>
      </c>
      <c r="N21" s="16">
        <f t="shared" si="18"/>
        <v>4854.954941</v>
      </c>
      <c r="O21" s="16">
        <f t="shared" si="18"/>
        <v>5109.119966</v>
      </c>
      <c r="P21" s="16">
        <f t="shared" si="18"/>
        <v>5361.481301</v>
      </c>
      <c r="Q21" s="16">
        <f t="shared" si="18"/>
        <v>5667.556471</v>
      </c>
      <c r="R21" s="16">
        <f t="shared" si="18"/>
        <v>5954.892495</v>
      </c>
      <c r="S21" s="16">
        <f t="shared" si="18"/>
        <v>6226.752751</v>
      </c>
      <c r="T21" s="16">
        <f t="shared" si="18"/>
        <v>6482.344867</v>
      </c>
      <c r="U21" s="16">
        <f t="shared" si="18"/>
        <v>6639.890992</v>
      </c>
      <c r="V21" s="13">
        <f t="shared" si="2"/>
        <v>6781.786839</v>
      </c>
      <c r="W21" s="13">
        <f>V21-C21</f>
        <v>5577.786839</v>
      </c>
    </row>
    <row r="22" ht="19.5" customHeight="1">
      <c r="A22" s="10">
        <v>20.0</v>
      </c>
      <c r="B22" s="12">
        <f>'Исх данные'!B22</f>
        <v>840</v>
      </c>
      <c r="C22" s="16">
        <f t="shared" ref="C22:U22" si="19">B22*B24</f>
        <v>1232.704638</v>
      </c>
      <c r="D22" s="16">
        <f t="shared" si="19"/>
        <v>1621.21897</v>
      </c>
      <c r="E22" s="16">
        <f t="shared" si="19"/>
        <v>1973.785457</v>
      </c>
      <c r="F22" s="16">
        <f t="shared" si="19"/>
        <v>2301.791409</v>
      </c>
      <c r="G22" s="16">
        <f t="shared" si="19"/>
        <v>2656.534745</v>
      </c>
      <c r="H22" s="16">
        <f t="shared" si="19"/>
        <v>2974.354939</v>
      </c>
      <c r="I22" s="16">
        <f t="shared" si="19"/>
        <v>3385.315749</v>
      </c>
      <c r="J22" s="16">
        <f t="shared" si="19"/>
        <v>3713.114949</v>
      </c>
      <c r="K22" s="16">
        <f t="shared" si="19"/>
        <v>4028.854366</v>
      </c>
      <c r="L22" s="16">
        <f t="shared" si="19"/>
        <v>4356.551702</v>
      </c>
      <c r="M22" s="16">
        <f t="shared" si="19"/>
        <v>4682.243407</v>
      </c>
      <c r="N22" s="16">
        <f t="shared" si="19"/>
        <v>4970.702221</v>
      </c>
      <c r="O22" s="16">
        <f t="shared" si="19"/>
        <v>5230.92681</v>
      </c>
      <c r="P22" s="16">
        <f t="shared" si="19"/>
        <v>5489.304708</v>
      </c>
      <c r="Q22" s="16">
        <f t="shared" si="19"/>
        <v>5802.677035</v>
      </c>
      <c r="R22" s="16">
        <f t="shared" si="19"/>
        <v>6096.863454</v>
      </c>
      <c r="S22" s="16">
        <f t="shared" si="19"/>
        <v>6375.205147</v>
      </c>
      <c r="T22" s="16">
        <f t="shared" si="19"/>
        <v>6636.89085</v>
      </c>
      <c r="U22" s="16">
        <f t="shared" si="19"/>
        <v>6798.193042</v>
      </c>
      <c r="V22" s="13">
        <f t="shared" si="2"/>
        <v>6943.471838</v>
      </c>
      <c r="W22" s="13">
        <f>V22-B22</f>
        <v>6103.471838</v>
      </c>
    </row>
    <row r="23" ht="19.5" customHeight="1">
      <c r="A23" s="17"/>
      <c r="B23" s="14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</row>
    <row r="24" ht="19.5" customHeight="1">
      <c r="A24" s="8"/>
      <c r="B24" s="20">
        <f>SUM(C3:C21)/SUM(B3:B21)</f>
        <v>1.467505522</v>
      </c>
      <c r="C24" s="20">
        <f>SUM(D3:D20)/SUM(C3:C20)</f>
        <v>1.315172281</v>
      </c>
      <c r="D24" s="20">
        <f>SUM(E3:E19)/SUM(D3:D19)</f>
        <v>1.217469998</v>
      </c>
      <c r="E24" s="20">
        <f>SUM(F3:F18)/SUM(E3:E18)</f>
        <v>1.166181158</v>
      </c>
      <c r="F24" s="20">
        <f>SUM(G3:G17)/SUM(F3:F17)</f>
        <v>1.154116196</v>
      </c>
      <c r="G24" s="20">
        <f>SUM(H3:H16)/SUM(G3:G16)</f>
        <v>1.119637131</v>
      </c>
      <c r="H24" s="20">
        <f>SUM(I3:I15)/SUM(H3:H15)</f>
        <v>1.138168046</v>
      </c>
      <c r="I24" s="20">
        <f>SUM(J3:J14)/SUM(I3:I14)</f>
        <v>1.096829727</v>
      </c>
      <c r="J24" s="20">
        <f>SUM(K3:K13)/SUM(J3:J13)</f>
        <v>1.085033569</v>
      </c>
      <c r="K24" s="20">
        <f>SUM(L3:L12)/SUM(K3:K12)</f>
        <v>1.081337598</v>
      </c>
      <c r="L24" s="20">
        <f>SUM(M3:M11)/SUM(L3:L11)</f>
        <v>1.074759059</v>
      </c>
      <c r="M24" s="20">
        <f>SUM(N3:N10)/SUM(M3:M10)</f>
        <v>1.061606967</v>
      </c>
      <c r="N24" s="20">
        <f>SUM(O3:O9)/SUM(N3:N9)</f>
        <v>1.052351675</v>
      </c>
      <c r="O24" s="20">
        <f>SUM(P3:P8)/SUM(O3:O8)</f>
        <v>1.049394287</v>
      </c>
      <c r="P24" s="20">
        <f>SUM(Q3:Q7)/SUM(P3:P7)</f>
        <v>1.0570878</v>
      </c>
      <c r="Q24" s="20">
        <f>SUM(R3:R6)/SUM(Q3:Q6)</f>
        <v>1.050698396</v>
      </c>
      <c r="R24" s="20">
        <f>SUM(S3:S5)/SUM(R3:R5)</f>
        <v>1.04565326</v>
      </c>
      <c r="S24" s="20">
        <f>SUM(T3:T4)/SUM(S3:S4)</f>
        <v>1.041047417</v>
      </c>
      <c r="T24" s="20">
        <f>SUM(U3)/SUM(T3)</f>
        <v>1.024303879</v>
      </c>
      <c r="U24" s="20"/>
      <c r="V24" s="8" t="s">
        <v>48</v>
      </c>
      <c r="W24" s="13" t="str">
        <f>ROUND(SUM(W3:W22),4)</f>
        <v>#N/A</v>
      </c>
    </row>
    <row r="25" ht="19.5" customHeight="1">
      <c r="A25" s="8"/>
      <c r="B25" s="20">
        <f>V3/U3</f>
        <v>1.021370207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1"/>
    </row>
    <row r="26" ht="19.5" customHeight="1">
      <c r="A26" s="22"/>
      <c r="B26" s="20">
        <f t="shared" ref="B26:T26" si="20">PRODUCT(B$24:$T24)*$B$25</f>
        <v>8.266037902</v>
      </c>
      <c r="C26" s="20">
        <f t="shared" si="20"/>
        <v>5.632713322</v>
      </c>
      <c r="D26" s="20">
        <f t="shared" si="20"/>
        <v>4.282871077</v>
      </c>
      <c r="E26" s="20">
        <f t="shared" si="20"/>
        <v>3.517845272</v>
      </c>
      <c r="F26" s="20">
        <f t="shared" si="20"/>
        <v>3.016551287</v>
      </c>
      <c r="G26" s="20">
        <f t="shared" si="20"/>
        <v>2.61373274</v>
      </c>
      <c r="H26" s="20">
        <f t="shared" si="20"/>
        <v>2.334446285</v>
      </c>
      <c r="I26" s="20">
        <f t="shared" si="20"/>
        <v>2.051055899</v>
      </c>
      <c r="J26" s="20">
        <f t="shared" si="20"/>
        <v>1.869985695</v>
      </c>
      <c r="K26" s="20">
        <f t="shared" si="20"/>
        <v>1.723435798</v>
      </c>
      <c r="L26" s="20">
        <f t="shared" si="20"/>
        <v>1.593799939</v>
      </c>
      <c r="M26" s="20">
        <f t="shared" si="20"/>
        <v>1.482936967</v>
      </c>
      <c r="N26" s="20">
        <f t="shared" si="20"/>
        <v>1.396879461</v>
      </c>
      <c r="O26" s="20">
        <f t="shared" si="20"/>
        <v>1.327388451</v>
      </c>
      <c r="P26" s="20">
        <f t="shared" si="20"/>
        <v>1.264909166</v>
      </c>
      <c r="Q26" s="20">
        <f t="shared" si="20"/>
        <v>1.196598018</v>
      </c>
      <c r="R26" s="20">
        <f t="shared" si="20"/>
        <v>1.138859659</v>
      </c>
      <c r="S26" s="20">
        <f t="shared" si="20"/>
        <v>1.089137005</v>
      </c>
      <c r="T26" s="20">
        <f t="shared" si="20"/>
        <v>1.046193465</v>
      </c>
      <c r="U26" s="20">
        <f>B25</f>
        <v>1.021370207</v>
      </c>
      <c r="V26" s="21"/>
      <c r="W26" s="21"/>
      <c r="X26" s="23"/>
      <c r="Y26" s="23"/>
      <c r="Z26" s="2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" t="s">
        <v>46</v>
      </c>
    </row>
    <row r="2" ht="14.25" customHeight="1">
      <c r="A2" s="1" t="s">
        <v>47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</row>
    <row r="3" ht="14.25" customHeight="1">
      <c r="A3" s="1">
        <v>1.0</v>
      </c>
      <c r="B3" s="1">
        <v>938.0</v>
      </c>
      <c r="C3" s="1">
        <v>390.0</v>
      </c>
      <c r="D3" s="1">
        <v>444.0</v>
      </c>
      <c r="E3" s="1">
        <v>219.0</v>
      </c>
      <c r="F3" s="1">
        <v>182.0</v>
      </c>
      <c r="G3" s="1">
        <v>363.0</v>
      </c>
      <c r="H3" s="1">
        <v>413.0</v>
      </c>
      <c r="I3" s="1">
        <v>424.0</v>
      </c>
      <c r="J3" s="1">
        <v>301.0</v>
      </c>
      <c r="K3" s="1">
        <v>171.0</v>
      </c>
      <c r="L3" s="1">
        <v>345.0</v>
      </c>
      <c r="M3" s="1">
        <v>242.0</v>
      </c>
      <c r="N3" s="1">
        <v>298.0</v>
      </c>
      <c r="O3" s="1">
        <v>381.0</v>
      </c>
      <c r="P3" s="1">
        <v>130.0</v>
      </c>
      <c r="Q3" s="1">
        <v>145.0</v>
      </c>
      <c r="R3" s="1">
        <v>394.0</v>
      </c>
      <c r="S3" s="1">
        <v>281.0</v>
      </c>
      <c r="T3" s="1">
        <v>152.0</v>
      </c>
      <c r="U3" s="1">
        <v>151.0</v>
      </c>
    </row>
    <row r="4" ht="14.25" customHeight="1">
      <c r="A4" s="1">
        <v>2.0</v>
      </c>
      <c r="B4" s="1">
        <v>624.0</v>
      </c>
      <c r="C4" s="1">
        <v>394.0</v>
      </c>
      <c r="D4" s="1">
        <v>431.0</v>
      </c>
      <c r="E4" s="1">
        <v>209.0</v>
      </c>
      <c r="F4" s="1">
        <v>326.0</v>
      </c>
      <c r="G4" s="1">
        <v>191.0</v>
      </c>
      <c r="H4" s="1">
        <v>166.0</v>
      </c>
      <c r="I4" s="1">
        <v>332.0</v>
      </c>
      <c r="J4" s="1">
        <v>256.0</v>
      </c>
      <c r="K4" s="1">
        <v>329.0</v>
      </c>
      <c r="L4" s="1">
        <v>411.0</v>
      </c>
      <c r="M4" s="1">
        <v>210.0</v>
      </c>
      <c r="N4" s="1">
        <v>288.0</v>
      </c>
      <c r="O4" s="1">
        <v>247.0</v>
      </c>
      <c r="P4" s="1">
        <v>151.0</v>
      </c>
      <c r="Q4" s="1">
        <v>387.0</v>
      </c>
      <c r="R4" s="1">
        <v>140.0</v>
      </c>
      <c r="S4" s="1">
        <v>151.0</v>
      </c>
      <c r="T4" s="1">
        <v>312.0</v>
      </c>
    </row>
    <row r="5" ht="14.25" customHeight="1">
      <c r="A5" s="1">
        <v>3.0</v>
      </c>
      <c r="B5" s="1">
        <v>552.0</v>
      </c>
      <c r="C5" s="1">
        <v>255.0</v>
      </c>
      <c r="D5" s="1">
        <v>284.0</v>
      </c>
      <c r="E5" s="1">
        <v>188.0</v>
      </c>
      <c r="F5" s="1">
        <v>317.0</v>
      </c>
      <c r="G5" s="1">
        <v>421.0</v>
      </c>
      <c r="H5" s="1">
        <v>283.0</v>
      </c>
      <c r="I5" s="1">
        <v>366.0</v>
      </c>
      <c r="J5" s="1">
        <v>389.0</v>
      </c>
      <c r="K5" s="1">
        <v>204.0</v>
      </c>
      <c r="L5" s="1">
        <v>278.0</v>
      </c>
      <c r="M5" s="1">
        <v>354.0</v>
      </c>
      <c r="N5" s="1">
        <v>162.0</v>
      </c>
      <c r="O5" s="1">
        <v>209.0</v>
      </c>
      <c r="P5" s="1">
        <v>386.0</v>
      </c>
      <c r="Q5" s="1">
        <v>347.0</v>
      </c>
      <c r="R5" s="1">
        <v>145.0</v>
      </c>
      <c r="S5" s="1">
        <v>299.0</v>
      </c>
    </row>
    <row r="6" ht="14.25" customHeight="1">
      <c r="A6" s="1">
        <v>4.0</v>
      </c>
      <c r="B6" s="1">
        <v>723.0</v>
      </c>
      <c r="C6" s="1">
        <v>430.0</v>
      </c>
      <c r="D6" s="1">
        <v>345.0</v>
      </c>
      <c r="E6" s="1">
        <v>260.0</v>
      </c>
      <c r="F6" s="1">
        <v>305.0</v>
      </c>
      <c r="G6" s="1">
        <v>419.0</v>
      </c>
      <c r="H6" s="1">
        <v>193.0</v>
      </c>
      <c r="I6" s="1">
        <v>355.0</v>
      </c>
      <c r="J6" s="1">
        <v>351.0</v>
      </c>
      <c r="K6" s="1">
        <v>447.0</v>
      </c>
      <c r="L6" s="1">
        <v>392.0</v>
      </c>
      <c r="M6" s="1">
        <v>388.0</v>
      </c>
      <c r="N6" s="1">
        <v>305.0</v>
      </c>
      <c r="O6" s="1">
        <v>275.0</v>
      </c>
      <c r="P6" s="1">
        <v>422.0</v>
      </c>
      <c r="Q6" s="1">
        <v>320.0</v>
      </c>
      <c r="R6" s="1">
        <v>399.0</v>
      </c>
    </row>
    <row r="7" ht="14.25" customHeight="1">
      <c r="A7" s="1">
        <v>5.0</v>
      </c>
      <c r="B7" s="1">
        <v>924.0</v>
      </c>
      <c r="C7" s="1">
        <v>424.0</v>
      </c>
      <c r="D7" s="1">
        <v>193.0</v>
      </c>
      <c r="E7" s="1">
        <v>357.0</v>
      </c>
      <c r="F7" s="1">
        <v>265.0</v>
      </c>
      <c r="G7" s="1">
        <v>341.0</v>
      </c>
      <c r="H7" s="1">
        <v>172.0</v>
      </c>
      <c r="I7" s="1">
        <v>438.0</v>
      </c>
      <c r="J7" s="1">
        <v>359.0</v>
      </c>
      <c r="K7" s="1">
        <v>295.0</v>
      </c>
      <c r="L7" s="1">
        <v>267.0</v>
      </c>
      <c r="M7" s="1">
        <v>179.0</v>
      </c>
      <c r="N7" s="1">
        <v>293.0</v>
      </c>
      <c r="O7" s="1">
        <v>186.0</v>
      </c>
      <c r="P7" s="1">
        <v>152.0</v>
      </c>
      <c r="Q7" s="1">
        <v>223.0</v>
      </c>
    </row>
    <row r="8" ht="14.25" customHeight="1">
      <c r="A8" s="1">
        <v>6.0</v>
      </c>
      <c r="B8" s="1">
        <v>984.0</v>
      </c>
      <c r="C8" s="1">
        <v>208.0</v>
      </c>
      <c r="D8" s="1">
        <v>453.0</v>
      </c>
      <c r="E8" s="1">
        <v>423.0</v>
      </c>
      <c r="F8" s="1">
        <v>381.0</v>
      </c>
      <c r="G8" s="1">
        <v>395.0</v>
      </c>
      <c r="H8" s="1">
        <v>367.0</v>
      </c>
      <c r="I8" s="1">
        <v>423.0</v>
      </c>
      <c r="J8" s="1">
        <v>215.0</v>
      </c>
      <c r="K8" s="1">
        <v>180.0</v>
      </c>
      <c r="L8" s="1">
        <v>172.0</v>
      </c>
      <c r="M8" s="1">
        <v>407.0</v>
      </c>
      <c r="N8" s="1">
        <v>282.0</v>
      </c>
      <c r="O8" s="1">
        <v>251.0</v>
      </c>
      <c r="P8" s="1">
        <v>182.0</v>
      </c>
    </row>
    <row r="9" ht="14.25" customHeight="1">
      <c r="A9" s="1">
        <v>7.0</v>
      </c>
      <c r="B9" s="1">
        <v>844.0</v>
      </c>
      <c r="C9" s="1">
        <v>449.0</v>
      </c>
      <c r="D9" s="1">
        <v>473.0</v>
      </c>
      <c r="E9" s="1">
        <v>426.0</v>
      </c>
      <c r="F9" s="1">
        <v>356.0</v>
      </c>
      <c r="G9" s="1">
        <v>470.0</v>
      </c>
      <c r="H9" s="1">
        <v>460.0</v>
      </c>
      <c r="I9" s="1">
        <v>413.0</v>
      </c>
      <c r="J9" s="1">
        <v>427.0</v>
      </c>
      <c r="K9" s="1">
        <v>304.0</v>
      </c>
      <c r="L9" s="1">
        <v>177.0</v>
      </c>
      <c r="M9" s="1">
        <v>281.0</v>
      </c>
      <c r="N9" s="1">
        <v>190.0</v>
      </c>
      <c r="O9" s="1">
        <v>154.0</v>
      </c>
    </row>
    <row r="10" ht="14.25" customHeight="1">
      <c r="A10" s="1">
        <v>8.0</v>
      </c>
      <c r="B10" s="1">
        <v>859.0</v>
      </c>
      <c r="C10" s="1">
        <v>417.0</v>
      </c>
      <c r="D10" s="1">
        <v>325.0</v>
      </c>
      <c r="E10" s="1">
        <v>360.0</v>
      </c>
      <c r="F10" s="1">
        <v>324.0</v>
      </c>
      <c r="G10" s="1">
        <v>376.0</v>
      </c>
      <c r="H10" s="1">
        <v>445.0</v>
      </c>
      <c r="I10" s="1">
        <v>409.0</v>
      </c>
      <c r="J10" s="1">
        <v>288.0</v>
      </c>
      <c r="K10" s="1">
        <v>397.0</v>
      </c>
      <c r="L10" s="1">
        <v>271.0</v>
      </c>
      <c r="M10" s="1">
        <v>300.0</v>
      </c>
      <c r="N10" s="1">
        <v>368.0</v>
      </c>
    </row>
    <row r="11" ht="14.25" customHeight="1">
      <c r="A11" s="1">
        <v>9.0</v>
      </c>
      <c r="B11" s="1">
        <v>856.0</v>
      </c>
      <c r="C11" s="1">
        <v>363.0</v>
      </c>
      <c r="D11" s="1">
        <v>461.0</v>
      </c>
      <c r="E11" s="1">
        <v>418.0</v>
      </c>
      <c r="F11" s="1">
        <v>259.0</v>
      </c>
      <c r="G11" s="1">
        <v>245.0</v>
      </c>
      <c r="H11" s="1">
        <v>220.0</v>
      </c>
      <c r="I11" s="1">
        <v>287.0</v>
      </c>
      <c r="J11" s="1">
        <v>211.0</v>
      </c>
      <c r="K11" s="1">
        <v>290.0</v>
      </c>
      <c r="L11" s="1">
        <v>414.0</v>
      </c>
      <c r="M11" s="1">
        <v>416.0</v>
      </c>
    </row>
    <row r="12" ht="14.25" customHeight="1">
      <c r="A12" s="1">
        <v>10.0</v>
      </c>
      <c r="B12" s="1">
        <v>804.0</v>
      </c>
      <c r="C12" s="1">
        <v>393.0</v>
      </c>
      <c r="D12" s="1">
        <v>393.0</v>
      </c>
      <c r="E12" s="1">
        <v>385.0</v>
      </c>
      <c r="F12" s="1">
        <v>376.0</v>
      </c>
      <c r="G12" s="1">
        <v>269.0</v>
      </c>
      <c r="H12" s="1">
        <v>335.0</v>
      </c>
      <c r="I12" s="1">
        <v>315.0</v>
      </c>
      <c r="J12" s="1">
        <v>333.0</v>
      </c>
      <c r="K12" s="1">
        <v>435.0</v>
      </c>
      <c r="L12" s="1">
        <v>401.0</v>
      </c>
    </row>
    <row r="13" ht="14.25" customHeight="1">
      <c r="A13" s="1">
        <v>11.0</v>
      </c>
      <c r="B13" s="1">
        <v>518.0</v>
      </c>
      <c r="C13" s="1">
        <v>358.0</v>
      </c>
      <c r="D13" s="1">
        <v>316.0</v>
      </c>
      <c r="E13" s="1">
        <v>235.0</v>
      </c>
      <c r="F13" s="1">
        <v>176.0</v>
      </c>
      <c r="G13" s="1">
        <v>287.0</v>
      </c>
      <c r="H13" s="1">
        <v>339.0</v>
      </c>
      <c r="I13" s="1">
        <v>421.0</v>
      </c>
      <c r="J13" s="1">
        <v>224.0</v>
      </c>
      <c r="K13" s="1">
        <v>203.0</v>
      </c>
    </row>
    <row r="14" ht="14.25" customHeight="1">
      <c r="A14" s="1">
        <v>12.0</v>
      </c>
      <c r="B14" s="1">
        <v>579.0</v>
      </c>
      <c r="C14" s="1">
        <v>255.0</v>
      </c>
      <c r="D14" s="1">
        <v>362.0</v>
      </c>
      <c r="E14" s="1">
        <v>271.0</v>
      </c>
      <c r="F14" s="1">
        <v>412.0</v>
      </c>
      <c r="G14" s="1">
        <v>400.0</v>
      </c>
      <c r="H14" s="1">
        <v>210.0</v>
      </c>
      <c r="I14" s="1">
        <v>343.0</v>
      </c>
      <c r="J14" s="1">
        <v>302.0</v>
      </c>
    </row>
    <row r="15" ht="14.25" customHeight="1">
      <c r="A15" s="1">
        <v>13.0</v>
      </c>
      <c r="B15" s="1">
        <v>794.0</v>
      </c>
      <c r="C15" s="1">
        <v>273.0</v>
      </c>
      <c r="D15" s="1">
        <v>278.0</v>
      </c>
      <c r="E15" s="1">
        <v>462.0</v>
      </c>
      <c r="F15" s="1">
        <v>190.0</v>
      </c>
      <c r="G15" s="1">
        <v>187.0</v>
      </c>
      <c r="H15" s="1">
        <v>230.0</v>
      </c>
      <c r="I15" s="1">
        <v>399.0</v>
      </c>
    </row>
    <row r="16" ht="14.25" customHeight="1">
      <c r="A16" s="1">
        <v>14.0</v>
      </c>
      <c r="B16" s="1">
        <v>944.0</v>
      </c>
      <c r="C16" s="1">
        <v>487.0</v>
      </c>
      <c r="D16" s="1">
        <v>475.0</v>
      </c>
      <c r="E16" s="1">
        <v>289.0</v>
      </c>
      <c r="F16" s="1">
        <v>327.0</v>
      </c>
      <c r="G16" s="1">
        <v>279.0</v>
      </c>
      <c r="H16" s="1">
        <v>308.0</v>
      </c>
    </row>
    <row r="17" ht="14.25" customHeight="1">
      <c r="A17" s="1">
        <v>15.0</v>
      </c>
      <c r="B17" s="1">
        <v>600.0</v>
      </c>
      <c r="C17" s="1">
        <v>293.0</v>
      </c>
      <c r="D17" s="1">
        <v>210.0</v>
      </c>
      <c r="E17" s="1">
        <v>312.0</v>
      </c>
      <c r="F17" s="1">
        <v>234.0</v>
      </c>
      <c r="G17" s="1">
        <v>230.0</v>
      </c>
    </row>
    <row r="18" ht="14.25" customHeight="1">
      <c r="A18" s="1">
        <v>16.0</v>
      </c>
      <c r="B18" s="1">
        <v>975.0</v>
      </c>
      <c r="C18" s="1">
        <v>276.0</v>
      </c>
      <c r="D18" s="1">
        <v>431.0</v>
      </c>
      <c r="E18" s="1">
        <v>308.0</v>
      </c>
      <c r="F18" s="1">
        <v>419.0</v>
      </c>
    </row>
    <row r="19" ht="14.25" customHeight="1">
      <c r="A19" s="1">
        <v>17.0</v>
      </c>
      <c r="B19" s="1">
        <v>717.0</v>
      </c>
      <c r="C19" s="1">
        <v>421.0</v>
      </c>
      <c r="D19" s="1">
        <v>220.0</v>
      </c>
      <c r="E19" s="1">
        <v>405.0</v>
      </c>
    </row>
    <row r="20" ht="14.25" customHeight="1">
      <c r="A20" s="1">
        <v>18.0</v>
      </c>
      <c r="B20" s="1">
        <v>987.0</v>
      </c>
      <c r="C20" s="1">
        <v>414.0</v>
      </c>
      <c r="D20" s="1">
        <v>437.0</v>
      </c>
    </row>
    <row r="21" ht="14.25" customHeight="1">
      <c r="A21" s="1">
        <v>19.0</v>
      </c>
      <c r="B21" s="1">
        <v>719.0</v>
      </c>
      <c r="C21" s="1">
        <v>485.0</v>
      </c>
    </row>
    <row r="22" ht="14.25" customHeight="1">
      <c r="A22" s="1">
        <v>20.0</v>
      </c>
      <c r="B22" s="1">
        <v>840.0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9.0"/>
    <col customWidth="1" min="3" max="21" width="9.57"/>
    <col customWidth="1" min="22" max="22" width="20.86"/>
    <col customWidth="1" min="23" max="23" width="24.57"/>
    <col customWidth="1" min="24" max="24" width="14.43"/>
    <col customWidth="1" min="25" max="25" width="14.86"/>
    <col customWidth="1" min="26" max="26" width="14.43"/>
  </cols>
  <sheetData>
    <row r="1" ht="19.5" customHeight="1">
      <c r="A1" s="8"/>
      <c r="B1" s="9" t="s">
        <v>46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10"/>
      <c r="X1" s="11"/>
      <c r="Y1" s="11"/>
      <c r="Z1" s="11"/>
    </row>
    <row r="2" ht="19.5" customHeight="1">
      <c r="A2" s="9" t="s">
        <v>47</v>
      </c>
      <c r="B2" s="10">
        <v>1.0</v>
      </c>
      <c r="C2" s="10">
        <v>2.0</v>
      </c>
      <c r="D2" s="10">
        <v>3.0</v>
      </c>
      <c r="E2" s="10">
        <v>4.0</v>
      </c>
      <c r="F2" s="10">
        <v>5.0</v>
      </c>
      <c r="G2" s="10">
        <v>6.0</v>
      </c>
      <c r="H2" s="10">
        <v>7.0</v>
      </c>
      <c r="I2" s="10">
        <v>8.0</v>
      </c>
      <c r="J2" s="10">
        <v>9.0</v>
      </c>
      <c r="K2" s="10">
        <v>10.0</v>
      </c>
      <c r="L2" s="10">
        <v>11.0</v>
      </c>
      <c r="M2" s="10">
        <v>12.0</v>
      </c>
      <c r="N2" s="10">
        <v>13.0</v>
      </c>
      <c r="O2" s="10">
        <v>14.0</v>
      </c>
      <c r="P2" s="10">
        <v>15.0</v>
      </c>
      <c r="Q2" s="10">
        <v>16.0</v>
      </c>
      <c r="R2" s="10">
        <v>17.0</v>
      </c>
      <c r="S2" s="10">
        <v>18.0</v>
      </c>
      <c r="T2" s="10">
        <v>19.0</v>
      </c>
      <c r="U2" s="10">
        <v>20.0</v>
      </c>
      <c r="V2" s="10"/>
      <c r="W2" s="10"/>
      <c r="X2" s="11"/>
      <c r="Y2" s="11"/>
      <c r="Z2" s="11"/>
    </row>
    <row r="3" ht="19.5" customHeight="1">
      <c r="A3" s="10">
        <v>1.0</v>
      </c>
      <c r="B3" s="24">
        <f>'Исх данные'!B3</f>
        <v>938</v>
      </c>
      <c r="C3" s="24">
        <f>B3+'Исх данные'!C3</f>
        <v>1328</v>
      </c>
      <c r="D3" s="24">
        <f>C3+'Исх данные'!D3</f>
        <v>1772</v>
      </c>
      <c r="E3" s="24">
        <f>D3+'Исх данные'!E3</f>
        <v>1991</v>
      </c>
      <c r="F3" s="24">
        <f>E3+'Исх данные'!F3</f>
        <v>2173</v>
      </c>
      <c r="G3" s="24">
        <f>F3+'Исх данные'!G3</f>
        <v>2536</v>
      </c>
      <c r="H3" s="24">
        <f>G3+'Исх данные'!H3</f>
        <v>2949</v>
      </c>
      <c r="I3" s="24">
        <f>H3+'Исх данные'!I3</f>
        <v>3373</v>
      </c>
      <c r="J3" s="24">
        <f>I3+'Исх данные'!J3</f>
        <v>3674</v>
      </c>
      <c r="K3" s="24">
        <f>J3+'Исх данные'!K3</f>
        <v>3845</v>
      </c>
      <c r="L3" s="24">
        <f>K3+'Исх данные'!L3</f>
        <v>4190</v>
      </c>
      <c r="M3" s="24">
        <f>L3+'Исх данные'!M3</f>
        <v>4432</v>
      </c>
      <c r="N3" s="24">
        <f>M3+'Исх данные'!N3</f>
        <v>4730</v>
      </c>
      <c r="O3" s="24">
        <f>N3+'Исх данные'!O3</f>
        <v>5111</v>
      </c>
      <c r="P3" s="24">
        <f>O3+'Исх данные'!P3</f>
        <v>5241</v>
      </c>
      <c r="Q3" s="24">
        <f>P3+'Исх данные'!Q3</f>
        <v>5386</v>
      </c>
      <c r="R3" s="24">
        <f>Q3+'Исх данные'!R3</f>
        <v>5780</v>
      </c>
      <c r="S3" s="24">
        <f>R3+'Исх данные'!S3</f>
        <v>6061</v>
      </c>
      <c r="T3" s="24">
        <f>S3+'Исх данные'!T3</f>
        <v>6213</v>
      </c>
      <c r="U3" s="25">
        <f>T3+'Исх данные'!U3</f>
        <v>6364</v>
      </c>
      <c r="V3" s="26">
        <f>U3</f>
        <v>6364</v>
      </c>
      <c r="W3" s="26"/>
      <c r="X3" s="14"/>
    </row>
    <row r="4" ht="19.5" customHeight="1">
      <c r="A4" s="10">
        <v>2.0</v>
      </c>
      <c r="B4" s="24">
        <f>'Исх данные'!B4</f>
        <v>624</v>
      </c>
      <c r="C4" s="24">
        <f>B4+'Исх данные'!C4</f>
        <v>1018</v>
      </c>
      <c r="D4" s="24">
        <f>C4+'Исх данные'!D4</f>
        <v>1449</v>
      </c>
      <c r="E4" s="24">
        <f>D4+'Исх данные'!E4</f>
        <v>1658</v>
      </c>
      <c r="F4" s="24">
        <f>E4+'Исх данные'!F4</f>
        <v>1984</v>
      </c>
      <c r="G4" s="24">
        <f>F4+'Исх данные'!G4</f>
        <v>2175</v>
      </c>
      <c r="H4" s="24">
        <f>G4+'Исх данные'!H4</f>
        <v>2341</v>
      </c>
      <c r="I4" s="24">
        <f>H4+'Исх данные'!I4</f>
        <v>2673</v>
      </c>
      <c r="J4" s="24">
        <f>I4+'Исх данные'!J4</f>
        <v>2929</v>
      </c>
      <c r="K4" s="24">
        <f>J4+'Исх данные'!K4</f>
        <v>3258</v>
      </c>
      <c r="L4" s="24">
        <f>K4+'Исх данные'!L4</f>
        <v>3669</v>
      </c>
      <c r="M4" s="24">
        <f>L4+'Исх данные'!M4</f>
        <v>3879</v>
      </c>
      <c r="N4" s="24">
        <f>M4+'Исх данные'!N4</f>
        <v>4167</v>
      </c>
      <c r="O4" s="24">
        <f>N4+'Исх данные'!O4</f>
        <v>4414</v>
      </c>
      <c r="P4" s="24">
        <f>O4+'Исх данные'!P4</f>
        <v>4565</v>
      </c>
      <c r="Q4" s="24">
        <f>P4+'Исх данные'!Q4</f>
        <v>4952</v>
      </c>
      <c r="R4" s="24">
        <f>Q4+'Исх данные'!R4</f>
        <v>5092</v>
      </c>
      <c r="S4" s="24">
        <f>R4+'Исх данные'!S4</f>
        <v>5243</v>
      </c>
      <c r="T4" s="25">
        <f>S4+'Исх данные'!T4</f>
        <v>5555</v>
      </c>
      <c r="U4" s="27">
        <f>T4*T24</f>
        <v>5690.008048</v>
      </c>
      <c r="V4" s="26">
        <f>T4*T26</f>
        <v>5690.008048</v>
      </c>
      <c r="W4" s="26">
        <f>V4-T4</f>
        <v>135.0080476</v>
      </c>
      <c r="Y4" s="14"/>
    </row>
    <row r="5" ht="19.5" customHeight="1">
      <c r="A5" s="10">
        <v>3.0</v>
      </c>
      <c r="B5" s="24">
        <f>'Исх данные'!B5</f>
        <v>552</v>
      </c>
      <c r="C5" s="24">
        <f>B5+'Исх данные'!C5</f>
        <v>807</v>
      </c>
      <c r="D5" s="24">
        <f>C5+'Исх данные'!D5</f>
        <v>1091</v>
      </c>
      <c r="E5" s="24">
        <f>D5+'Исх данные'!E5</f>
        <v>1279</v>
      </c>
      <c r="F5" s="24">
        <f>E5+'Исх данные'!F5</f>
        <v>1596</v>
      </c>
      <c r="G5" s="24">
        <f>F5+'Исх данные'!G5</f>
        <v>2017</v>
      </c>
      <c r="H5" s="24">
        <f>G5+'Исх данные'!H5</f>
        <v>2300</v>
      </c>
      <c r="I5" s="24">
        <f>H5+'Исх данные'!I5</f>
        <v>2666</v>
      </c>
      <c r="J5" s="24">
        <f>I5+'Исх данные'!J5</f>
        <v>3055</v>
      </c>
      <c r="K5" s="24">
        <f>J5+'Исх данные'!K5</f>
        <v>3259</v>
      </c>
      <c r="L5" s="24">
        <f>K5+'Исх данные'!L5</f>
        <v>3537</v>
      </c>
      <c r="M5" s="24">
        <f>L5+'Исх данные'!M5</f>
        <v>3891</v>
      </c>
      <c r="N5" s="24">
        <f>M5+'Исх данные'!N5</f>
        <v>4053</v>
      </c>
      <c r="O5" s="24">
        <f>N5+'Исх данные'!O5</f>
        <v>4262</v>
      </c>
      <c r="P5" s="24">
        <f>O5+'Исх данные'!P5</f>
        <v>4648</v>
      </c>
      <c r="Q5" s="24">
        <f>P5+'Исх данные'!Q5</f>
        <v>4995</v>
      </c>
      <c r="R5" s="24">
        <f>Q5+'Исх данные'!R5</f>
        <v>5140</v>
      </c>
      <c r="S5" s="25">
        <f>R5+'Исх данные'!S5</f>
        <v>5439</v>
      </c>
      <c r="T5" s="28">
        <f t="shared" ref="T5:U5" si="1">S5*S24</f>
        <v>5662.2569</v>
      </c>
      <c r="U5" s="28">
        <f t="shared" si="1"/>
        <v>5799.871707</v>
      </c>
      <c r="V5" s="26">
        <f>S26*S5</f>
        <v>5799.871707</v>
      </c>
      <c r="W5" s="26">
        <f>V5-S5</f>
        <v>360.8717066</v>
      </c>
      <c r="X5" s="14"/>
    </row>
    <row r="6" ht="19.5" customHeight="1">
      <c r="A6" s="10">
        <v>4.0</v>
      </c>
      <c r="B6" s="24">
        <f>'Исх данные'!B6</f>
        <v>723</v>
      </c>
      <c r="C6" s="24">
        <f>B6+'Исх данные'!C6</f>
        <v>1153</v>
      </c>
      <c r="D6" s="24">
        <f>C6+'Исх данные'!D6</f>
        <v>1498</v>
      </c>
      <c r="E6" s="24">
        <f>D6+'Исх данные'!E6</f>
        <v>1758</v>
      </c>
      <c r="F6" s="24">
        <f>E6+'Исх данные'!F6</f>
        <v>2063</v>
      </c>
      <c r="G6" s="24">
        <f>F6+'Исх данные'!G6</f>
        <v>2482</v>
      </c>
      <c r="H6" s="24">
        <f>G6+'Исх данные'!H6</f>
        <v>2675</v>
      </c>
      <c r="I6" s="24">
        <f>H6+'Исх данные'!I6</f>
        <v>3030</v>
      </c>
      <c r="J6" s="24">
        <f>I6+'Исх данные'!J6</f>
        <v>3381</v>
      </c>
      <c r="K6" s="24">
        <f>J6+'Исх данные'!K6</f>
        <v>3828</v>
      </c>
      <c r="L6" s="24">
        <f>K6+'Исх данные'!L6</f>
        <v>4220</v>
      </c>
      <c r="M6" s="24">
        <f>L6+'Исх данные'!M6</f>
        <v>4608</v>
      </c>
      <c r="N6" s="24">
        <f>M6+'Исх данные'!N6</f>
        <v>4913</v>
      </c>
      <c r="O6" s="24">
        <f>N6+'Исх данные'!O6</f>
        <v>5188</v>
      </c>
      <c r="P6" s="24">
        <f>O6+'Исх данные'!P6</f>
        <v>5610</v>
      </c>
      <c r="Q6" s="24">
        <f>P6+'Исх данные'!Q6</f>
        <v>5930</v>
      </c>
      <c r="R6" s="25">
        <f>Q6+'Исх данные'!R6</f>
        <v>6329</v>
      </c>
      <c r="S6" s="28">
        <f t="shared" ref="S6:U6" si="2">R6*R24</f>
        <v>6617.939483</v>
      </c>
      <c r="T6" s="28">
        <f t="shared" si="2"/>
        <v>6889.588803</v>
      </c>
      <c r="U6" s="28">
        <f t="shared" si="2"/>
        <v>7057.032536</v>
      </c>
      <c r="V6" s="26">
        <f>R6*R26</f>
        <v>7057.032536</v>
      </c>
      <c r="W6" s="26">
        <f>V6-R6</f>
        <v>728.0325359</v>
      </c>
    </row>
    <row r="7" ht="19.5" customHeight="1">
      <c r="A7" s="10">
        <v>5.0</v>
      </c>
      <c r="B7" s="24">
        <f>'Исх данные'!B7</f>
        <v>924</v>
      </c>
      <c r="C7" s="24">
        <f>B7+'Исх данные'!C7</f>
        <v>1348</v>
      </c>
      <c r="D7" s="24">
        <f>C7+'Исх данные'!D7</f>
        <v>1541</v>
      </c>
      <c r="E7" s="24">
        <f>D7+'Исх данные'!E7</f>
        <v>1898</v>
      </c>
      <c r="F7" s="24">
        <f>E7+'Исх данные'!F7</f>
        <v>2163</v>
      </c>
      <c r="G7" s="24">
        <f>F7+'Исх данные'!G7</f>
        <v>2504</v>
      </c>
      <c r="H7" s="24">
        <f>G7+'Исх данные'!H7</f>
        <v>2676</v>
      </c>
      <c r="I7" s="24">
        <f>H7+'Исх данные'!I7</f>
        <v>3114</v>
      </c>
      <c r="J7" s="24">
        <f>I7+'Исх данные'!J7</f>
        <v>3473</v>
      </c>
      <c r="K7" s="24">
        <f>J7+'Исх данные'!K7</f>
        <v>3768</v>
      </c>
      <c r="L7" s="24">
        <f>K7+'Исх данные'!L7</f>
        <v>4035</v>
      </c>
      <c r="M7" s="24">
        <f>L7+'Исх данные'!M7</f>
        <v>4214</v>
      </c>
      <c r="N7" s="24">
        <f>M7+'Исх данные'!N7</f>
        <v>4507</v>
      </c>
      <c r="O7" s="24">
        <f>N7+'Исх данные'!O7</f>
        <v>4693</v>
      </c>
      <c r="P7" s="24">
        <f>O7+'Исх данные'!P7</f>
        <v>4845</v>
      </c>
      <c r="Q7" s="25">
        <f>P7+'Исх данные'!Q7</f>
        <v>5068</v>
      </c>
      <c r="R7" s="28">
        <f t="shared" ref="R7:U7" si="3">Q7*Q24</f>
        <v>5324.939472</v>
      </c>
      <c r="S7" s="28">
        <f t="shared" si="3"/>
        <v>5568.040319</v>
      </c>
      <c r="T7" s="28">
        <f t="shared" si="3"/>
        <v>5796.593991</v>
      </c>
      <c r="U7" s="28">
        <f t="shared" si="3"/>
        <v>5937.47371</v>
      </c>
      <c r="V7" s="26">
        <f>Q7*Q26</f>
        <v>5937.47371</v>
      </c>
      <c r="W7" s="26">
        <f>V7-Q7</f>
        <v>869.4737096</v>
      </c>
    </row>
    <row r="8" ht="19.5" customHeight="1">
      <c r="A8" s="10">
        <v>6.0</v>
      </c>
      <c r="B8" s="24">
        <f>'Исх данные'!B8</f>
        <v>984</v>
      </c>
      <c r="C8" s="24">
        <f>B8+'Исх данные'!C8</f>
        <v>1192</v>
      </c>
      <c r="D8" s="24">
        <f>C8+'Исх данные'!D8</f>
        <v>1645</v>
      </c>
      <c r="E8" s="24">
        <f>D8+'Исх данные'!E8</f>
        <v>2068</v>
      </c>
      <c r="F8" s="24">
        <f>E8+'Исх данные'!F8</f>
        <v>2449</v>
      </c>
      <c r="G8" s="24">
        <f>F8+'Исх данные'!G8</f>
        <v>2844</v>
      </c>
      <c r="H8" s="24">
        <f>G8+'Исх данные'!H8</f>
        <v>3211</v>
      </c>
      <c r="I8" s="24">
        <f>H8+'Исх данные'!I8</f>
        <v>3634</v>
      </c>
      <c r="J8" s="24">
        <f>I8+'Исх данные'!J8</f>
        <v>3849</v>
      </c>
      <c r="K8" s="24">
        <f>J8+'Исх данные'!K8</f>
        <v>4029</v>
      </c>
      <c r="L8" s="24">
        <f>K8+'Исх данные'!L8</f>
        <v>4201</v>
      </c>
      <c r="M8" s="24">
        <f>L8+'Исх данные'!M8</f>
        <v>4608</v>
      </c>
      <c r="N8" s="24">
        <f>M8+'Исх данные'!N8</f>
        <v>4890</v>
      </c>
      <c r="O8" s="24">
        <f>N8+'Исх данные'!O8</f>
        <v>5141</v>
      </c>
      <c r="P8" s="25">
        <f>O8+'Исх данные'!P8</f>
        <v>5323</v>
      </c>
      <c r="Q8" s="28">
        <f t="shared" ref="Q8:U8" si="4">P8*P24</f>
        <v>5626.878357</v>
      </c>
      <c r="R8" s="28">
        <f t="shared" si="4"/>
        <v>5912.152066</v>
      </c>
      <c r="S8" s="28">
        <f t="shared" si="4"/>
        <v>6182.061082</v>
      </c>
      <c r="T8" s="28">
        <f t="shared" si="4"/>
        <v>6435.81872</v>
      </c>
      <c r="U8" s="28">
        <f t="shared" si="4"/>
        <v>6592.234079</v>
      </c>
      <c r="V8" s="26">
        <f>P8*P26</f>
        <v>6592.234079</v>
      </c>
      <c r="W8" s="26">
        <f>V8-P8</f>
        <v>1269.234079</v>
      </c>
    </row>
    <row r="9" ht="19.5" customHeight="1">
      <c r="A9" s="10">
        <v>7.0</v>
      </c>
      <c r="B9" s="24">
        <f>'Исх данные'!B9</f>
        <v>844</v>
      </c>
      <c r="C9" s="24">
        <f>B9+'Исх данные'!C9</f>
        <v>1293</v>
      </c>
      <c r="D9" s="24">
        <f>C9+'Исх данные'!D9</f>
        <v>1766</v>
      </c>
      <c r="E9" s="24">
        <f>D9+'Исх данные'!E9</f>
        <v>2192</v>
      </c>
      <c r="F9" s="24">
        <f>E9+'Исх данные'!F9</f>
        <v>2548</v>
      </c>
      <c r="G9" s="24">
        <f>F9+'Исх данные'!G9</f>
        <v>3018</v>
      </c>
      <c r="H9" s="24">
        <f>G9+'Исх данные'!H9</f>
        <v>3478</v>
      </c>
      <c r="I9" s="24">
        <f>H9+'Исх данные'!I9</f>
        <v>3891</v>
      </c>
      <c r="J9" s="24">
        <f>I9+'Исх данные'!J9</f>
        <v>4318</v>
      </c>
      <c r="K9" s="24">
        <f>J9+'Исх данные'!K9</f>
        <v>4622</v>
      </c>
      <c r="L9" s="24">
        <f>K9+'Исх данные'!L9</f>
        <v>4799</v>
      </c>
      <c r="M9" s="24">
        <f>L9+'Исх данные'!M9</f>
        <v>5080</v>
      </c>
      <c r="N9" s="24">
        <f>M9+'Исх данные'!N9</f>
        <v>5270</v>
      </c>
      <c r="O9" s="25">
        <f>N9+'Исх данные'!O9</f>
        <v>5424</v>
      </c>
      <c r="P9" s="28">
        <f t="shared" ref="P9:U9" si="5">O9*O24</f>
        <v>5691.91461</v>
      </c>
      <c r="Q9" s="28">
        <f t="shared" si="5"/>
        <v>6016.853491</v>
      </c>
      <c r="R9" s="28">
        <f t="shared" si="5"/>
        <v>6321.898313</v>
      </c>
      <c r="S9" s="28">
        <f t="shared" si="5"/>
        <v>6610.513581</v>
      </c>
      <c r="T9" s="28">
        <f t="shared" si="5"/>
        <v>6881.858087</v>
      </c>
      <c r="U9" s="28">
        <f t="shared" si="5"/>
        <v>7049.113933</v>
      </c>
      <c r="V9" s="26">
        <f>O9*O26</f>
        <v>7049.113933</v>
      </c>
      <c r="W9" s="26">
        <f>V9-O9</f>
        <v>1625.113933</v>
      </c>
    </row>
    <row r="10" ht="19.5" customHeight="1">
      <c r="A10" s="10">
        <v>8.0</v>
      </c>
      <c r="B10" s="24">
        <f>'Исх данные'!B10</f>
        <v>859</v>
      </c>
      <c r="C10" s="24">
        <f>B10+'Исх данные'!C10</f>
        <v>1276</v>
      </c>
      <c r="D10" s="24">
        <f>C10+'Исх данные'!D10</f>
        <v>1601</v>
      </c>
      <c r="E10" s="24">
        <f>D10+'Исх данные'!E10</f>
        <v>1961</v>
      </c>
      <c r="F10" s="24">
        <f>E10+'Исх данные'!F10</f>
        <v>2285</v>
      </c>
      <c r="G10" s="24">
        <f>F10+'Исх данные'!G10</f>
        <v>2661</v>
      </c>
      <c r="H10" s="24">
        <f>G10+'Исх данные'!H10</f>
        <v>3106</v>
      </c>
      <c r="I10" s="24">
        <f>H10+'Исх данные'!I10</f>
        <v>3515</v>
      </c>
      <c r="J10" s="24">
        <f>I10+'Исх данные'!J10</f>
        <v>3803</v>
      </c>
      <c r="K10" s="24">
        <f>J10+'Исх данные'!K10</f>
        <v>4200</v>
      </c>
      <c r="L10" s="24">
        <f>K10+'Исх данные'!L10</f>
        <v>4471</v>
      </c>
      <c r="M10" s="24">
        <f>L10+'Исх данные'!M10</f>
        <v>4771</v>
      </c>
      <c r="N10" s="25">
        <f>M10+'Исх данные'!N10</f>
        <v>5139</v>
      </c>
      <c r="O10" s="28">
        <f t="shared" ref="O10:U10" si="6">N10*N24</f>
        <v>5408.03526</v>
      </c>
      <c r="P10" s="28">
        <f t="shared" si="6"/>
        <v>5675.161303</v>
      </c>
      <c r="Q10" s="28">
        <f t="shared" si="6"/>
        <v>5999.143774</v>
      </c>
      <c r="R10" s="28">
        <f t="shared" si="6"/>
        <v>6303.290742</v>
      </c>
      <c r="S10" s="28">
        <f t="shared" si="6"/>
        <v>6591.056514</v>
      </c>
      <c r="T10" s="28">
        <f t="shared" si="6"/>
        <v>6861.602358</v>
      </c>
      <c r="U10" s="28">
        <f t="shared" si="6"/>
        <v>7028.365911</v>
      </c>
      <c r="V10" s="26">
        <f>N10*N26</f>
        <v>7028.365911</v>
      </c>
      <c r="W10" s="26">
        <f>V10-N10</f>
        <v>1889.365911</v>
      </c>
    </row>
    <row r="11" ht="19.5" customHeight="1">
      <c r="A11" s="10">
        <v>9.0</v>
      </c>
      <c r="B11" s="24">
        <f>'Исх данные'!B11</f>
        <v>856</v>
      </c>
      <c r="C11" s="24">
        <f>B11+'Исх данные'!C11</f>
        <v>1219</v>
      </c>
      <c r="D11" s="24">
        <f>C11+'Исх данные'!D11</f>
        <v>1680</v>
      </c>
      <c r="E11" s="24">
        <f>D11+'Исх данные'!E11</f>
        <v>2098</v>
      </c>
      <c r="F11" s="24">
        <f>E11+'Исх данные'!F11</f>
        <v>2357</v>
      </c>
      <c r="G11" s="24">
        <f>F11+'Исх данные'!G11</f>
        <v>2602</v>
      </c>
      <c r="H11" s="24">
        <f>G11+'Исх данные'!H11</f>
        <v>2822</v>
      </c>
      <c r="I11" s="24">
        <f>H11+'Исх данные'!I11</f>
        <v>3109</v>
      </c>
      <c r="J11" s="24">
        <f>I11+'Исх данные'!J11</f>
        <v>3320</v>
      </c>
      <c r="K11" s="24">
        <f>J11+'Исх данные'!K11</f>
        <v>3610</v>
      </c>
      <c r="L11" s="24">
        <f>K11+'Исх данные'!L11</f>
        <v>4024</v>
      </c>
      <c r="M11" s="25">
        <f>L11+'Исх данные'!M11</f>
        <v>4440</v>
      </c>
      <c r="N11" s="28">
        <f t="shared" ref="N11:U11" si="7">M11*M24</f>
        <v>4713.534932</v>
      </c>
      <c r="O11" s="28">
        <f t="shared" si="7"/>
        <v>4960.296383</v>
      </c>
      <c r="P11" s="28">
        <f t="shared" si="7"/>
        <v>5205.306684</v>
      </c>
      <c r="Q11" s="28">
        <f t="shared" si="7"/>
        <v>5502.466188</v>
      </c>
      <c r="R11" s="28">
        <f t="shared" si="7"/>
        <v>5781.4324</v>
      </c>
      <c r="S11" s="28">
        <f t="shared" si="7"/>
        <v>6045.373636</v>
      </c>
      <c r="T11" s="28">
        <f t="shared" si="7"/>
        <v>6293.520608</v>
      </c>
      <c r="U11" s="28">
        <f t="shared" si="7"/>
        <v>6446.477571</v>
      </c>
      <c r="V11" s="26">
        <f>M11*M26</f>
        <v>6446.477571</v>
      </c>
      <c r="W11" s="26">
        <f>V11-M11</f>
        <v>2006.477571</v>
      </c>
    </row>
    <row r="12" ht="19.5" customHeight="1">
      <c r="A12" s="10">
        <v>10.0</v>
      </c>
      <c r="B12" s="24">
        <f>'Исх данные'!B12</f>
        <v>804</v>
      </c>
      <c r="C12" s="24">
        <f>B12+'Исх данные'!C12</f>
        <v>1197</v>
      </c>
      <c r="D12" s="24">
        <f>C12+'Исх данные'!D12</f>
        <v>1590</v>
      </c>
      <c r="E12" s="24">
        <f>D12+'Исх данные'!E12</f>
        <v>1975</v>
      </c>
      <c r="F12" s="24">
        <f>E12+'Исх данные'!F12</f>
        <v>2351</v>
      </c>
      <c r="G12" s="24">
        <f>F12+'Исх данные'!G12</f>
        <v>2620</v>
      </c>
      <c r="H12" s="24">
        <f>G12+'Исх данные'!H12</f>
        <v>2955</v>
      </c>
      <c r="I12" s="24">
        <f>H12+'Исх данные'!I12</f>
        <v>3270</v>
      </c>
      <c r="J12" s="24">
        <f>I12+'Исх данные'!J12</f>
        <v>3603</v>
      </c>
      <c r="K12" s="24">
        <f>J12+'Исх данные'!K12</f>
        <v>4038</v>
      </c>
      <c r="L12" s="25">
        <f>K12+'Исх данные'!L12</f>
        <v>4439</v>
      </c>
      <c r="M12" s="28">
        <f t="shared" ref="M12:U12" si="8">L12*L24</f>
        <v>4770.855462</v>
      </c>
      <c r="N12" s="28">
        <f t="shared" si="8"/>
        <v>5064.773396</v>
      </c>
      <c r="O12" s="28">
        <f t="shared" si="8"/>
        <v>5329.922769</v>
      </c>
      <c r="P12" s="28">
        <f t="shared" si="8"/>
        <v>5593.190501</v>
      </c>
      <c r="Q12" s="28">
        <f t="shared" si="8"/>
        <v>5912.493439</v>
      </c>
      <c r="R12" s="28">
        <f t="shared" si="8"/>
        <v>6212.247375</v>
      </c>
      <c r="S12" s="28">
        <f t="shared" si="8"/>
        <v>6495.85672</v>
      </c>
      <c r="T12" s="28">
        <f t="shared" si="8"/>
        <v>6762.494858</v>
      </c>
      <c r="U12" s="28">
        <f t="shared" si="8"/>
        <v>6926.849715</v>
      </c>
      <c r="V12" s="26">
        <f>L12*L26</f>
        <v>6926.849715</v>
      </c>
      <c r="W12" s="26">
        <f>V12-L12</f>
        <v>2487.849715</v>
      </c>
    </row>
    <row r="13" ht="19.5" customHeight="1">
      <c r="A13" s="10">
        <v>11.0</v>
      </c>
      <c r="B13" s="24">
        <f>'Исх данные'!B13</f>
        <v>518</v>
      </c>
      <c r="C13" s="24">
        <f>B13+'Исх данные'!C13</f>
        <v>876</v>
      </c>
      <c r="D13" s="24">
        <f>C13+'Исх данные'!D13</f>
        <v>1192</v>
      </c>
      <c r="E13" s="24">
        <f>D13+'Исх данные'!E13</f>
        <v>1427</v>
      </c>
      <c r="F13" s="24">
        <f>E13+'Исх данные'!F13</f>
        <v>1603</v>
      </c>
      <c r="G13" s="24">
        <f>F13+'Исх данные'!G13</f>
        <v>1890</v>
      </c>
      <c r="H13" s="24">
        <f>G13+'Исх данные'!H13</f>
        <v>2229</v>
      </c>
      <c r="I13" s="24">
        <f>H13+'Исх данные'!I13</f>
        <v>2650</v>
      </c>
      <c r="J13" s="24">
        <f>I13+'Исх данные'!J13</f>
        <v>2874</v>
      </c>
      <c r="K13" s="25">
        <f>J13+'Исх данные'!K13</f>
        <v>3077</v>
      </c>
      <c r="L13" s="28">
        <f t="shared" ref="L13:U13" si="9">K13*K24</f>
        <v>3327.275789</v>
      </c>
      <c r="M13" s="28">
        <f t="shared" si="9"/>
        <v>3576.019795</v>
      </c>
      <c r="N13" s="28">
        <f t="shared" si="9"/>
        <v>3796.327528</v>
      </c>
      <c r="O13" s="28">
        <f t="shared" si="9"/>
        <v>3995.071634</v>
      </c>
      <c r="P13" s="28">
        <f t="shared" si="9"/>
        <v>4192.405347</v>
      </c>
      <c r="Q13" s="28">
        <f t="shared" si="9"/>
        <v>4431.740543</v>
      </c>
      <c r="R13" s="28">
        <f t="shared" si="9"/>
        <v>4656.422681</v>
      </c>
      <c r="S13" s="28">
        <f t="shared" si="9"/>
        <v>4869.003557</v>
      </c>
      <c r="T13" s="28">
        <f t="shared" si="9"/>
        <v>5068.863575</v>
      </c>
      <c r="U13" s="28">
        <f t="shared" si="9"/>
        <v>5192.056622</v>
      </c>
      <c r="V13" s="26">
        <f>K13*K26</f>
        <v>5192.056622</v>
      </c>
      <c r="W13" s="26">
        <f>V13-K13</f>
        <v>2115.056622</v>
      </c>
    </row>
    <row r="14" ht="19.5" customHeight="1">
      <c r="A14" s="10">
        <v>12.0</v>
      </c>
      <c r="B14" s="24">
        <f>'Исх данные'!B14</f>
        <v>579</v>
      </c>
      <c r="C14" s="24">
        <f>B14+'Исх данные'!C14</f>
        <v>834</v>
      </c>
      <c r="D14" s="24">
        <f>C14+'Исх данные'!D14</f>
        <v>1196</v>
      </c>
      <c r="E14" s="24">
        <f>D14+'Исх данные'!E14</f>
        <v>1467</v>
      </c>
      <c r="F14" s="24">
        <f>E14+'Исх данные'!F14</f>
        <v>1879</v>
      </c>
      <c r="G14" s="24">
        <f>F14+'Исх данные'!G14</f>
        <v>2279</v>
      </c>
      <c r="H14" s="24">
        <f>G14+'Исх данные'!H14</f>
        <v>2489</v>
      </c>
      <c r="I14" s="24">
        <f>H14+'Исх данные'!I14</f>
        <v>2832</v>
      </c>
      <c r="J14" s="25">
        <f>I14+'Исх данные'!J14</f>
        <v>3134</v>
      </c>
      <c r="K14" s="28">
        <f t="shared" ref="K14:U14" si="10">J14*J24</f>
        <v>3400.495206</v>
      </c>
      <c r="L14" s="28">
        <f t="shared" si="10"/>
        <v>3677.083318</v>
      </c>
      <c r="M14" s="28">
        <f t="shared" si="10"/>
        <v>3951.978606</v>
      </c>
      <c r="N14" s="28">
        <f t="shared" si="10"/>
        <v>4195.44802</v>
      </c>
      <c r="O14" s="28">
        <f t="shared" si="10"/>
        <v>4415.086753</v>
      </c>
      <c r="P14" s="28">
        <f t="shared" si="10"/>
        <v>4633.166813</v>
      </c>
      <c r="Q14" s="28">
        <f t="shared" si="10"/>
        <v>4897.664112</v>
      </c>
      <c r="R14" s="28">
        <f t="shared" si="10"/>
        <v>5145.967828</v>
      </c>
      <c r="S14" s="28">
        <f t="shared" si="10"/>
        <v>5380.898035</v>
      </c>
      <c r="T14" s="28">
        <f t="shared" si="10"/>
        <v>5601.77</v>
      </c>
      <c r="U14" s="28">
        <f t="shared" si="10"/>
        <v>5737.91474</v>
      </c>
      <c r="V14" s="26">
        <f>J14*J26</f>
        <v>5737.91474</v>
      </c>
      <c r="W14" s="26">
        <f>V14-J14</f>
        <v>2603.91474</v>
      </c>
    </row>
    <row r="15" ht="19.5" customHeight="1">
      <c r="A15" s="10">
        <v>13.0</v>
      </c>
      <c r="B15" s="24">
        <f>'Исх данные'!B15</f>
        <v>794</v>
      </c>
      <c r="C15" s="24">
        <f>B15+'Исх данные'!C15</f>
        <v>1067</v>
      </c>
      <c r="D15" s="24">
        <f>C15+'Исх данные'!D15</f>
        <v>1345</v>
      </c>
      <c r="E15" s="24">
        <f>D15+'Исх данные'!E15</f>
        <v>1807</v>
      </c>
      <c r="F15" s="24">
        <f>E15+'Исх данные'!F15</f>
        <v>1997</v>
      </c>
      <c r="G15" s="24">
        <f>F15+'Исх данные'!G15</f>
        <v>2184</v>
      </c>
      <c r="H15" s="24">
        <f>G15+'Исх данные'!H15</f>
        <v>2414</v>
      </c>
      <c r="I15" s="25">
        <f>H15+'Исх данные'!I15</f>
        <v>2813</v>
      </c>
      <c r="J15" s="28">
        <f t="shared" ref="J15:U15" si="11">I15*I24</f>
        <v>3085.382022</v>
      </c>
      <c r="K15" s="28">
        <f t="shared" si="11"/>
        <v>3347.743068</v>
      </c>
      <c r="L15" s="28">
        <f t="shared" si="11"/>
        <v>3620.040447</v>
      </c>
      <c r="M15" s="28">
        <f t="shared" si="11"/>
        <v>3890.671264</v>
      </c>
      <c r="N15" s="28">
        <f t="shared" si="11"/>
        <v>4130.363719</v>
      </c>
      <c r="O15" s="28">
        <f t="shared" si="11"/>
        <v>4346.59518</v>
      </c>
      <c r="P15" s="28">
        <f t="shared" si="11"/>
        <v>4561.292147</v>
      </c>
      <c r="Q15" s="28">
        <f t="shared" si="11"/>
        <v>4821.686279</v>
      </c>
      <c r="R15" s="28">
        <f t="shared" si="11"/>
        <v>5066.138041</v>
      </c>
      <c r="S15" s="28">
        <f t="shared" si="11"/>
        <v>5297.423759</v>
      </c>
      <c r="T15" s="28">
        <f t="shared" si="11"/>
        <v>5514.86932</v>
      </c>
      <c r="U15" s="28">
        <f t="shared" si="11"/>
        <v>5648.902036</v>
      </c>
      <c r="V15" s="26">
        <f>I15*I26</f>
        <v>5648.902036</v>
      </c>
      <c r="W15" s="26">
        <f>V15-I15</f>
        <v>2835.902036</v>
      </c>
    </row>
    <row r="16" ht="19.5" customHeight="1">
      <c r="A16" s="10">
        <v>14.0</v>
      </c>
      <c r="B16" s="24">
        <f>'Исх данные'!B16</f>
        <v>944</v>
      </c>
      <c r="C16" s="24">
        <f>B16+'Исх данные'!C16</f>
        <v>1431</v>
      </c>
      <c r="D16" s="24">
        <f>C16+'Исх данные'!D16</f>
        <v>1906</v>
      </c>
      <c r="E16" s="24">
        <f>D16+'Исх данные'!E16</f>
        <v>2195</v>
      </c>
      <c r="F16" s="24">
        <f>E16+'Исх данные'!F16</f>
        <v>2522</v>
      </c>
      <c r="G16" s="24">
        <f>F16+'Исх данные'!G16</f>
        <v>2801</v>
      </c>
      <c r="H16" s="25">
        <f>G16+'Исх данные'!H16</f>
        <v>3109</v>
      </c>
      <c r="I16" s="28">
        <f t="shared" ref="I16:U16" si="12">H16*H24</f>
        <v>3538.564455</v>
      </c>
      <c r="J16" s="28">
        <f t="shared" si="12"/>
        <v>3881.202685</v>
      </c>
      <c r="K16" s="28">
        <f t="shared" si="12"/>
        <v>4211.235203</v>
      </c>
      <c r="L16" s="28">
        <f t="shared" si="12"/>
        <v>4553.766958</v>
      </c>
      <c r="M16" s="28">
        <f t="shared" si="12"/>
        <v>4894.20229</v>
      </c>
      <c r="N16" s="28">
        <f t="shared" si="12"/>
        <v>5195.719247</v>
      </c>
      <c r="O16" s="28">
        <f t="shared" si="12"/>
        <v>5467.723855</v>
      </c>
      <c r="P16" s="28">
        <f t="shared" si="12"/>
        <v>5737.798173</v>
      </c>
      <c r="Q16" s="28">
        <f t="shared" si="12"/>
        <v>6065.356446</v>
      </c>
      <c r="R16" s="28">
        <f t="shared" si="12"/>
        <v>6372.86029</v>
      </c>
      <c r="S16" s="28">
        <f t="shared" si="12"/>
        <v>6663.802138</v>
      </c>
      <c r="T16" s="28">
        <f t="shared" si="12"/>
        <v>6937.334003</v>
      </c>
      <c r="U16" s="28">
        <f t="shared" si="12"/>
        <v>7105.938128</v>
      </c>
      <c r="V16" s="26">
        <f>H16*H26</f>
        <v>7105.938128</v>
      </c>
      <c r="W16" s="26">
        <f>V16-H16</f>
        <v>3996.938128</v>
      </c>
    </row>
    <row r="17" ht="19.5" customHeight="1">
      <c r="A17" s="10">
        <v>15.0</v>
      </c>
      <c r="B17" s="24">
        <f>'Исх данные'!B17</f>
        <v>600</v>
      </c>
      <c r="C17" s="24">
        <f>B17+'Исх данные'!C17</f>
        <v>893</v>
      </c>
      <c r="D17" s="24">
        <f>C17+'Исх данные'!D17</f>
        <v>1103</v>
      </c>
      <c r="E17" s="24">
        <f>D17+'Исх данные'!E17</f>
        <v>1415</v>
      </c>
      <c r="F17" s="24">
        <f>E17+'Исх данные'!F17</f>
        <v>1649</v>
      </c>
      <c r="G17" s="25">
        <f>F17+'Исх данные'!G17</f>
        <v>1879</v>
      </c>
      <c r="H17" s="28">
        <f t="shared" ref="H17:U17" si="13">G17*G24</f>
        <v>2103.798168</v>
      </c>
      <c r="I17" s="28">
        <f t="shared" si="13"/>
        <v>2394.47585</v>
      </c>
      <c r="J17" s="28">
        <f t="shared" si="13"/>
        <v>2626.332293</v>
      </c>
      <c r="K17" s="28">
        <f t="shared" si="13"/>
        <v>2849.658702</v>
      </c>
      <c r="L17" s="28">
        <f t="shared" si="13"/>
        <v>3081.443096</v>
      </c>
      <c r="M17" s="28">
        <f t="shared" si="13"/>
        <v>3311.808882</v>
      </c>
      <c r="N17" s="28">
        <f t="shared" si="13"/>
        <v>3515.839381</v>
      </c>
      <c r="O17" s="28">
        <f t="shared" si="13"/>
        <v>3699.899463</v>
      </c>
      <c r="P17" s="28">
        <f t="shared" si="13"/>
        <v>3882.653357</v>
      </c>
      <c r="Q17" s="28">
        <f t="shared" si="13"/>
        <v>4104.305494</v>
      </c>
      <c r="R17" s="28">
        <f t="shared" si="13"/>
        <v>4312.3872</v>
      </c>
      <c r="S17" s="28">
        <f t="shared" si="13"/>
        <v>4509.261735</v>
      </c>
      <c r="T17" s="28">
        <f t="shared" si="13"/>
        <v>4694.355281</v>
      </c>
      <c r="U17" s="28">
        <f t="shared" si="13"/>
        <v>4808.446323</v>
      </c>
      <c r="V17" s="26">
        <f>G17*G26</f>
        <v>4808.446323</v>
      </c>
      <c r="W17" s="26">
        <f>V17-G17</f>
        <v>2929.446323</v>
      </c>
    </row>
    <row r="18" ht="19.5" customHeight="1">
      <c r="A18" s="10">
        <v>16.0</v>
      </c>
      <c r="B18" s="24">
        <f>'Исх данные'!B18</f>
        <v>975</v>
      </c>
      <c r="C18" s="24">
        <f>B18+'Исх данные'!C18</f>
        <v>1251</v>
      </c>
      <c r="D18" s="24">
        <f>C18+'Исх данные'!D18</f>
        <v>1682</v>
      </c>
      <c r="E18" s="24">
        <f>D18+'Исх данные'!E18</f>
        <v>1990</v>
      </c>
      <c r="F18" s="25">
        <f>E18+'Исх данные'!F18</f>
        <v>2409</v>
      </c>
      <c r="G18" s="28">
        <f t="shared" ref="G18:U18" si="14">F18*F24</f>
        <v>2780.265916</v>
      </c>
      <c r="H18" s="28">
        <f t="shared" si="14"/>
        <v>3112.888952</v>
      </c>
      <c r="I18" s="28">
        <f t="shared" si="14"/>
        <v>3542.990736</v>
      </c>
      <c r="J18" s="28">
        <f t="shared" si="14"/>
        <v>3886.057562</v>
      </c>
      <c r="K18" s="28">
        <f t="shared" si="14"/>
        <v>4216.502907</v>
      </c>
      <c r="L18" s="28">
        <f t="shared" si="14"/>
        <v>4559.463125</v>
      </c>
      <c r="M18" s="28">
        <f t="shared" si="14"/>
        <v>4900.324297</v>
      </c>
      <c r="N18" s="28">
        <f t="shared" si="14"/>
        <v>5202.218413</v>
      </c>
      <c r="O18" s="28">
        <f t="shared" si="14"/>
        <v>5474.563262</v>
      </c>
      <c r="P18" s="28">
        <f t="shared" si="14"/>
        <v>5744.975409</v>
      </c>
      <c r="Q18" s="28">
        <f t="shared" si="14"/>
        <v>6072.943413</v>
      </c>
      <c r="R18" s="28">
        <f t="shared" si="14"/>
        <v>6380.831905</v>
      </c>
      <c r="S18" s="28">
        <f t="shared" si="14"/>
        <v>6672.137683</v>
      </c>
      <c r="T18" s="28">
        <f t="shared" si="14"/>
        <v>6946.0117</v>
      </c>
      <c r="U18" s="28">
        <f t="shared" si="14"/>
        <v>7114.826728</v>
      </c>
      <c r="V18" s="26">
        <f>F18*F26</f>
        <v>7114.826728</v>
      </c>
      <c r="W18" s="26">
        <f>V18-F18</f>
        <v>4705.826728</v>
      </c>
    </row>
    <row r="19" ht="19.5" customHeight="1">
      <c r="A19" s="10">
        <v>17.0</v>
      </c>
      <c r="B19" s="24">
        <f>'Исх данные'!B19</f>
        <v>717</v>
      </c>
      <c r="C19" s="24">
        <f>B19+'Исх данные'!C19</f>
        <v>1138</v>
      </c>
      <c r="D19" s="24">
        <f>C19+'Исх данные'!D19</f>
        <v>1358</v>
      </c>
      <c r="E19" s="25">
        <f>D19+'Исх данные'!E19</f>
        <v>1763</v>
      </c>
      <c r="F19" s="28">
        <f t="shared" ref="F19:U19" si="15">E19*E24</f>
        <v>2055.977381</v>
      </c>
      <c r="G19" s="28">
        <f t="shared" si="15"/>
        <v>2372.836794</v>
      </c>
      <c r="H19" s="28">
        <f t="shared" si="15"/>
        <v>2656.716179</v>
      </c>
      <c r="I19" s="28">
        <f t="shared" si="15"/>
        <v>3023.789463</v>
      </c>
      <c r="J19" s="28">
        <f t="shared" si="15"/>
        <v>3316.58217</v>
      </c>
      <c r="K19" s="28">
        <f t="shared" si="15"/>
        <v>3598.60299</v>
      </c>
      <c r="L19" s="28">
        <f t="shared" si="15"/>
        <v>3891.304713</v>
      </c>
      <c r="M19" s="28">
        <f t="shared" si="15"/>
        <v>4182.214991</v>
      </c>
      <c r="N19" s="28">
        <f t="shared" si="15"/>
        <v>4439.868571</v>
      </c>
      <c r="O19" s="28">
        <f t="shared" si="15"/>
        <v>4672.303129</v>
      </c>
      <c r="P19" s="28">
        <f t="shared" si="15"/>
        <v>4903.088209</v>
      </c>
      <c r="Q19" s="28">
        <f t="shared" si="15"/>
        <v>5182.994726</v>
      </c>
      <c r="R19" s="28">
        <f t="shared" si="15"/>
        <v>5445.764246</v>
      </c>
      <c r="S19" s="28">
        <f t="shared" si="15"/>
        <v>5694.381137</v>
      </c>
      <c r="T19" s="28">
        <f t="shared" si="15"/>
        <v>5928.120774</v>
      </c>
      <c r="U19" s="28">
        <f t="shared" si="15"/>
        <v>6072.197103</v>
      </c>
      <c r="V19" s="26">
        <f>E19*E26</f>
        <v>6072.197103</v>
      </c>
      <c r="W19" s="26">
        <f>V19-E19</f>
        <v>4309.197103</v>
      </c>
    </row>
    <row r="20" ht="19.5" customHeight="1">
      <c r="A20" s="10">
        <v>18.0</v>
      </c>
      <c r="B20" s="24">
        <f>'Исх данные'!B20</f>
        <v>987</v>
      </c>
      <c r="C20" s="24">
        <f>B20+'Исх данные'!C20</f>
        <v>1401</v>
      </c>
      <c r="D20" s="25">
        <f>C20+'Исх данные'!D20</f>
        <v>1838</v>
      </c>
      <c r="E20" s="28">
        <f t="shared" ref="E20:U20" si="16">D20*D24</f>
        <v>2237.709856</v>
      </c>
      <c r="F20" s="28">
        <f t="shared" si="16"/>
        <v>2609.575071</v>
      </c>
      <c r="G20" s="28">
        <f t="shared" si="16"/>
        <v>3011.752854</v>
      </c>
      <c r="H20" s="28">
        <f t="shared" si="16"/>
        <v>3372.070323</v>
      </c>
      <c r="I20" s="28">
        <f t="shared" si="16"/>
        <v>3837.982691</v>
      </c>
      <c r="J20" s="28">
        <f t="shared" si="16"/>
        <v>4209.613507</v>
      </c>
      <c r="K20" s="28">
        <f t="shared" si="16"/>
        <v>4567.571969</v>
      </c>
      <c r="L20" s="28">
        <f t="shared" si="16"/>
        <v>4939.087301</v>
      </c>
      <c r="M20" s="28">
        <f t="shared" si="16"/>
        <v>5308.328819</v>
      </c>
      <c r="N20" s="28">
        <f t="shared" si="16"/>
        <v>5635.358856</v>
      </c>
      <c r="O20" s="28">
        <f t="shared" si="16"/>
        <v>5930.379333</v>
      </c>
      <c r="P20" s="28">
        <f t="shared" si="16"/>
        <v>6223.306189</v>
      </c>
      <c r="Q20" s="28">
        <f t="shared" si="16"/>
        <v>6578.581045</v>
      </c>
      <c r="R20" s="28">
        <f t="shared" si="16"/>
        <v>6912.104554</v>
      </c>
      <c r="S20" s="28">
        <f t="shared" si="16"/>
        <v>7227.664661</v>
      </c>
      <c r="T20" s="28">
        <f t="shared" si="16"/>
        <v>7524.341625</v>
      </c>
      <c r="U20" s="28">
        <f t="shared" si="16"/>
        <v>7707.212313</v>
      </c>
      <c r="V20" s="26">
        <f>D20*D26</f>
        <v>7707.212313</v>
      </c>
      <c r="W20" s="26">
        <f>V20-D20</f>
        <v>5869.212313</v>
      </c>
    </row>
    <row r="21" ht="19.5" customHeight="1">
      <c r="A21" s="10">
        <v>19.0</v>
      </c>
      <c r="B21" s="24">
        <f>'Исх данные'!B21</f>
        <v>719</v>
      </c>
      <c r="C21" s="25">
        <f>B21+'Исх данные'!C21</f>
        <v>1204</v>
      </c>
      <c r="D21" s="28">
        <f t="shared" ref="D21:U21" si="17">C21*C24</f>
        <v>1583.467426</v>
      </c>
      <c r="E21" s="28">
        <f t="shared" si="17"/>
        <v>1927.824084</v>
      </c>
      <c r="F21" s="28">
        <f t="shared" si="17"/>
        <v>2248.192122</v>
      </c>
      <c r="G21" s="28">
        <f t="shared" si="17"/>
        <v>2594.67494</v>
      </c>
      <c r="H21" s="28">
        <f t="shared" si="17"/>
        <v>2905.094404</v>
      </c>
      <c r="I21" s="28">
        <f t="shared" si="17"/>
        <v>3306.485621</v>
      </c>
      <c r="J21" s="28">
        <f t="shared" si="17"/>
        <v>3626.651721</v>
      </c>
      <c r="K21" s="28">
        <f t="shared" si="17"/>
        <v>3935.038862</v>
      </c>
      <c r="L21" s="28">
        <f t="shared" si="17"/>
        <v>4255.10547</v>
      </c>
      <c r="M21" s="28">
        <f t="shared" si="17"/>
        <v>4573.21315</v>
      </c>
      <c r="N21" s="28">
        <f t="shared" si="17"/>
        <v>4854.954941</v>
      </c>
      <c r="O21" s="28">
        <f t="shared" si="17"/>
        <v>5109.119966</v>
      </c>
      <c r="P21" s="28">
        <f t="shared" si="17"/>
        <v>5361.481301</v>
      </c>
      <c r="Q21" s="28">
        <f t="shared" si="17"/>
        <v>5667.556471</v>
      </c>
      <c r="R21" s="28">
        <f t="shared" si="17"/>
        <v>5954.892495</v>
      </c>
      <c r="S21" s="28">
        <f t="shared" si="17"/>
        <v>6226.752751</v>
      </c>
      <c r="T21" s="28">
        <f t="shared" si="17"/>
        <v>6482.344867</v>
      </c>
      <c r="U21" s="28">
        <f t="shared" si="17"/>
        <v>6639.890992</v>
      </c>
      <c r="V21" s="26">
        <f>C21*C26</f>
        <v>6639.890992</v>
      </c>
      <c r="W21" s="26">
        <f>V21-C21</f>
        <v>5435.890992</v>
      </c>
    </row>
    <row r="22" ht="19.5" customHeight="1">
      <c r="A22" s="10">
        <v>20.0</v>
      </c>
      <c r="B22" s="25">
        <f>'Исх данные'!B22</f>
        <v>840</v>
      </c>
      <c r="C22" s="29">
        <f t="shared" ref="C22:U22" si="18">B22*B24</f>
        <v>1232.704638</v>
      </c>
      <c r="D22" s="30">
        <f t="shared" si="18"/>
        <v>1621.21897</v>
      </c>
      <c r="E22" s="30">
        <f t="shared" si="18"/>
        <v>1973.785457</v>
      </c>
      <c r="F22" s="30">
        <f t="shared" si="18"/>
        <v>2301.791409</v>
      </c>
      <c r="G22" s="30">
        <f t="shared" si="18"/>
        <v>2656.534745</v>
      </c>
      <c r="H22" s="30">
        <f t="shared" si="18"/>
        <v>2974.354939</v>
      </c>
      <c r="I22" s="30">
        <f t="shared" si="18"/>
        <v>3385.315749</v>
      </c>
      <c r="J22" s="30">
        <f t="shared" si="18"/>
        <v>3713.114949</v>
      </c>
      <c r="K22" s="30">
        <f t="shared" si="18"/>
        <v>4028.854366</v>
      </c>
      <c r="L22" s="30">
        <f t="shared" si="18"/>
        <v>4356.551702</v>
      </c>
      <c r="M22" s="30">
        <f t="shared" si="18"/>
        <v>4682.243407</v>
      </c>
      <c r="N22" s="30">
        <f t="shared" si="18"/>
        <v>4970.702221</v>
      </c>
      <c r="O22" s="30">
        <f t="shared" si="18"/>
        <v>5230.92681</v>
      </c>
      <c r="P22" s="30">
        <f t="shared" si="18"/>
        <v>5489.304708</v>
      </c>
      <c r="Q22" s="30">
        <f t="shared" si="18"/>
        <v>5802.677035</v>
      </c>
      <c r="R22" s="30">
        <f t="shared" si="18"/>
        <v>6096.863454</v>
      </c>
      <c r="S22" s="30">
        <f t="shared" si="18"/>
        <v>6375.205147</v>
      </c>
      <c r="T22" s="30">
        <f t="shared" si="18"/>
        <v>6636.89085</v>
      </c>
      <c r="U22" s="31">
        <f t="shared" si="18"/>
        <v>6798.193042</v>
      </c>
      <c r="V22" s="26">
        <f>B22*B26</f>
        <v>6798.193042</v>
      </c>
      <c r="W22" s="26">
        <f>V22-B22</f>
        <v>5958.193042</v>
      </c>
    </row>
    <row r="23" ht="19.5" customHeight="1">
      <c r="A23" s="17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ht="19.5" customHeight="1">
      <c r="A24" s="8"/>
      <c r="B24" s="33">
        <f>SUM(C3:C21)/SUM(B3:B21)</f>
        <v>1.467505522</v>
      </c>
      <c r="C24" s="33">
        <f>SUM(D3:D20)/SUM(C3:C20)</f>
        <v>1.315172281</v>
      </c>
      <c r="D24" s="33">
        <f>SUM(E3:E19)/SUM(D3:D19)</f>
        <v>1.217469998</v>
      </c>
      <c r="E24" s="33">
        <f>SUM(F3:F18)/SUM(E3:E18)</f>
        <v>1.166181158</v>
      </c>
      <c r="F24" s="33">
        <f>SUM(G3:G17)/SUM(F3:F17)</f>
        <v>1.154116196</v>
      </c>
      <c r="G24" s="33">
        <f>SUM(H3:H16)/SUM(G3:G16)</f>
        <v>1.119637131</v>
      </c>
      <c r="H24" s="33">
        <f>SUM(I3:I15)/SUM(H3:H15)</f>
        <v>1.138168046</v>
      </c>
      <c r="I24" s="33">
        <f>SUM(J3:J14)/SUM(I3:I14)</f>
        <v>1.096829727</v>
      </c>
      <c r="J24" s="33">
        <f>SUM(K3:K13)/SUM(J3:J13)</f>
        <v>1.085033569</v>
      </c>
      <c r="K24" s="33">
        <f>SUM(L3:L12)/SUM(K3:K12)</f>
        <v>1.081337598</v>
      </c>
      <c r="L24" s="33">
        <f>SUM(M3:M11)/SUM(L3:L11)</f>
        <v>1.074759059</v>
      </c>
      <c r="M24" s="33">
        <f>SUM(N3:N10)/SUM(M3:M10)</f>
        <v>1.061606967</v>
      </c>
      <c r="N24" s="33">
        <f>SUM(O3:O9)/SUM(N3:N9)</f>
        <v>1.052351675</v>
      </c>
      <c r="O24" s="33">
        <f>SUM(P3:P8)/SUM(O3:O8)</f>
        <v>1.049394287</v>
      </c>
      <c r="P24" s="33">
        <f>SUM(Q3:Q7)/SUM(P3:P7)</f>
        <v>1.0570878</v>
      </c>
      <c r="Q24" s="33">
        <f>SUM(R3:R6)/SUM(Q3:Q6)</f>
        <v>1.050698396</v>
      </c>
      <c r="R24" s="33">
        <f>SUM(S3:S5)/SUM(R3:R5)</f>
        <v>1.04565326</v>
      </c>
      <c r="S24" s="33">
        <f>SUM(T3:T4)/SUM(S3:S4)</f>
        <v>1.041047417</v>
      </c>
      <c r="T24" s="33">
        <f>SUM(U3)/SUM(T3)</f>
        <v>1.024303879</v>
      </c>
      <c r="U24" s="33"/>
      <c r="V24" s="10" t="s">
        <v>48</v>
      </c>
      <c r="W24" s="26">
        <f>ROUND(SUM(W3:W22),4)</f>
        <v>52131.0052</v>
      </c>
    </row>
    <row r="25" ht="19.5" customHeight="1">
      <c r="A25" s="8"/>
      <c r="B25" s="33">
        <f>V3/U3</f>
        <v>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26"/>
      <c r="W25" s="26"/>
    </row>
    <row r="26" ht="19.5" customHeight="1">
      <c r="A26" s="22"/>
      <c r="B26" s="33">
        <f t="shared" ref="B26:T26" si="19">PRODUCT(B$24:$T24)*$B$25</f>
        <v>8.093086955</v>
      </c>
      <c r="C26" s="33">
        <f t="shared" si="19"/>
        <v>5.514859628</v>
      </c>
      <c r="D26" s="33">
        <f t="shared" si="19"/>
        <v>4.193260236</v>
      </c>
      <c r="E26" s="33">
        <f t="shared" si="19"/>
        <v>3.444241125</v>
      </c>
      <c r="F26" s="33">
        <f t="shared" si="19"/>
        <v>2.953435753</v>
      </c>
      <c r="G26" s="33">
        <f t="shared" si="19"/>
        <v>2.559045409</v>
      </c>
      <c r="H26" s="33">
        <f t="shared" si="19"/>
        <v>2.285602486</v>
      </c>
      <c r="I26" s="33">
        <f t="shared" si="19"/>
        <v>2.008141499</v>
      </c>
      <c r="J26" s="33">
        <f t="shared" si="19"/>
        <v>1.83085984</v>
      </c>
      <c r="K26" s="33">
        <f t="shared" si="19"/>
        <v>1.687376218</v>
      </c>
      <c r="L26" s="33">
        <f t="shared" si="19"/>
        <v>1.56045274</v>
      </c>
      <c r="M26" s="33">
        <f t="shared" si="19"/>
        <v>1.451909363</v>
      </c>
      <c r="N26" s="33">
        <f t="shared" si="19"/>
        <v>1.367652444</v>
      </c>
      <c r="O26" s="33">
        <f t="shared" si="19"/>
        <v>1.299615401</v>
      </c>
      <c r="P26" s="33">
        <f t="shared" si="19"/>
        <v>1.238443374</v>
      </c>
      <c r="Q26" s="33">
        <f t="shared" si="19"/>
        <v>1.171561505</v>
      </c>
      <c r="R26" s="33">
        <f t="shared" si="19"/>
        <v>1.115031211</v>
      </c>
      <c r="S26" s="33">
        <f t="shared" si="19"/>
        <v>1.066348907</v>
      </c>
      <c r="T26" s="33">
        <f t="shared" si="19"/>
        <v>1.024303879</v>
      </c>
      <c r="U26" s="33"/>
      <c r="V26" s="26"/>
      <c r="W26" s="26"/>
      <c r="X26" s="23"/>
      <c r="Y26" s="23"/>
      <c r="Z26" s="2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2022-12-15T14:29:53Z</dcterms:created>
  <dc:creator>Drayck Abdullin</dc:creator>
</cp:coreProperties>
</file>