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4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P8" i="1" l="1"/>
  <c r="E9" i="1"/>
  <c r="F9" i="1"/>
  <c r="G9" i="1"/>
  <c r="H9" i="1"/>
  <c r="I9" i="1"/>
  <c r="J9" i="1"/>
  <c r="K9" i="1"/>
  <c r="L9" i="1"/>
  <c r="M9" i="1"/>
  <c r="N9" i="1"/>
  <c r="D9" i="1"/>
  <c r="E7" i="1" l="1"/>
  <c r="E8" i="1" s="1"/>
  <c r="F7" i="1"/>
  <c r="F8" i="1" s="1"/>
  <c r="G7" i="1"/>
  <c r="G8" i="1" s="1"/>
  <c r="H7" i="1"/>
  <c r="H8" i="1" s="1"/>
  <c r="P7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D7" i="1"/>
  <c r="D8" i="1" s="1"/>
</calcChain>
</file>

<file path=xl/sharedStrings.xml><?xml version="1.0" encoding="utf-8"?>
<sst xmlns="http://schemas.openxmlformats.org/spreadsheetml/2006/main" count="26" uniqueCount="24">
  <si>
    <t xml:space="preserve">Розрахункові значення </t>
  </si>
  <si>
    <t xml:space="preserve">Тривалість ступеня графіка </t>
  </si>
  <si>
    <t>0-2</t>
  </si>
  <si>
    <t>14-16</t>
  </si>
  <si>
    <t>16-20</t>
  </si>
  <si>
    <t>20-24</t>
  </si>
  <si>
    <r>
      <t xml:space="preserve">Активна потужність </t>
    </r>
    <r>
      <rPr>
        <i/>
        <sz val="10"/>
        <color rgb="FF000000"/>
        <rFont val="Times New Roman"/>
        <family val="1"/>
        <charset val="204"/>
      </rPr>
      <t xml:space="preserve">Р </t>
    </r>
  </si>
  <si>
    <t>%</t>
  </si>
  <si>
    <t>МВт</t>
  </si>
  <si>
    <t>-</t>
  </si>
  <si>
    <r>
      <t xml:space="preserve">Реактивна потужність </t>
    </r>
    <r>
      <rPr>
        <i/>
        <sz val="10"/>
        <color rgb="FF000000"/>
        <rFont val="Times New Roman"/>
        <family val="1"/>
        <charset val="204"/>
      </rPr>
      <t xml:space="preserve">Q </t>
    </r>
  </si>
  <si>
    <t>МВАр</t>
  </si>
  <si>
    <r>
      <t xml:space="preserve">Результативна реактивна потужність </t>
    </r>
    <r>
      <rPr>
        <i/>
        <sz val="10"/>
        <color rgb="FF000000"/>
        <rFont val="Times New Roman"/>
        <family val="1"/>
        <charset val="204"/>
      </rPr>
      <t xml:space="preserve">Qрез </t>
    </r>
  </si>
  <si>
    <t xml:space="preserve">МВАр </t>
  </si>
  <si>
    <r>
      <t xml:space="preserve">Повна потужність </t>
    </r>
    <r>
      <rPr>
        <i/>
        <sz val="10"/>
        <color rgb="FF000000"/>
        <rFont val="Times New Roman"/>
        <family val="1"/>
        <charset val="204"/>
      </rPr>
      <t xml:space="preserve">S </t>
    </r>
  </si>
  <si>
    <t>МВА</t>
  </si>
  <si>
    <t>2-4</t>
  </si>
  <si>
    <t>4-6</t>
  </si>
  <si>
    <t>12-14</t>
  </si>
  <si>
    <t>6-7</t>
  </si>
  <si>
    <t>7-8</t>
  </si>
  <si>
    <t>8-9</t>
  </si>
  <si>
    <t>9-12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</si>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</sst>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7" xfId="0" applyBorder="1"/>
    <xf numFmtId="0" fontId="1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0" xfId="0" applyNumberFormat="1"/>
    <xf numFmtId="49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" fillId="0" borderId="1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285750</xdr:colOff>
      <xdr:row>5</xdr:row>
      <xdr:rowOff>19050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285750</xdr:colOff>
      <xdr:row>6</xdr:row>
      <xdr:rowOff>19050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77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Q11" sqref="Q11"/>
    </sheetView>
  </sheetViews>
  <sheetFormatPr defaultRowHeight="15" x14ac:dyDescent="0.25"/>
  <cols>
    <col min="4" max="4" width="10" bestFit="1" customWidth="1"/>
    <col min="16" max="16" width="10" bestFit="1" customWidth="1"/>
  </cols>
  <sheetData>
    <row r="1" spans="1:16" ht="15.75" thickBot="1" x14ac:dyDescent="0.3">
      <c r="A1" s="14" t="s">
        <v>0</v>
      </c>
      <c r="B1" s="15"/>
      <c r="C1" s="16"/>
      <c r="D1" s="20" t="s">
        <v>1</v>
      </c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6" ht="15.75" thickBot="1" x14ac:dyDescent="0.3">
      <c r="A2" s="17"/>
      <c r="B2" s="18"/>
      <c r="C2" s="19"/>
      <c r="D2" s="7" t="s">
        <v>2</v>
      </c>
      <c r="E2" s="7" t="s">
        <v>16</v>
      </c>
      <c r="F2" s="7" t="s">
        <v>17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18</v>
      </c>
      <c r="L2" s="7" t="s">
        <v>3</v>
      </c>
      <c r="M2" s="7" t="s">
        <v>4</v>
      </c>
      <c r="N2" s="7" t="s">
        <v>5</v>
      </c>
      <c r="O2" s="6"/>
      <c r="P2" s="6"/>
    </row>
    <row r="3" spans="1:16" ht="25.5" customHeight="1" thickBot="1" x14ac:dyDescent="0.3">
      <c r="A3" s="23" t="s">
        <v>6</v>
      </c>
      <c r="B3" s="24"/>
      <c r="C3" s="2" t="s">
        <v>7</v>
      </c>
      <c r="D3" s="2">
        <v>20</v>
      </c>
      <c r="E3" s="2">
        <v>40</v>
      </c>
      <c r="F3" s="2">
        <v>100</v>
      </c>
      <c r="G3" s="2">
        <v>90</v>
      </c>
      <c r="H3" s="2">
        <v>100</v>
      </c>
      <c r="I3" s="2">
        <v>90</v>
      </c>
      <c r="J3" s="2">
        <v>70</v>
      </c>
      <c r="K3" s="2">
        <v>60</v>
      </c>
      <c r="L3" s="2">
        <v>40</v>
      </c>
      <c r="M3" s="2">
        <v>50</v>
      </c>
      <c r="N3" s="2">
        <v>40</v>
      </c>
    </row>
    <row r="4" spans="1:16" ht="25.5" customHeight="1" thickBot="1" x14ac:dyDescent="0.3">
      <c r="A4" s="20" t="s">
        <v>6</v>
      </c>
      <c r="B4" s="22"/>
      <c r="C4" s="2" t="s">
        <v>8</v>
      </c>
      <c r="D4" s="2">
        <v>32</v>
      </c>
      <c r="E4" s="2">
        <v>64</v>
      </c>
      <c r="F4" s="2">
        <v>160</v>
      </c>
      <c r="G4" s="2">
        <v>144</v>
      </c>
      <c r="H4" s="2">
        <v>160</v>
      </c>
      <c r="I4" s="2">
        <v>144</v>
      </c>
      <c r="J4" s="2">
        <v>112</v>
      </c>
      <c r="K4" s="2">
        <v>96</v>
      </c>
      <c r="L4" s="2">
        <v>64</v>
      </c>
      <c r="M4" s="2">
        <v>80</v>
      </c>
      <c r="N4" s="2">
        <v>64</v>
      </c>
    </row>
    <row r="5" spans="1:16" ht="15.75" thickBot="1" x14ac:dyDescent="0.3">
      <c r="A5" s="25"/>
      <c r="B5" s="26"/>
      <c r="C5" s="2" t="s">
        <v>9</v>
      </c>
      <c r="D5" s="8">
        <v>0.7</v>
      </c>
      <c r="E5" s="9">
        <v>0.75</v>
      </c>
      <c r="F5" s="9">
        <v>0.9</v>
      </c>
      <c r="G5" s="9">
        <v>0.875</v>
      </c>
      <c r="H5" s="9">
        <v>0.9</v>
      </c>
      <c r="I5" s="9">
        <v>0.875</v>
      </c>
      <c r="J5" s="9">
        <v>0.82499999999999996</v>
      </c>
      <c r="K5" s="9">
        <v>0.8</v>
      </c>
      <c r="L5" s="9">
        <v>0.75</v>
      </c>
      <c r="M5" s="9">
        <v>0.77500000000000002</v>
      </c>
      <c r="N5" s="9">
        <v>0.75</v>
      </c>
    </row>
    <row r="6" spans="1:16" ht="15.75" thickBot="1" x14ac:dyDescent="0.3">
      <c r="A6" s="12"/>
      <c r="B6" s="13"/>
      <c r="C6" s="2" t="s">
        <v>9</v>
      </c>
      <c r="D6" s="2">
        <v>1.02</v>
      </c>
      <c r="E6" s="2">
        <v>0.88</v>
      </c>
      <c r="F6" s="2">
        <v>0.48</v>
      </c>
      <c r="G6" s="2">
        <v>0.55000000000000004</v>
      </c>
      <c r="H6" s="2">
        <v>0.48</v>
      </c>
      <c r="I6" s="2">
        <v>0.55000000000000004</v>
      </c>
      <c r="J6" s="2">
        <v>0.68</v>
      </c>
      <c r="K6" s="2">
        <v>0.75</v>
      </c>
      <c r="L6" s="2">
        <v>0.88</v>
      </c>
      <c r="M6" s="2">
        <v>0.81</v>
      </c>
      <c r="N6" s="2">
        <v>0.88</v>
      </c>
    </row>
    <row r="7" spans="1:16" ht="39" thickBot="1" x14ac:dyDescent="0.3">
      <c r="A7" s="4" t="s">
        <v>10</v>
      </c>
      <c r="B7" s="5"/>
      <c r="C7" s="2" t="s">
        <v>11</v>
      </c>
      <c r="D7" s="2">
        <f>D4*D6</f>
        <v>32.64</v>
      </c>
      <c r="E7" s="2">
        <f t="shared" ref="E7:N7" si="0">E4*E6</f>
        <v>56.32</v>
      </c>
      <c r="F7" s="2">
        <f t="shared" si="0"/>
        <v>76.8</v>
      </c>
      <c r="G7" s="2">
        <f t="shared" si="0"/>
        <v>79.2</v>
      </c>
      <c r="H7" s="2">
        <f t="shared" si="0"/>
        <v>76.8</v>
      </c>
      <c r="I7" s="2">
        <f t="shared" si="0"/>
        <v>79.2</v>
      </c>
      <c r="J7" s="2">
        <f t="shared" si="0"/>
        <v>76.160000000000011</v>
      </c>
      <c r="K7" s="2">
        <f t="shared" si="0"/>
        <v>72</v>
      </c>
      <c r="L7" s="2">
        <f t="shared" si="0"/>
        <v>56.32</v>
      </c>
      <c r="M7" s="2">
        <f t="shared" si="0"/>
        <v>64.800000000000011</v>
      </c>
      <c r="N7" s="2">
        <f t="shared" si="0"/>
        <v>56.32</v>
      </c>
      <c r="P7" s="10">
        <f>H9/((2-1)*4)</f>
        <v>41.55</v>
      </c>
    </row>
    <row r="8" spans="1:16" ht="64.5" thickBot="1" x14ac:dyDescent="0.3">
      <c r="A8" s="4" t="s">
        <v>12</v>
      </c>
      <c r="B8" s="1"/>
      <c r="C8" s="3" t="s">
        <v>13</v>
      </c>
      <c r="D8" s="2">
        <f>D7-32</f>
        <v>0.64000000000000057</v>
      </c>
      <c r="E8" s="2">
        <f t="shared" ref="E8:N8" si="1">E7-32</f>
        <v>24.32</v>
      </c>
      <c r="F8" s="2">
        <f t="shared" si="1"/>
        <v>44.8</v>
      </c>
      <c r="G8" s="2">
        <f t="shared" si="1"/>
        <v>47.2</v>
      </c>
      <c r="H8" s="2">
        <f t="shared" si="1"/>
        <v>44.8</v>
      </c>
      <c r="I8" s="2">
        <f t="shared" si="1"/>
        <v>47.2</v>
      </c>
      <c r="J8" s="2">
        <f t="shared" si="1"/>
        <v>44.160000000000011</v>
      </c>
      <c r="K8" s="2">
        <f t="shared" si="1"/>
        <v>40</v>
      </c>
      <c r="L8" s="2">
        <f t="shared" si="1"/>
        <v>24.32</v>
      </c>
      <c r="M8" s="2">
        <f t="shared" si="1"/>
        <v>32.800000000000011</v>
      </c>
      <c r="N8" s="2">
        <f t="shared" si="1"/>
        <v>24.32</v>
      </c>
      <c r="P8" s="27">
        <f>((D4*D10+E4*E10+F4*F10+G4*G10+H4*H10+I4*I10+J4*J10+K4*K10+L4*L10+M4*M10+N4*N10)/F4)*365</f>
        <v>32171.1</v>
      </c>
    </row>
    <row r="9" spans="1:16" ht="39" thickBot="1" x14ac:dyDescent="0.3">
      <c r="A9" s="4" t="s">
        <v>14</v>
      </c>
      <c r="B9" s="5"/>
      <c r="C9" s="2" t="s">
        <v>15</v>
      </c>
      <c r="D9" s="2">
        <f>ROUND(SQRT(D4^2+D8^2),1)</f>
        <v>32</v>
      </c>
      <c r="E9" s="2">
        <f t="shared" ref="E9:N9" si="2">ROUND(SQRT(E4^2+E8^2),1)</f>
        <v>68.5</v>
      </c>
      <c r="F9" s="2">
        <f t="shared" si="2"/>
        <v>166.2</v>
      </c>
      <c r="G9" s="2">
        <f t="shared" si="2"/>
        <v>151.5</v>
      </c>
      <c r="H9" s="2">
        <f t="shared" si="2"/>
        <v>166.2</v>
      </c>
      <c r="I9" s="2">
        <f t="shared" si="2"/>
        <v>151.5</v>
      </c>
      <c r="J9" s="2">
        <f t="shared" si="2"/>
        <v>120.4</v>
      </c>
      <c r="K9" s="2">
        <f t="shared" si="2"/>
        <v>104</v>
      </c>
      <c r="L9" s="2">
        <f t="shared" si="2"/>
        <v>68.5</v>
      </c>
      <c r="M9" s="2">
        <f t="shared" si="2"/>
        <v>86.5</v>
      </c>
      <c r="N9" s="2">
        <f t="shared" si="2"/>
        <v>68.5</v>
      </c>
    </row>
    <row r="10" spans="1:16" x14ac:dyDescent="0.25">
      <c r="C10">
        <v>0</v>
      </c>
      <c r="D10">
        <v>2</v>
      </c>
      <c r="E10">
        <v>4.2</v>
      </c>
      <c r="F10">
        <v>6.4</v>
      </c>
      <c r="G10">
        <v>8.6</v>
      </c>
      <c r="H10">
        <v>10.8</v>
      </c>
      <c r="I10">
        <v>13</v>
      </c>
      <c r="J10">
        <v>15.2</v>
      </c>
      <c r="K10">
        <v>17.399999999999999</v>
      </c>
      <c r="L10">
        <v>19.600000000000001</v>
      </c>
      <c r="M10">
        <v>21.8</v>
      </c>
      <c r="N10">
        <v>24</v>
      </c>
    </row>
    <row r="12" spans="1:16" x14ac:dyDescent="0.25">
      <c r="A12" s="11" t="s">
        <v>23</v>
      </c>
    </row>
  </sheetData>
  <mergeCells count="6">
    <mergeCell ref="A6:B6"/>
    <mergeCell ref="A1:C2"/>
    <mergeCell ref="D1:N1"/>
    <mergeCell ref="A3:B3"/>
    <mergeCell ref="A4:B4"/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2021-02-25T08:48:51Z</dcterms:modified>
</cp:coreProperties>
</file>