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0" i="1"/>
  <c r="H31" i="1"/>
  <c r="G31" i="1"/>
  <c r="B31" i="1"/>
  <c r="D32" i="1" l="1"/>
  <c r="D33" i="1"/>
  <c r="D31" i="1"/>
  <c r="B30" i="1"/>
  <c r="B29" i="1"/>
  <c r="B27" i="1" l="1"/>
  <c r="E23" i="1"/>
  <c r="B26" i="1"/>
  <c r="B25" i="1"/>
  <c r="B23" i="1"/>
  <c r="G21" i="1"/>
  <c r="B22" i="1" l="1"/>
  <c r="A3" i="1"/>
  <c r="B4" i="1" l="1"/>
  <c r="B15" i="1" l="1"/>
  <c r="B5" i="1"/>
  <c r="C4" i="1"/>
  <c r="D4" i="1" s="1"/>
  <c r="E4" i="1" s="1"/>
  <c r="G4" i="1" s="1"/>
  <c r="C5" i="1"/>
  <c r="D5" i="1" s="1"/>
  <c r="E5" i="1" s="1"/>
  <c r="G5" i="1" s="1"/>
  <c r="C7" i="1"/>
  <c r="D7" i="1" s="1"/>
  <c r="E7" i="1" s="1"/>
  <c r="G7" i="1" s="1"/>
  <c r="H7" i="1" s="1"/>
  <c r="K7" i="1" s="1"/>
  <c r="C9" i="1"/>
  <c r="D9" i="1" s="1"/>
  <c r="E9" i="1" s="1"/>
  <c r="G9" i="1" s="1"/>
  <c r="H9" i="1" s="1"/>
  <c r="C11" i="1"/>
  <c r="D11" i="1" s="1"/>
  <c r="E11" i="1" s="1"/>
  <c r="G11" i="1" s="1"/>
  <c r="H11" i="1" s="1"/>
  <c r="K11" i="1" s="1"/>
  <c r="C13" i="1"/>
  <c r="D13" i="1" s="1"/>
  <c r="E13" i="1" s="1"/>
  <c r="G13" i="1" s="1"/>
  <c r="H13" i="1" s="1"/>
  <c r="K13" i="1" s="1"/>
  <c r="C15" i="1"/>
  <c r="D15" i="1" s="1"/>
  <c r="E15" i="1" s="1"/>
  <c r="G15" i="1" s="1"/>
  <c r="H15" i="1" s="1"/>
  <c r="K15" i="1" s="1"/>
  <c r="B6" i="1"/>
  <c r="C6" i="1" s="1"/>
  <c r="D6" i="1" s="1"/>
  <c r="E6" i="1" s="1"/>
  <c r="G6" i="1" s="1"/>
  <c r="H6" i="1" s="1"/>
  <c r="K6" i="1" s="1"/>
  <c r="B7" i="1"/>
  <c r="B8" i="1"/>
  <c r="C8" i="1" s="1"/>
  <c r="D8" i="1" s="1"/>
  <c r="E8" i="1" s="1"/>
  <c r="G8" i="1" s="1"/>
  <c r="H8" i="1" s="1"/>
  <c r="K8" i="1" s="1"/>
  <c r="B9" i="1"/>
  <c r="B10" i="1"/>
  <c r="C10" i="1" s="1"/>
  <c r="D10" i="1" s="1"/>
  <c r="E10" i="1" s="1"/>
  <c r="G10" i="1" s="1"/>
  <c r="H10" i="1" s="1"/>
  <c r="K10" i="1" s="1"/>
  <c r="B11" i="1"/>
  <c r="B12" i="1"/>
  <c r="C12" i="1" s="1"/>
  <c r="D12" i="1" s="1"/>
  <c r="E12" i="1" s="1"/>
  <c r="G12" i="1" s="1"/>
  <c r="H12" i="1" s="1"/>
  <c r="K12" i="1" s="1"/>
  <c r="B13" i="1"/>
  <c r="B14" i="1"/>
  <c r="C14" i="1" s="1"/>
  <c r="D14" i="1" s="1"/>
  <c r="E14" i="1" s="1"/>
  <c r="G14" i="1" s="1"/>
  <c r="H14" i="1" s="1"/>
  <c r="K14" i="1" s="1"/>
  <c r="B3" i="1"/>
  <c r="C3" i="1" s="1"/>
  <c r="D3" i="1" s="1"/>
  <c r="E3" i="1" s="1"/>
  <c r="G3" i="1" s="1"/>
  <c r="H3" i="1" s="1"/>
  <c r="K3" i="1" s="1"/>
  <c r="A5" i="1"/>
  <c r="H5" i="1" s="1"/>
  <c r="K5" i="1" s="1"/>
  <c r="A4" i="1"/>
  <c r="K9" i="1" l="1"/>
  <c r="B18" i="1"/>
  <c r="B20" i="1"/>
  <c r="H4" i="1"/>
  <c r="K4" i="1" s="1"/>
  <c r="A16" i="1"/>
  <c r="B24" i="1" s="1"/>
  <c r="B21" i="1" l="1"/>
  <c r="B28" i="1"/>
</calcChain>
</file>

<file path=xl/sharedStrings.xml><?xml version="1.0" encoding="utf-8"?>
<sst xmlns="http://schemas.openxmlformats.org/spreadsheetml/2006/main" count="40" uniqueCount="40">
  <si>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</si>
  <si>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</si>
  <si>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</si>
  <si>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</si>
  <si>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</si>
  <si>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</si>
  <si>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</si>
  <si>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</si>
  <si>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</si>
  <si>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</si>
  <si>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</si>
  <si>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</si>
  <si>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</si>
  <si>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</si>
  <si>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</si>
  <si>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</si>
  <si>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</si>
  <si>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</si>
  <si>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</si>
  <si>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</si>
  <si>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</si>
  <si>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</si>
  <si>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</si>
  <si>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</si>
  <si>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</si>
  <si>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</si>
  <si>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</si>
  <si>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</si>
  <si>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</si>
  <si>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</si>
  <si>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</si>
  <si>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</si>
  <si>
    <t>Iб</t>
  </si>
  <si>
    <t>X_c1</t>
  </si>
  <si>
    <t>X_c2</t>
  </si>
  <si>
    <t>U_б</t>
  </si>
  <si>
    <t>I_б</t>
  </si>
  <si>
    <t>U_в</t>
  </si>
  <si>
    <t>U_с</t>
  </si>
  <si>
    <t>U_н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</si>
</sst>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topLeftCell="B12" workbookViewId="0">
      <selection activeCell="H34" sqref="H34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</cols>
  <sheetData>
    <row r="2" spans="1:11" x14ac:dyDescent="0.2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</row>
    <row r="4" spans="1:11" x14ac:dyDescent="0.25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 t="shared" ref="K4:K15" si="3">(H4^2)*$J$3</f>
        <v>1862.2547878524683</v>
      </c>
    </row>
    <row r="5" spans="1:11" x14ac:dyDescent="0.25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4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si="3"/>
        <v>2314.7367225193411</v>
      </c>
    </row>
    <row r="6" spans="1:11" x14ac:dyDescent="0.25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4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 t="shared" si="3"/>
        <v>7575.9673647973123</v>
      </c>
    </row>
    <row r="7" spans="1:11" x14ac:dyDescent="0.25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4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3"/>
        <v>11057.127645581084</v>
      </c>
    </row>
    <row r="8" spans="1:11" x14ac:dyDescent="0.25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4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3"/>
        <v>4719.0488272382081</v>
      </c>
    </row>
    <row r="9" spans="1:11" x14ac:dyDescent="0.25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4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 t="shared" si="3"/>
        <v>29828.185655256664</v>
      </c>
    </row>
    <row r="10" spans="1:11" x14ac:dyDescent="0.25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4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</row>
    <row r="11" spans="1:11" x14ac:dyDescent="0.25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4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</row>
    <row r="12" spans="1:11" x14ac:dyDescent="0.25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4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3"/>
        <v>11057.127645581084</v>
      </c>
    </row>
    <row r="13" spans="1:11" x14ac:dyDescent="0.25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4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3"/>
        <v>7575.9673647973123</v>
      </c>
    </row>
    <row r="14" spans="1:11" x14ac:dyDescent="0.25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4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3"/>
        <v>4719.0488272382081</v>
      </c>
    </row>
    <row r="15" spans="1:11" x14ac:dyDescent="0.25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4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3"/>
        <v>2314.7367225193411</v>
      </c>
    </row>
    <row r="16" spans="1:11" x14ac:dyDescent="0.25">
      <c r="A16">
        <f>SUM(A3:A15)</f>
        <v>768</v>
      </c>
    </row>
    <row r="18" spans="1:9" x14ac:dyDescent="0.25">
      <c r="A18" t="s">
        <v>7</v>
      </c>
      <c r="B18">
        <f>H9/((2-1)*1.4)</f>
        <v>87.23090641799071</v>
      </c>
    </row>
    <row r="20" spans="1:9" x14ac:dyDescent="0.25">
      <c r="A20" t="s">
        <v>8</v>
      </c>
      <c r="B20">
        <f>SQRT(SUM(K3:K15)/24)</f>
        <v>66.165641662977521</v>
      </c>
    </row>
    <row r="21" spans="1:9" x14ac:dyDescent="0.25">
      <c r="A21" t="s">
        <v>9</v>
      </c>
      <c r="B21">
        <f>B20/125</f>
        <v>0.52932513330382014</v>
      </c>
      <c r="G21">
        <f>SQRT((M4^2+M5^2+M6^2+M7^2+M8^2+M9^2+M10^2+M11^2+M13^2+M12^2+M14^2+M15^2+M16^2)*2)/24</f>
        <v>0</v>
      </c>
    </row>
    <row r="22" spans="1:9" x14ac:dyDescent="0.25">
      <c r="A22" t="s">
        <v>10</v>
      </c>
      <c r="B22">
        <f>(125-110)/125</f>
        <v>0.12</v>
      </c>
    </row>
    <row r="23" spans="1:9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9" x14ac:dyDescent="0.25">
      <c r="A24" t="s">
        <v>12</v>
      </c>
      <c r="B24">
        <f>((A16*2)/120)*365</f>
        <v>4672</v>
      </c>
    </row>
    <row r="25" spans="1:9" x14ac:dyDescent="0.25">
      <c r="A25" t="s">
        <v>13</v>
      </c>
      <c r="B25">
        <f>0.001*122.1</f>
        <v>0.1221</v>
      </c>
    </row>
    <row r="26" spans="1:9" x14ac:dyDescent="0.25">
      <c r="A26" t="s">
        <v>14</v>
      </c>
      <c r="B26">
        <f>0.1221/1.4</f>
        <v>8.7214285714285716E-2</v>
      </c>
    </row>
    <row r="27" spans="1:9" x14ac:dyDescent="0.25">
      <c r="A27" t="s">
        <v>30</v>
      </c>
      <c r="B27">
        <f>120/29.7</f>
        <v>4.0404040404040407</v>
      </c>
    </row>
    <row r="28" spans="1:9" x14ac:dyDescent="0.25">
      <c r="A28" t="s">
        <v>31</v>
      </c>
      <c r="B28">
        <f>SQRT(SUM(K3:K15)/120)*365</f>
        <v>10800.413694931629</v>
      </c>
      <c r="G28">
        <v>45</v>
      </c>
      <c r="H28">
        <v>28</v>
      </c>
      <c r="I28">
        <v>11</v>
      </c>
    </row>
    <row r="29" spans="1:9" x14ac:dyDescent="0.25">
      <c r="A29" t="s">
        <v>32</v>
      </c>
      <c r="B29" t="str">
        <f>A29</f>
        <v>Iб</v>
      </c>
    </row>
    <row r="30" spans="1:9" x14ac:dyDescent="0.25">
      <c r="A30" t="s">
        <v>33</v>
      </c>
      <c r="B30">
        <f>1000/4800</f>
        <v>0.20833333333333334</v>
      </c>
      <c r="C30" s="3" t="s">
        <v>35</v>
      </c>
      <c r="D30" s="3" t="s">
        <v>36</v>
      </c>
      <c r="F30" t="s">
        <v>37</v>
      </c>
      <c r="G30">
        <f>(0.5*(G28+I28-H28)/100)*8</f>
        <v>1.1200000000000001</v>
      </c>
    </row>
    <row r="31" spans="1:9" x14ac:dyDescent="0.25">
      <c r="A31" t="s">
        <v>34</v>
      </c>
      <c r="B31">
        <f>1000/2200</f>
        <v>0.45454545454545453</v>
      </c>
      <c r="C31" s="3">
        <v>10.5</v>
      </c>
      <c r="D31" s="3">
        <f>1000/(SQRT(3)*C31)</f>
        <v>54.985739922821502</v>
      </c>
      <c r="F31" t="s">
        <v>38</v>
      </c>
      <c r="G31">
        <f>(0.5*(I28+H28-G28)/100)*8</f>
        <v>-0.24</v>
      </c>
      <c r="H31">
        <f>0</f>
        <v>0</v>
      </c>
    </row>
    <row r="32" spans="1:9" x14ac:dyDescent="0.25">
      <c r="C32" s="3">
        <v>115</v>
      </c>
      <c r="D32" s="3">
        <f>1000/(SQRT(3)*C32)</f>
        <v>5.0204371233880503</v>
      </c>
      <c r="F32" t="s">
        <v>39</v>
      </c>
      <c r="G32">
        <f>(0.5*(G28+H28-I28)/100)*8</f>
        <v>2.48</v>
      </c>
    </row>
    <row r="33" spans="3:4" x14ac:dyDescent="0.25">
      <c r="C33" s="3">
        <v>230</v>
      </c>
      <c r="D33" s="3">
        <f>1000/(SQRT(3)*C33)</f>
        <v>2.5102185616940251</v>
      </c>
    </row>
    <row r="34" spans="3:4" x14ac:dyDescent="0.25">
      <c r="C34" s="3"/>
      <c r="D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2021-04-12T20:05:15Z</dcterms:modified>
</cp:coreProperties>
</file>