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5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1970" windowHeight="8910" activeTab="5"/>
  </bookViews>
  <sheets>
    <sheet name="Табл1-1  1-2" sheetId="1" r:id="rId1"/>
    <sheet name="Вар1. Длинна" sheetId="2" r:id="rId2"/>
    <sheet name="Вар2. Длинна" sheetId="5" r:id="rId3"/>
    <sheet name="Потокорозподіл" sheetId="4" r:id="rId4"/>
    <sheet name="Таблиця 1-3" sheetId="3" r:id="rId5"/>
    <sheet name="Таблиця 1-4" sheetId="6" r:id="rId6"/>
  </sheets>
  <calcPr calcId="162913"/>
</workbook>
</file>

<file path=xl/calcChain.xml><?xml version="1.0" encoding="utf-8"?>
<calcChain xmlns="http://schemas.openxmlformats.org/spreadsheetml/2006/main">
  <c r="E14" i="6" l="1"/>
  <c r="P18" i="2"/>
  <c r="K7" i="3"/>
  <c r="Q2" i="4" l="1"/>
  <c r="J5" i="4"/>
  <c r="P15" i="4"/>
  <c r="K5" i="4"/>
  <c r="J15" i="4"/>
  <c r="Q5" i="4"/>
  <c r="P5" i="4"/>
  <c r="Q3" i="4"/>
  <c r="R2" i="4"/>
  <c r="R3" i="4"/>
  <c r="M5" i="4"/>
  <c r="E13" i="4"/>
  <c r="E12" i="4"/>
  <c r="E11" i="4"/>
  <c r="F11" i="4"/>
  <c r="F12" i="4"/>
  <c r="F13" i="4"/>
  <c r="E8" i="4"/>
  <c r="F7" i="4"/>
  <c r="F5" i="4"/>
  <c r="F6" i="4"/>
  <c r="E6" i="4"/>
  <c r="E9" i="4"/>
  <c r="L10" i="4"/>
  <c r="F14" i="4"/>
  <c r="P7" i="4" l="1"/>
  <c r="M7" i="4"/>
  <c r="J7" i="4"/>
  <c r="K10" i="4"/>
  <c r="O10" i="4"/>
  <c r="N10" i="4"/>
  <c r="F8" i="4"/>
  <c r="C13" i="4"/>
  <c r="D15" i="4"/>
  <c r="D16" i="4"/>
  <c r="D14" i="4"/>
  <c r="C15" i="4"/>
  <c r="C16" i="4"/>
  <c r="C14" i="4"/>
  <c r="D12" i="4"/>
  <c r="D13" i="4"/>
  <c r="D11" i="4"/>
  <c r="J17" i="4" s="1"/>
  <c r="C12" i="4"/>
  <c r="C11" i="4"/>
  <c r="D9" i="4"/>
  <c r="D8" i="4"/>
  <c r="C9" i="4"/>
  <c r="C8" i="4"/>
  <c r="C6" i="4"/>
  <c r="C7" i="4"/>
  <c r="C5" i="4"/>
  <c r="D6" i="4"/>
  <c r="D7" i="4"/>
  <c r="D5" i="4"/>
  <c r="E5" i="4" l="1"/>
  <c r="B14" i="4"/>
  <c r="B11" i="4"/>
  <c r="L6" i="3" l="1"/>
  <c r="Y24" i="5"/>
  <c r="Y25" i="5"/>
  <c r="Y23" i="5"/>
  <c r="G5" i="5"/>
  <c r="P23" i="5"/>
  <c r="K6" i="3"/>
  <c r="D6" i="3"/>
  <c r="E6" i="3"/>
  <c r="F6" i="3"/>
  <c r="F7" i="3" s="1"/>
  <c r="G6" i="3"/>
  <c r="H6" i="3"/>
  <c r="Q25" i="5"/>
  <c r="Q23" i="5"/>
  <c r="P25" i="5"/>
  <c r="T5" i="5"/>
  <c r="M6" i="3"/>
  <c r="I6" i="3"/>
  <c r="J6" i="3"/>
  <c r="H16" i="1"/>
  <c r="H7" i="3" l="1"/>
  <c r="G7" i="3"/>
  <c r="E7" i="3"/>
  <c r="D7" i="3"/>
  <c r="P26" i="5" l="1"/>
  <c r="Z24" i="5"/>
  <c r="Z25" i="5"/>
  <c r="Z23" i="5"/>
  <c r="Y22" i="5"/>
  <c r="Z22" i="5"/>
  <c r="X22" i="5"/>
  <c r="Q24" i="5"/>
  <c r="P24" i="5"/>
  <c r="H5" i="5"/>
  <c r="O23" i="5"/>
  <c r="P22" i="5"/>
  <c r="Q22" i="5"/>
  <c r="O22" i="5"/>
  <c r="G25" i="5"/>
  <c r="H25" i="5"/>
  <c r="G23" i="5"/>
  <c r="H23" i="5"/>
  <c r="F23" i="5"/>
  <c r="F25" i="5"/>
  <c r="H22" i="5"/>
  <c r="G22" i="5"/>
  <c r="F22" i="5"/>
  <c r="T6" i="5"/>
  <c r="U6" i="5"/>
  <c r="U5" i="5"/>
  <c r="S6" i="5"/>
  <c r="S5" i="5"/>
  <c r="G7" i="5"/>
  <c r="G6" i="5"/>
  <c r="H5" i="2"/>
  <c r="H18" i="2"/>
  <c r="U4" i="5"/>
  <c r="T4" i="5"/>
  <c r="S4" i="5"/>
  <c r="H7" i="5"/>
  <c r="H6" i="5"/>
  <c r="I5" i="2"/>
  <c r="K2" i="2"/>
  <c r="L8" i="2"/>
  <c r="G17" i="2"/>
  <c r="W7" i="2" l="1"/>
  <c r="W6" i="2"/>
  <c r="W5" i="2"/>
  <c r="V5" i="2"/>
  <c r="V8" i="2"/>
  <c r="P21" i="2"/>
  <c r="Q21" i="2"/>
  <c r="Q18" i="2"/>
  <c r="Q19" i="2"/>
  <c r="Q20" i="2"/>
  <c r="P20" i="2"/>
  <c r="P19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A32" i="1"/>
  <c r="B29" i="1"/>
  <c r="D26" i="1"/>
  <c r="C26" i="1"/>
  <c r="A26" i="1"/>
  <c r="B26" i="1"/>
  <c r="A29" i="1"/>
  <c r="K19" i="1"/>
  <c r="J16" i="1"/>
  <c r="G16" i="1"/>
  <c r="G21" i="1"/>
  <c r="G19" i="1"/>
  <c r="G18" i="1"/>
  <c r="G17" i="1"/>
  <c r="G20" i="1"/>
  <c r="K16" i="1"/>
  <c r="F16" i="1" l="1"/>
  <c r="D16" i="1"/>
  <c r="D21" i="1"/>
  <c r="B22" i="1"/>
  <c r="C11" i="1"/>
  <c r="B11" i="1"/>
  <c r="O20" i="4" l="1"/>
  <c r="N20" i="4"/>
  <c r="L20" i="4"/>
  <c r="K20" i="4"/>
  <c r="E14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N5" i="4" l="1"/>
  <c r="H19" i="2"/>
  <c r="V7" i="2"/>
  <c r="V6" i="2"/>
  <c r="R13" i="4"/>
  <c r="Q13" i="4"/>
  <c r="H21" i="1"/>
  <c r="H20" i="1"/>
  <c r="H19" i="1"/>
  <c r="H18" i="1"/>
  <c r="H17" i="1"/>
  <c r="H22" i="1" s="1"/>
  <c r="J19" i="1" s="1"/>
  <c r="L19" i="1" s="1"/>
  <c r="F21" i="1"/>
  <c r="F20" i="1"/>
  <c r="F19" i="1"/>
  <c r="F18" i="1"/>
  <c r="F17" i="1"/>
  <c r="D20" i="1"/>
  <c r="D19" i="1"/>
  <c r="D18" i="1"/>
  <c r="D17" i="1"/>
  <c r="D22" i="1"/>
  <c r="E7" i="4" l="1"/>
  <c r="F22" i="1"/>
  <c r="P17" i="4"/>
  <c r="I7" i="3"/>
  <c r="L7" i="3"/>
  <c r="M17" i="4"/>
  <c r="J7" i="3"/>
  <c r="Q15" i="4" l="1"/>
  <c r="K15" i="4"/>
  <c r="B32" i="1"/>
  <c r="C32" i="1" s="1"/>
  <c r="R12" i="4" l="1"/>
  <c r="M15" i="4"/>
  <c r="N15" i="4"/>
  <c r="Q12" i="4"/>
</calcChain>
</file>

<file path=xl/sharedStrings.xml><?xml version="1.0" encoding="utf-8"?>
<sst xmlns="http://schemas.openxmlformats.org/spreadsheetml/2006/main" count="207" uniqueCount="109">
  <si>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</si>
  <si>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</si>
  <si>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</si>
  <si>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</si>
  <si>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</si>
  <si>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</si>
  <si>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</si>
  <si>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</si>
  <si>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</si>
  <si>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</si>
  <si>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</si>
  <si>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</si>
  <si>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</si>
  <si>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</si>
  <si>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</si>
  <si>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</si>
  <si>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</si>
  <si>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</si>
  <si>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</si>
  <si>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</si>
  <si>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</si>
  <si>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</si>
  <si>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</si>
  <si>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</si>
  <si>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</si>
  <si>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</si>
  <si>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</si>
  <si>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</si>
  <si>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</si>
  <si>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</si>
  <si>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</si>
  <si>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</si>
  <si>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</si>
  <si>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</si>
  <si>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</si>
  <si>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</si>
  <si>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</si>
  <si>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</si>
  <si>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</si>
  <si>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</si>
  <si>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</si>
  <si>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</si>
  <si>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</si>
  <si>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</si>
  <si>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</si>
  <si>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</si>
  <si>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</si>
  <si>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</si>
  <si>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</si>
  <si>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</si>
  <si>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</si>
  <si>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</si>
  <si>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</si>
  <si>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</si>
  <si>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</si>
  <si>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</si>
  <si>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</si>
  <si>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</si>
  <si>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</si>
  <si>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</si>
  <si>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</si>
  <si>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</si>
  <si>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</si>
  <si>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</si>
  <si>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</si>
  <si>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</si>
  <si>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</si>
  <si>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</si>
  <si>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</si>
  <si>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</si>
  <si>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</si>
  <si>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</si>
  <si>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</si>
  <si>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</si>
  <si>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</si>
  <si>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</si>
  <si>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</si>
  <si>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</si>
  <si>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</si>
  <si>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</si>
  <si>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</si>
  <si>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</si>
  <si>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</si>
  <si>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</si>
  <si>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</si>
  <si>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</si>
  <si>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</si>
  <si>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</si>
  <si>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r>
      <t xml:space="preserve">, </t>
    </r>
    <r>
      <rPr>
        <sz val="12"/>
        <color theme="1"/>
        <rFont val="Times New Roman"/>
        <family val="1"/>
      </rPr>
      <t>кВ</t>
    </r>
  </si>
  <si>
    <t>а</t>
  </si>
  <si>
    <t>11,8</t>
  </si>
  <si>
    <t>7,8</t>
  </si>
  <si>
    <t>5,6</t>
  </si>
  <si>
    <t>д</t>
  </si>
  <si>
    <t>ВД</t>
  </si>
  <si>
    <t>9,8</t>
  </si>
  <si>
    <t>34,8</t>
  </si>
  <si>
    <t>11,9</t>
  </si>
  <si>
    <t>14,5</t>
  </si>
  <si>
    <t>г</t>
  </si>
  <si>
    <t>5,4</t>
  </si>
  <si>
    <t>32,2</t>
  </si>
  <si>
    <t>7,2</t>
  </si>
  <si>
    <t>8,3</t>
  </si>
  <si>
    <t>Мережа зовнішнього електропостачання</t>
  </si>
  <si>
    <t>3-Б</t>
  </si>
  <si>
    <r>
      <t xml:space="preserve">           , </t>
    </r>
    <r>
      <rPr>
        <sz val="12"/>
        <color theme="1"/>
        <rFont val="Times New Roman"/>
        <family val="1"/>
      </rPr>
      <t>кВ</t>
    </r>
  </si>
  <si>
    <r>
      <t xml:space="preserve">        , </t>
    </r>
    <r>
      <rPr>
        <sz val="12"/>
        <color theme="1"/>
        <rFont val="Times New Roman"/>
        <family val="1"/>
      </rPr>
      <t>МВт</t>
    </r>
  </si>
  <si>
    <r>
      <t xml:space="preserve">     ,</t>
    </r>
    <r>
      <rPr>
        <sz val="12"/>
        <color theme="1"/>
        <rFont val="Times New Roman"/>
        <family val="1"/>
      </rPr>
      <t xml:space="preserve"> км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</si>
</sst>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wmf"/><Relationship Id="rId2" Type="http://schemas.openxmlformats.org/officeDocument/2006/relationships/image" Target="../media/image12.wmf"/><Relationship Id="rId1" Type="http://schemas.openxmlformats.org/officeDocument/2006/relationships/image" Target="../media/image11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wmf"/><Relationship Id="rId2" Type="http://schemas.openxmlformats.org/officeDocument/2006/relationships/image" Target="../media/image15.emf"/><Relationship Id="rId1" Type="http://schemas.openxmlformats.org/officeDocument/2006/relationships/image" Target="../media/image14.wmf"/><Relationship Id="rId4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0</xdr:rowOff>
        </xdr:from>
        <xdr:to>
          <xdr:col>13</xdr:col>
          <xdr:colOff>428625</xdr:colOff>
          <xdr:row>23</xdr:row>
          <xdr:rowOff>104775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4</xdr:col>
          <xdr:colOff>47625</xdr:colOff>
          <xdr:row>29</xdr:row>
          <xdr:rowOff>104775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15</xdr:row>
      <xdr:rowOff>152400</xdr:rowOff>
    </xdr:from>
    <xdr:to>
      <xdr:col>11</xdr:col>
      <xdr:colOff>15240</xdr:colOff>
      <xdr:row>19</xdr:row>
      <xdr:rowOff>7620</xdr:rowOff>
    </xdr:to>
    <xdr:cxnSp macro="">
      <xdr:nvCxnSpPr>
        <xdr:cNvPr id="13" name="Прямая со стрелкой 12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15</xdr:row>
      <xdr:rowOff>152400</xdr:rowOff>
    </xdr:from>
    <xdr:to>
      <xdr:col>13</xdr:col>
      <xdr:colOff>571500</xdr:colOff>
      <xdr:row>19</xdr:row>
      <xdr:rowOff>7620</xdr:rowOff>
    </xdr:to>
    <xdr:cxnSp macro="">
      <xdr:nvCxnSpPr>
        <xdr:cNvPr id="14" name="Прямая со стрелкой 13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4</xdr:row>
          <xdr:rowOff>0</xdr:rowOff>
        </xdr:from>
        <xdr:to>
          <xdr:col>2</xdr:col>
          <xdr:colOff>228600</xdr:colOff>
          <xdr:row>5</xdr:row>
          <xdr:rowOff>57150</xdr:rowOff>
        </xdr:to>
        <xdr:sp macro="" textlink="">
          <xdr:nvSpPr>
            <xdr:cNvPr id="3078" name="Object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</xdr:row>
          <xdr:rowOff>0</xdr:rowOff>
        </xdr:from>
        <xdr:to>
          <xdr:col>2</xdr:col>
          <xdr:colOff>304800</xdr:colOff>
          <xdr:row>6</xdr:row>
          <xdr:rowOff>47625</xdr:rowOff>
        </xdr:to>
        <xdr:sp macro="" textlink="">
          <xdr:nvSpPr>
            <xdr:cNvPr id="3077" name="Object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</xdr:row>
          <xdr:rowOff>0</xdr:rowOff>
        </xdr:from>
        <xdr:to>
          <xdr:col>2</xdr:col>
          <xdr:colOff>361950</xdr:colOff>
          <xdr:row>7</xdr:row>
          <xdr:rowOff>9525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9525</xdr:rowOff>
        </xdr:from>
        <xdr:to>
          <xdr:col>4</xdr:col>
          <xdr:colOff>409575</xdr:colOff>
          <xdr:row>1</xdr:row>
          <xdr:rowOff>314325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1</xdr:row>
          <xdr:rowOff>28575</xdr:rowOff>
        </xdr:from>
        <xdr:to>
          <xdr:col>5</xdr:col>
          <xdr:colOff>457200</xdr:colOff>
          <xdr:row>1</xdr:row>
          <xdr:rowOff>314325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0</xdr:colOff>
          <xdr:row>1</xdr:row>
          <xdr:rowOff>0</xdr:rowOff>
        </xdr:from>
        <xdr:to>
          <xdr:col>7</xdr:col>
          <xdr:colOff>238125</xdr:colOff>
          <xdr:row>2</xdr:row>
          <xdr:rowOff>9525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171450</xdr:colOff>
          <xdr:row>1</xdr:row>
          <xdr:rowOff>57150</xdr:rowOff>
        </xdr:from>
        <xdr:to>
          <xdr:col>8</xdr:col>
          <xdr:colOff>561975</xdr:colOff>
          <xdr:row>1</xdr:row>
          <xdr:rowOff>295275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13.w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wmf"/><Relationship Id="rId3" Type="http://schemas.openxmlformats.org/officeDocument/2006/relationships/oleObject" Target="../embeddings/oleObject4.bin"/><Relationship Id="rId7" Type="http://schemas.openxmlformats.org/officeDocument/2006/relationships/oleObject" Target="../embeddings/oleObject6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6" Type="http://schemas.openxmlformats.org/officeDocument/2006/relationships/image" Target="../media/image15.emf"/><Relationship Id="rId5" Type="http://schemas.openxmlformats.org/officeDocument/2006/relationships/oleObject" Target="../embeddings/oleObject5.bin"/><Relationship Id="rId10" Type="http://schemas.openxmlformats.org/officeDocument/2006/relationships/image" Target="../media/image17.emf"/><Relationship Id="rId4" Type="http://schemas.openxmlformats.org/officeDocument/2006/relationships/image" Target="../media/image14.wmf"/><Relationship Id="rId9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1" sqref="D11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29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29" t="s">
        <v>10</v>
      </c>
      <c r="H2" s="2"/>
      <c r="M2" s="1"/>
    </row>
    <row r="3" spans="1:13" x14ac:dyDescent="0.25">
      <c r="A3" s="29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29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29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29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zoomScale="64" zoomScaleNormal="64" workbookViewId="0">
      <selection activeCell="P18" sqref="P18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0</xdr:colOff>
                <xdr:row>15</xdr:row>
                <xdr:rowOff>0</xdr:rowOff>
              </from>
              <to>
                <xdr:col>13</xdr:col>
                <xdr:colOff>428625</xdr:colOff>
                <xdr:row>23</xdr:row>
                <xdr:rowOff>104775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topLeftCell="A2" zoomScale="85" zoomScaleNormal="85" workbookViewId="0">
      <selection activeCell="G5" sqref="G5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 t="shared" ref="G6:G7" si="1"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si="1"/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 t="shared" ref="F23:H25" si="4">F5</f>
        <v>ВП-Г</v>
      </c>
      <c r="G23">
        <f t="shared" si="4"/>
        <v>9.8000000000000007</v>
      </c>
      <c r="H23">
        <f t="shared" si="4"/>
        <v>44.721359549995796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 t="shared" si="4"/>
        <v>Е-Г</v>
      </c>
      <c r="G25">
        <f t="shared" si="4"/>
        <v>14.5</v>
      </c>
      <c r="H25">
        <f t="shared" si="4"/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80</v>
      </c>
      <c r="P26">
        <f>P24+P25</f>
        <v>11.100000000000001</v>
      </c>
    </row>
    <row r="32" spans="2:26" x14ac:dyDescent="0.25">
      <c r="B32" t="s">
        <v>15</v>
      </c>
      <c r="J32" t="s">
        <v>13</v>
      </c>
      <c r="R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3" r:id="rId8">
          <objectPr defaultSize="0" autoPict="0" r:id="rId9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4</xdr:col>
                <xdr:colOff>47625</xdr:colOff>
                <xdr:row>29</xdr:row>
                <xdr:rowOff>104775</xdr:rowOff>
              </to>
            </anchor>
          </objectPr>
        </oleObject>
      </mc:Choice>
      <mc:Fallback>
        <oleObject progId="Visio.Drawing.15" shapeId="5123" r:id="rId8"/>
      </mc:Fallback>
    </mc:AlternateContent>
    <mc:AlternateContent xmlns:mc="http://schemas.openxmlformats.org/markup-compatibility/2006">
      <mc:Choice Requires="x14">
        <oleObject progId="Visio.Drawing.15" shapeId="5125" r:id="rId10">
          <objectPr defaultSize="0" autoPict="0" r:id="rId11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10"/>
      </mc:Fallback>
    </mc:AlternateContent>
    <mc:AlternateContent xmlns:mc="http://schemas.openxmlformats.org/markup-compatibility/2006">
      <mc:Choice Requires="x14">
        <oleObject progId="Visio.Drawing.15" shapeId="5126" r:id="rId12">
          <objectPr defaultSize="0" autoPict="0" r:id="rId13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zoomScaleNormal="100" workbookViewId="0">
      <selection activeCell="C13" sqref="C13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4">
        <f>M5</f>
        <v>-8.032</v>
      </c>
      <c r="F7" s="14">
        <f>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27</f>
        <v>27</v>
      </c>
      <c r="F9" s="4">
        <v>13.8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E9</f>
        <v>27</v>
      </c>
      <c r="O10">
        <f>F9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M15</f>
        <v>-2.8430000000000035</v>
      </c>
      <c r="F13" s="14">
        <f>N15</f>
        <v>-1.3919999999999995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10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10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34" spans="11:18" x14ac:dyDescent="0.25">
      <c r="K34" s="4"/>
      <c r="L34" s="4"/>
      <c r="M34" s="4"/>
      <c r="N34" s="4"/>
      <c r="O34" s="4"/>
      <c r="P34" s="4"/>
      <c r="Q34" s="4"/>
      <c r="R34" s="4"/>
    </row>
    <row r="35" spans="11:18" x14ac:dyDescent="0.25">
      <c r="L35" s="10"/>
      <c r="O35" s="1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2:M9"/>
  <sheetViews>
    <sheetView topLeftCell="C1" zoomScale="95" zoomScaleNormal="95" workbookViewId="0">
      <selection activeCell="K7" sqref="K7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44" t="s">
        <v>48</v>
      </c>
      <c r="D3" s="46" t="s">
        <v>49</v>
      </c>
      <c r="E3" s="47"/>
      <c r="F3" s="47"/>
      <c r="G3" s="47"/>
      <c r="H3" s="48"/>
      <c r="I3" s="46" t="s">
        <v>50</v>
      </c>
      <c r="J3" s="47"/>
      <c r="K3" s="47"/>
      <c r="L3" s="47"/>
      <c r="M3" s="48"/>
    </row>
    <row r="4" spans="3:13" ht="16.5" thickBot="1" x14ac:dyDescent="0.3">
      <c r="C4" s="45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Длинна'!P19*1.6</f>
        <v>27.919999999999998</v>
      </c>
      <c r="G6" s="8">
        <f>'Вар1. Длинна'!V5*2+'Вар1. Длинна'!V7*2+'Вар1. Длинна'!V6*1.6</f>
        <v>26.160000000000004</v>
      </c>
      <c r="H6" s="8">
        <f>'Вар1. Длинна'!H30*2+'Вар1. Длинна'!H29*1.6</f>
        <v>24.56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Длинна'!P26*2+'Вар2. Длинна'!P24*1.6</f>
        <v>37.880000000000003</v>
      </c>
      <c r="L6" s="8">
        <f>'Вар2. Длинна'!Y23*2+'Вар2. Длинна'!Y25*2+'Вар2. Длинна'!Y24*1.6</f>
        <v>38.92</v>
      </c>
      <c r="M6" s="8">
        <f>'Вар2. Длинна'!G23*2+'Вар2. Длинна'!G25*2</f>
        <v>48.6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33.92</v>
      </c>
      <c r="G7" s="8">
        <f>G6+G5*3</f>
        <v>32.160000000000004</v>
      </c>
      <c r="H7" s="18">
        <f>H6+H5*3</f>
        <v>30.56</v>
      </c>
      <c r="I7" s="18">
        <f t="shared" ref="I7:M7" si="0">I6+I5*3</f>
        <v>48.2</v>
      </c>
      <c r="J7" s="8">
        <f t="shared" si="0"/>
        <v>51.480000000000004</v>
      </c>
      <c r="K7" s="18">
        <f>K6+K5*3</f>
        <v>43.88</v>
      </c>
      <c r="L7" s="17">
        <f t="shared" si="0"/>
        <v>44.92</v>
      </c>
      <c r="M7" s="8">
        <f t="shared" si="0"/>
        <v>54.6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61</v>
      </c>
      <c r="L9" s="19" t="s">
        <v>62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8" r:id="rId4">
          <objectPr defaultSize="0" autoPict="0" r:id="rId5">
            <anchor moveWithCells="1" sizeWithCells="1">
              <from>
                <xdr:col>2</xdr:col>
                <xdr:colOff>0</xdr:colOff>
                <xdr:row>4</xdr:row>
                <xdr:rowOff>0</xdr:rowOff>
              </from>
              <to>
                <xdr:col>2</xdr:col>
                <xdr:colOff>228600</xdr:colOff>
                <xdr:row>5</xdr:row>
                <xdr:rowOff>57150</xdr:rowOff>
              </to>
            </anchor>
          </objectPr>
        </oleObject>
      </mc:Choice>
      <mc:Fallback>
        <oleObject progId="Equation.3" shapeId="3078" r:id="rId4"/>
      </mc:Fallback>
    </mc:AlternateContent>
    <mc:AlternateContent xmlns:mc="http://schemas.openxmlformats.org/markup-compatibility/2006">
      <mc:Choice Requires="x14">
        <oleObject progId="Equation.3" shapeId="3077" r:id="rId6">
          <objectPr defaultSize="0" autoPict="0" r:id="rId7">
            <anchor moveWithCells="1" sizeWithCells="1">
              <from>
                <xdr:col>2</xdr:col>
                <xdr:colOff>0</xdr:colOff>
                <xdr:row>5</xdr:row>
                <xdr:rowOff>0</xdr:rowOff>
              </from>
              <to>
                <xdr:col>2</xdr:col>
                <xdr:colOff>304800</xdr:colOff>
                <xdr:row>6</xdr:row>
                <xdr:rowOff>47625</xdr:rowOff>
              </to>
            </anchor>
          </objectPr>
        </oleObject>
      </mc:Choice>
      <mc:Fallback>
        <oleObject progId="Equation.3" shapeId="3077" r:id="rId6"/>
      </mc:Fallback>
    </mc:AlternateContent>
    <mc:AlternateContent xmlns:mc="http://schemas.openxmlformats.org/markup-compatibility/2006">
      <mc:Choice Requires="x14">
        <oleObject progId="Equation.3" shapeId="3076" r:id="rId8">
          <objectPr defaultSize="0" autoPict="0" r:id="rId9">
            <anchor moveWithCells="1" sizeWithCells="1">
              <from>
                <xdr:col>2</xdr:col>
                <xdr:colOff>0</xdr:colOff>
                <xdr:row>6</xdr:row>
                <xdr:rowOff>0</xdr:rowOff>
              </from>
              <to>
                <xdr:col>2</xdr:col>
                <xdr:colOff>361950</xdr:colOff>
                <xdr:row>7</xdr:row>
                <xdr:rowOff>9525</xdr:rowOff>
              </to>
            </anchor>
          </objectPr>
        </oleObject>
      </mc:Choice>
      <mc:Fallback>
        <oleObject progId="Equation.3" shapeId="3076" r:id="rId8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5"/>
  <sheetViews>
    <sheetView tabSelected="1" workbookViewId="0">
      <selection activeCell="E14" sqref="E14"/>
    </sheetView>
  </sheetViews>
  <sheetFormatPr defaultRowHeight="15" x14ac:dyDescent="0.25"/>
  <cols>
    <col min="2" max="9" width="12.7109375" customWidth="1"/>
  </cols>
  <sheetData>
    <row r="1" spans="2:9" ht="15.75" thickBot="1" x14ac:dyDescent="0.3"/>
    <row r="2" spans="2:9" ht="27.7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108</v>
      </c>
      <c r="F2" s="23" t="s">
        <v>107</v>
      </c>
      <c r="G2" s="24" t="s">
        <v>87</v>
      </c>
      <c r="H2" s="23" t="s">
        <v>88</v>
      </c>
      <c r="I2" s="25" t="s">
        <v>106</v>
      </c>
    </row>
    <row r="3" spans="2:9" ht="20.25" thickTop="1" thickBot="1" x14ac:dyDescent="0.3">
      <c r="B3" s="32" t="s">
        <v>19</v>
      </c>
      <c r="C3" s="35" t="s">
        <v>89</v>
      </c>
      <c r="D3" s="26" t="s">
        <v>73</v>
      </c>
      <c r="E3" s="26" t="s">
        <v>90</v>
      </c>
      <c r="F3" s="38">
        <v>27</v>
      </c>
      <c r="G3" s="26"/>
      <c r="H3" s="26"/>
      <c r="I3" s="27"/>
    </row>
    <row r="4" spans="2:9" ht="19.5" thickBot="1" x14ac:dyDescent="0.3">
      <c r="B4" s="33"/>
      <c r="C4" s="36"/>
      <c r="D4" s="27" t="s">
        <v>68</v>
      </c>
      <c r="E4" s="27" t="s">
        <v>91</v>
      </c>
      <c r="F4" s="39"/>
      <c r="G4" s="27"/>
      <c r="H4" s="27"/>
      <c r="I4" s="27"/>
    </row>
    <row r="5" spans="2:9" ht="19.5" thickBot="1" x14ac:dyDescent="0.3">
      <c r="B5" s="33"/>
      <c r="C5" s="37"/>
      <c r="D5" s="27" t="s">
        <v>74</v>
      </c>
      <c r="E5" s="27" t="s">
        <v>92</v>
      </c>
      <c r="F5" s="40"/>
      <c r="G5" s="27"/>
      <c r="H5" s="27"/>
      <c r="I5" s="27"/>
    </row>
    <row r="6" spans="2:9" ht="19.5" thickBot="1" x14ac:dyDescent="0.3">
      <c r="B6" s="33"/>
      <c r="C6" s="41" t="s">
        <v>93</v>
      </c>
      <c r="D6" s="27" t="s">
        <v>94</v>
      </c>
      <c r="E6" s="27" t="s">
        <v>92</v>
      </c>
      <c r="F6" s="42">
        <v>35</v>
      </c>
      <c r="G6" s="27"/>
      <c r="H6" s="27"/>
      <c r="I6" s="27"/>
    </row>
    <row r="7" spans="2:9" ht="19.5" thickBot="1" x14ac:dyDescent="0.3">
      <c r="B7" s="34"/>
      <c r="C7" s="37"/>
      <c r="D7" s="27" t="s">
        <v>68</v>
      </c>
      <c r="E7" s="27" t="s">
        <v>91</v>
      </c>
      <c r="F7" s="40"/>
      <c r="G7" s="27"/>
      <c r="H7" s="27"/>
      <c r="I7" s="27"/>
    </row>
    <row r="8" spans="2:9" ht="19.5" thickBot="1" x14ac:dyDescent="0.3">
      <c r="B8" s="43" t="s">
        <v>20</v>
      </c>
      <c r="C8" s="41" t="s">
        <v>89</v>
      </c>
      <c r="D8" s="27" t="s">
        <v>79</v>
      </c>
      <c r="E8" s="27" t="s">
        <v>95</v>
      </c>
      <c r="F8" s="42" t="s">
        <v>96</v>
      </c>
      <c r="G8" s="27"/>
      <c r="H8" s="27"/>
      <c r="I8" s="27"/>
    </row>
    <row r="9" spans="2:9" ht="19.5" thickBot="1" x14ac:dyDescent="0.3">
      <c r="B9" s="33"/>
      <c r="C9" s="36"/>
      <c r="D9" s="27" t="s">
        <v>80</v>
      </c>
      <c r="E9" s="27" t="s">
        <v>97</v>
      </c>
      <c r="F9" s="39"/>
      <c r="G9" s="27"/>
      <c r="H9" s="27"/>
      <c r="I9" s="27"/>
    </row>
    <row r="10" spans="2:9" ht="19.5" thickBot="1" x14ac:dyDescent="0.3">
      <c r="B10" s="33"/>
      <c r="C10" s="37"/>
      <c r="D10" s="27" t="s">
        <v>81</v>
      </c>
      <c r="E10" s="27" t="s">
        <v>98</v>
      </c>
      <c r="F10" s="40"/>
      <c r="G10" s="27"/>
      <c r="H10" s="27"/>
      <c r="I10" s="27"/>
    </row>
    <row r="11" spans="2:9" ht="19.5" thickBot="1" x14ac:dyDescent="0.3">
      <c r="B11" s="33"/>
      <c r="C11" s="41" t="s">
        <v>99</v>
      </c>
      <c r="D11" s="27" t="s">
        <v>47</v>
      </c>
      <c r="E11" s="27" t="s">
        <v>100</v>
      </c>
      <c r="F11" s="42" t="s">
        <v>101</v>
      </c>
      <c r="G11" s="27"/>
      <c r="H11" s="27"/>
      <c r="I11" s="27"/>
    </row>
    <row r="12" spans="2:9" ht="19.5" thickBot="1" x14ac:dyDescent="0.3">
      <c r="B12" s="33"/>
      <c r="C12" s="36"/>
      <c r="D12" s="27" t="s">
        <v>83</v>
      </c>
      <c r="E12" s="27" t="s">
        <v>102</v>
      </c>
      <c r="F12" s="39"/>
      <c r="G12" s="27"/>
      <c r="H12" s="27"/>
      <c r="I12" s="27"/>
    </row>
    <row r="13" spans="2:9" ht="19.5" thickBot="1" x14ac:dyDescent="0.3">
      <c r="B13" s="34"/>
      <c r="C13" s="37"/>
      <c r="D13" s="27" t="s">
        <v>84</v>
      </c>
      <c r="E13" s="27" t="s">
        <v>103</v>
      </c>
      <c r="F13" s="40"/>
      <c r="G13" s="27"/>
      <c r="H13" s="27"/>
      <c r="I13" s="27"/>
    </row>
    <row r="14" spans="2:9" ht="48" customHeight="1" thickBot="1" x14ac:dyDescent="0.3">
      <c r="B14" s="30" t="s">
        <v>104</v>
      </c>
      <c r="C14" s="31"/>
      <c r="D14" s="28" t="s">
        <v>105</v>
      </c>
      <c r="E14" s="28">
        <f>ROUND(1.1*50/10*2,1)</f>
        <v>11</v>
      </c>
      <c r="F14" s="28"/>
      <c r="G14" s="28"/>
      <c r="H14" s="28"/>
      <c r="I14" s="28"/>
    </row>
    <row r="15" spans="2:9" ht="15.75" thickTop="1" x14ac:dyDescent="0.25"/>
  </sheetData>
  <mergeCells count="11">
    <mergeCell ref="B14:C14"/>
    <mergeCell ref="B3:B7"/>
    <mergeCell ref="C3:C5"/>
    <mergeCell ref="F3:F5"/>
    <mergeCell ref="C6:C7"/>
    <mergeCell ref="F6:F7"/>
    <mergeCell ref="B8:B13"/>
    <mergeCell ref="C8:C10"/>
    <mergeCell ref="F8:F10"/>
    <mergeCell ref="C11:C13"/>
    <mergeCell ref="F11:F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9220" r:id="rId3">
          <objectPr defaultSize="0" autoPict="0" r:id="rId4">
            <anchor moveWithCells="1" sizeWithCells="1">
              <from>
                <xdr:col>4</xdr:col>
                <xdr:colOff>57150</xdr:colOff>
                <xdr:row>1</xdr:row>
                <xdr:rowOff>9525</xdr:rowOff>
              </from>
              <to>
                <xdr:col>4</xdr:col>
                <xdr:colOff>409575</xdr:colOff>
                <xdr:row>1</xdr:row>
                <xdr:rowOff>314325</xdr:rowOff>
              </to>
            </anchor>
          </objectPr>
        </oleObject>
      </mc:Choice>
      <mc:Fallback>
        <oleObject progId="Equation.3" shapeId="9220" r:id="rId3"/>
      </mc:Fallback>
    </mc:AlternateContent>
    <mc:AlternateContent xmlns:mc="http://schemas.openxmlformats.org/markup-compatibility/2006">
      <mc:Choice Requires="x14">
        <oleObject progId="Equation.3" shapeId="9219" r:id="rId5">
          <objectPr defaultSize="0" autoPict="0" r:id="rId6">
            <anchor moveWithCells="1" sizeWithCells="1">
              <from>
                <xdr:col>5</xdr:col>
                <xdr:colOff>76200</xdr:colOff>
                <xdr:row>1</xdr:row>
                <xdr:rowOff>28575</xdr:rowOff>
              </from>
              <to>
                <xdr:col>5</xdr:col>
                <xdr:colOff>457200</xdr:colOff>
                <xdr:row>1</xdr:row>
                <xdr:rowOff>314325</xdr:rowOff>
              </to>
            </anchor>
          </objectPr>
        </oleObject>
      </mc:Choice>
      <mc:Fallback>
        <oleObject progId="Equation.3" shapeId="9219" r:id="rId5"/>
      </mc:Fallback>
    </mc:AlternateContent>
    <mc:AlternateContent xmlns:mc="http://schemas.openxmlformats.org/markup-compatibility/2006">
      <mc:Choice Requires="x14">
        <oleObject progId="Equation.3" shapeId="9218" r:id="rId7">
          <objectPr defaultSize="0" autoPict="0" r:id="rId8">
            <anchor moveWithCells="1" sizeWithCells="1">
              <from>
                <xdr:col>7</xdr:col>
                <xdr:colOff>0</xdr:colOff>
                <xdr:row>1</xdr:row>
                <xdr:rowOff>0</xdr:rowOff>
              </from>
              <to>
                <xdr:col>7</xdr:col>
                <xdr:colOff>238125</xdr:colOff>
                <xdr:row>2</xdr:row>
                <xdr:rowOff>9525</xdr:rowOff>
              </to>
            </anchor>
          </objectPr>
        </oleObject>
      </mc:Choice>
      <mc:Fallback>
        <oleObject progId="Equation.3" shapeId="9218" r:id="rId7"/>
      </mc:Fallback>
    </mc:AlternateContent>
    <mc:AlternateContent xmlns:mc="http://schemas.openxmlformats.org/markup-compatibility/2006">
      <mc:Choice Requires="x14">
        <oleObject progId="Equation.3" shapeId="9217" r:id="rId9">
          <objectPr defaultSize="0" autoPict="0" r:id="rId10">
            <anchor moveWithCells="1" sizeWithCells="1">
              <from>
                <xdr:col>8</xdr:col>
                <xdr:colOff>171450</xdr:colOff>
                <xdr:row>1</xdr:row>
                <xdr:rowOff>57150</xdr:rowOff>
              </from>
              <to>
                <xdr:col>8</xdr:col>
                <xdr:colOff>561975</xdr:colOff>
                <xdr:row>1</xdr:row>
                <xdr:rowOff>295275</xdr:rowOff>
              </to>
            </anchor>
          </objectPr>
        </oleObject>
      </mc:Choice>
      <mc:Fallback>
        <oleObject progId="Equation.3" shapeId="9217" r:id="rId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Табл1-1  1-2</vt:lpstr>
      <vt:lpstr>Вар1. Длинна</vt:lpstr>
      <vt:lpstr>Вар2. Длинна</vt:lpstr>
      <vt:lpstr>Потокорозподіл</vt:lpstr>
      <vt:lpstr>Таблиця 1-3</vt:lpstr>
      <vt:lpstr>Таблиця 1-4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2021-03-08T19:09:59Z</dcterms:modified>
</cp:coreProperties>
</file>