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 ACF" sheetId="3" r:id="rId1"/>
  </sheets>
  <calcPr calcId="124519" calcOnSave="0"/>
</workbook>
</file>

<file path=xl/calcChain.xml><?xml version="1.0" encoding="utf-8"?>
<calcChain xmlns="http://schemas.openxmlformats.org/spreadsheetml/2006/main">
  <c r="J25" i="3"/>
  <c r="C23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4"/>
  <c r="J22"/>
  <c r="J5"/>
  <c r="J6"/>
  <c r="J7"/>
  <c r="J8"/>
  <c r="J9"/>
  <c r="J10"/>
  <c r="J11"/>
  <c r="J12"/>
  <c r="J13"/>
  <c r="J14"/>
  <c r="J15"/>
  <c r="J16"/>
  <c r="J17"/>
  <c r="J18"/>
  <c r="J19"/>
  <c r="J20"/>
  <c r="J21"/>
  <c r="J4"/>
  <c r="I5"/>
  <c r="I6"/>
  <c r="I7"/>
  <c r="I8"/>
  <c r="I9"/>
  <c r="I10"/>
  <c r="I11"/>
  <c r="I12"/>
  <c r="I13"/>
  <c r="I14"/>
  <c r="I15"/>
  <c r="I16"/>
  <c r="I17"/>
  <c r="I18"/>
  <c r="I19"/>
  <c r="I20"/>
  <c r="I21"/>
  <c r="H5"/>
  <c r="H6"/>
  <c r="H7"/>
  <c r="H8"/>
  <c r="H9"/>
  <c r="H10"/>
  <c r="H11"/>
  <c r="H12"/>
  <c r="H13"/>
  <c r="H14"/>
  <c r="H15"/>
  <c r="H16"/>
  <c r="H17"/>
  <c r="H18"/>
  <c r="H19"/>
  <c r="H20"/>
  <c r="H21"/>
  <c r="I4"/>
  <c r="H4"/>
  <c r="D5"/>
  <c r="D6"/>
  <c r="D7"/>
  <c r="D8"/>
  <c r="D9"/>
  <c r="D10"/>
  <c r="D11"/>
  <c r="D12"/>
  <c r="D13"/>
  <c r="D14"/>
  <c r="D15"/>
  <c r="D16"/>
  <c r="D17"/>
  <c r="D18"/>
  <c r="D19"/>
  <c r="D20"/>
  <c r="D21"/>
  <c r="D4"/>
  <c r="C22"/>
</calcChain>
</file>

<file path=xl/sharedStrings.xml><?xml version="1.0" encoding="utf-8"?>
<sst xmlns="http://schemas.openxmlformats.org/spreadsheetml/2006/main" count="43" uniqueCount="25">
  <si>
    <t>t</t>
  </si>
  <si>
    <t>TFR</t>
  </si>
  <si>
    <t>yt</t>
  </si>
  <si>
    <t>yt-1</t>
  </si>
  <si>
    <t>yt-2</t>
  </si>
  <si>
    <t>yt-3</t>
  </si>
  <si>
    <t>среднее</t>
  </si>
  <si>
    <t>-</t>
  </si>
  <si>
    <t>дисперсия</t>
  </si>
  <si>
    <t>yt-сред</t>
  </si>
  <si>
    <t>yt-1 - средн</t>
  </si>
  <si>
    <t>произвед</t>
  </si>
  <si>
    <t>лаг</t>
  </si>
  <si>
    <r>
      <rPr>
        <sz val="14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k</t>
    </r>
  </si>
  <si>
    <t>сумма</t>
  </si>
  <si>
    <t>r1</t>
  </si>
  <si>
    <t>r2</t>
  </si>
  <si>
    <t>yt-2 - средн</t>
  </si>
  <si>
    <t>yt-3 - средн</t>
  </si>
  <si>
    <t>r3</t>
  </si>
  <si>
    <t>ACF</t>
  </si>
  <si>
    <t>График ACF</t>
  </si>
  <si>
    <t>лаги</t>
  </si>
  <si>
    <t>РACF</t>
  </si>
  <si>
    <t>График РACF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</si>
</sst>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/>
    <xf numFmtId="2" fontId="0" fillId="2" borderId="1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180975</xdr:colOff>
      <xdr:row>0</xdr:row>
      <xdr:rowOff>0</xdr:rowOff>
    </xdr:from>
    <xdr:to>
      <xdr:col>22</xdr:col>
      <xdr:colOff>533400</xdr:colOff>
      <xdr:row>11</xdr:row>
      <xdr:rowOff>157230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0"/>
          <a:ext cx="5019675" cy="230035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topLeftCell="A10" workbookViewId="0">
      <selection activeCell="B18" sqref="B18:C21"/>
    </sheetView>
  </sheetViews>
  <sheetFormatPr defaultRowHeight="15"/>
  <cols>
    <col min="8" max="8" width="7.42578125" customWidth="1"/>
    <col min="9" max="9" width="8.140625" customWidth="1"/>
    <col min="10" max="10" width="10.28515625" bestFit="1" customWidth="1"/>
    <col min="17" max="17" width="6" customWidth="1"/>
  </cols>
  <sheetData>
    <row r="1" spans="1:17" ht="18.75">
      <c r="B1" s="4" t="s">
        <v>0</v>
      </c>
      <c r="C1" s="4" t="s">
        <v>1</v>
      </c>
      <c r="J1" s="11" t="s">
        <v>15</v>
      </c>
      <c r="L1" s="11" t="s">
        <v>16</v>
      </c>
      <c r="N1" s="11" t="s">
        <v>19</v>
      </c>
    </row>
    <row r="2" spans="1:17"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H2" s="9" t="s">
        <v>9</v>
      </c>
      <c r="I2" s="9" t="s">
        <v>10</v>
      </c>
      <c r="J2" s="9" t="s">
        <v>11</v>
      </c>
      <c r="K2" s="9" t="s">
        <v>17</v>
      </c>
      <c r="L2" s="9" t="s">
        <v>11</v>
      </c>
      <c r="M2" s="9" t="s">
        <v>18</v>
      </c>
      <c r="N2" s="9" t="s">
        <v>11</v>
      </c>
    </row>
    <row r="3" spans="1:17">
      <c r="A3">
        <v>1</v>
      </c>
      <c r="B3" s="2">
        <v>2000</v>
      </c>
      <c r="C3" s="3">
        <v>1.19495</v>
      </c>
      <c r="D3" s="2"/>
      <c r="E3" s="2"/>
      <c r="F3" s="2"/>
      <c r="H3" s="1" t="s">
        <v>7</v>
      </c>
      <c r="I3" s="1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</row>
    <row r="4" spans="1:17">
      <c r="A4">
        <f>A3+1</f>
        <v>2</v>
      </c>
      <c r="B4" s="2">
        <v>2001</v>
      </c>
      <c r="C4" s="3">
        <v>1.22281</v>
      </c>
      <c r="D4" s="3">
        <f>C3</f>
        <v>1.19495</v>
      </c>
      <c r="E4" s="2"/>
      <c r="F4" s="2"/>
      <c r="H4" s="3">
        <f>C4-1.5</f>
        <v>-0.27719000000000005</v>
      </c>
      <c r="I4" s="3">
        <f>D4-1.5</f>
        <v>-0.30505000000000004</v>
      </c>
      <c r="J4" s="12">
        <f>H4*I4</f>
        <v>8.4556809500000024E-2</v>
      </c>
      <c r="K4" s="2" t="s">
        <v>7</v>
      </c>
      <c r="L4" s="2" t="s">
        <v>7</v>
      </c>
      <c r="M4" s="2" t="s">
        <v>7</v>
      </c>
      <c r="N4" s="2" t="s">
        <v>7</v>
      </c>
    </row>
    <row r="5" spans="1:17">
      <c r="A5">
        <f t="shared" ref="A5:A21" si="0">A4+1</f>
        <v>3</v>
      </c>
      <c r="B5" s="2">
        <v>2002</v>
      </c>
      <c r="C5" s="3">
        <v>1.2864800000000001</v>
      </c>
      <c r="D5" s="3">
        <f t="shared" ref="D5:D21" si="1">C4</f>
        <v>1.22281</v>
      </c>
      <c r="E5" s="3"/>
      <c r="F5" s="2"/>
      <c r="H5" s="3">
        <f t="shared" ref="H5:H21" si="2">C5-1.5</f>
        <v>-0.21351999999999993</v>
      </c>
      <c r="I5" s="3">
        <f t="shared" ref="I5:I21" si="3">D5-1.5</f>
        <v>-0.27719000000000005</v>
      </c>
      <c r="J5" s="12">
        <f t="shared" ref="J5:J21" si="4">H5*I5</f>
        <v>5.9185608799999991E-2</v>
      </c>
      <c r="L5" s="2"/>
      <c r="M5" s="2" t="s">
        <v>7</v>
      </c>
      <c r="N5" s="2" t="s">
        <v>7</v>
      </c>
    </row>
    <row r="6" spans="1:17">
      <c r="A6">
        <f t="shared" si="0"/>
        <v>4</v>
      </c>
      <c r="B6" s="2">
        <v>2003</v>
      </c>
      <c r="C6" s="3">
        <v>1.32</v>
      </c>
      <c r="D6" s="3">
        <f t="shared" si="1"/>
        <v>1.2864800000000001</v>
      </c>
      <c r="E6" s="3"/>
      <c r="F6" s="2"/>
      <c r="H6" s="3">
        <f t="shared" si="2"/>
        <v>-0.17999999999999994</v>
      </c>
      <c r="I6" s="3">
        <f t="shared" si="3"/>
        <v>-0.21351999999999993</v>
      </c>
      <c r="J6" s="12">
        <f t="shared" si="4"/>
        <v>3.8433599999999978E-2</v>
      </c>
      <c r="K6" s="2"/>
      <c r="L6" s="2"/>
      <c r="M6" s="2"/>
      <c r="N6" s="2"/>
    </row>
    <row r="7" spans="1:17">
      <c r="A7">
        <f t="shared" si="0"/>
        <v>5</v>
      </c>
      <c r="B7" s="2">
        <v>2004</v>
      </c>
      <c r="C7" s="3">
        <v>1.3440000000000001</v>
      </c>
      <c r="D7" s="3">
        <f t="shared" si="1"/>
        <v>1.32</v>
      </c>
      <c r="E7" s="3"/>
      <c r="F7" s="2"/>
      <c r="H7" s="3">
        <f t="shared" si="2"/>
        <v>-0.15599999999999992</v>
      </c>
      <c r="I7" s="3">
        <f t="shared" si="3"/>
        <v>-0.17999999999999994</v>
      </c>
      <c r="J7" s="12">
        <f t="shared" si="4"/>
        <v>2.8079999999999977E-2</v>
      </c>
      <c r="K7" s="2"/>
      <c r="L7" s="2"/>
      <c r="M7" s="2"/>
      <c r="N7" s="2"/>
    </row>
    <row r="8" spans="1:17">
      <c r="A8">
        <f t="shared" si="0"/>
        <v>6</v>
      </c>
      <c r="B8" s="2">
        <v>2005</v>
      </c>
      <c r="C8" s="3">
        <v>1.294</v>
      </c>
      <c r="D8" s="3">
        <f t="shared" si="1"/>
        <v>1.3440000000000001</v>
      </c>
      <c r="E8" s="3"/>
      <c r="F8" s="2"/>
      <c r="H8" s="3">
        <f t="shared" si="2"/>
        <v>-0.20599999999999996</v>
      </c>
      <c r="I8" s="3">
        <f t="shared" si="3"/>
        <v>-0.15599999999999992</v>
      </c>
      <c r="J8" s="12">
        <f t="shared" si="4"/>
        <v>3.2135999999999977E-2</v>
      </c>
      <c r="K8" s="2"/>
      <c r="L8" s="2"/>
      <c r="M8" s="2"/>
      <c r="N8" s="2"/>
    </row>
    <row r="9" spans="1:17">
      <c r="A9">
        <f t="shared" si="0"/>
        <v>7</v>
      </c>
      <c r="B9" s="2">
        <v>2006</v>
      </c>
      <c r="C9" s="3">
        <v>1.3049999999999999</v>
      </c>
      <c r="D9" s="3">
        <f t="shared" si="1"/>
        <v>1.294</v>
      </c>
      <c r="E9" s="3"/>
      <c r="F9" s="2"/>
      <c r="H9" s="3">
        <f t="shared" si="2"/>
        <v>-0.19500000000000006</v>
      </c>
      <c r="I9" s="3">
        <f t="shared" si="3"/>
        <v>-0.20599999999999996</v>
      </c>
      <c r="J9" s="12">
        <f t="shared" si="4"/>
        <v>4.0170000000000004E-2</v>
      </c>
      <c r="K9" s="2"/>
      <c r="L9" s="2"/>
      <c r="M9" s="2"/>
      <c r="N9" s="2"/>
    </row>
    <row r="10" spans="1:17">
      <c r="A10">
        <f t="shared" si="0"/>
        <v>8</v>
      </c>
      <c r="B10" s="2">
        <v>2007</v>
      </c>
      <c r="C10" s="3">
        <v>1.4159999999999999</v>
      </c>
      <c r="D10" s="3">
        <f t="shared" si="1"/>
        <v>1.3049999999999999</v>
      </c>
      <c r="E10" s="3"/>
      <c r="F10" s="2"/>
      <c r="H10" s="3">
        <f t="shared" si="2"/>
        <v>-8.4000000000000075E-2</v>
      </c>
      <c r="I10" s="3">
        <f t="shared" si="3"/>
        <v>-0.19500000000000006</v>
      </c>
      <c r="J10" s="12">
        <f t="shared" si="4"/>
        <v>1.638000000000002E-2</v>
      </c>
      <c r="K10" s="2"/>
      <c r="L10" s="2"/>
      <c r="M10" s="2"/>
      <c r="N10" s="2"/>
    </row>
    <row r="11" spans="1:17">
      <c r="A11">
        <f t="shared" si="0"/>
        <v>9</v>
      </c>
      <c r="B11" s="2">
        <v>2008</v>
      </c>
      <c r="C11" s="3">
        <v>1.502</v>
      </c>
      <c r="D11" s="3">
        <f t="shared" si="1"/>
        <v>1.4159999999999999</v>
      </c>
      <c r="E11" s="3"/>
      <c r="F11" s="2"/>
      <c r="H11" s="3">
        <f t="shared" si="2"/>
        <v>2.0000000000000018E-3</v>
      </c>
      <c r="I11" s="3">
        <f t="shared" si="3"/>
        <v>-8.4000000000000075E-2</v>
      </c>
      <c r="J11" s="12">
        <f t="shared" si="4"/>
        <v>-1.6800000000000029E-4</v>
      </c>
      <c r="K11" s="2"/>
      <c r="L11" s="2"/>
      <c r="M11" s="2"/>
      <c r="N11" s="2"/>
    </row>
    <row r="12" spans="1:17">
      <c r="A12">
        <f t="shared" si="0"/>
        <v>10</v>
      </c>
      <c r="B12" s="2">
        <v>2009</v>
      </c>
      <c r="C12" s="3">
        <v>1.542</v>
      </c>
      <c r="D12" s="3">
        <f t="shared" si="1"/>
        <v>1.502</v>
      </c>
      <c r="E12" s="3"/>
      <c r="F12" s="2"/>
      <c r="H12" s="3">
        <f t="shared" si="2"/>
        <v>4.2000000000000037E-2</v>
      </c>
      <c r="I12" s="3">
        <f t="shared" si="3"/>
        <v>2.0000000000000018E-3</v>
      </c>
      <c r="J12" s="12">
        <f t="shared" si="4"/>
        <v>8.4000000000000144E-5</v>
      </c>
      <c r="K12" s="2"/>
      <c r="L12" s="2"/>
      <c r="M12" s="2"/>
      <c r="N12" s="2"/>
    </row>
    <row r="13" spans="1:17">
      <c r="A13">
        <f t="shared" si="0"/>
        <v>11</v>
      </c>
      <c r="B13" s="2">
        <v>2010</v>
      </c>
      <c r="C13" s="3">
        <v>1.5669999999999999</v>
      </c>
      <c r="D13" s="3">
        <f t="shared" si="1"/>
        <v>1.542</v>
      </c>
      <c r="E13" s="3"/>
      <c r="F13" s="2"/>
      <c r="H13" s="3">
        <f t="shared" si="2"/>
        <v>6.6999999999999948E-2</v>
      </c>
      <c r="I13" s="3">
        <f t="shared" si="3"/>
        <v>4.2000000000000037E-2</v>
      </c>
      <c r="J13" s="12">
        <f t="shared" si="4"/>
        <v>2.8140000000000005E-3</v>
      </c>
      <c r="K13" s="2"/>
      <c r="L13" s="2"/>
      <c r="M13" s="2"/>
      <c r="N13" s="2"/>
    </row>
    <row r="14" spans="1:17">
      <c r="A14">
        <f t="shared" si="0"/>
        <v>12</v>
      </c>
      <c r="B14" s="2">
        <v>2011</v>
      </c>
      <c r="C14" s="3">
        <v>1.5820000000000001</v>
      </c>
      <c r="D14" s="3">
        <f t="shared" si="1"/>
        <v>1.5669999999999999</v>
      </c>
      <c r="E14" s="3"/>
      <c r="F14" s="2"/>
      <c r="H14" s="3">
        <f t="shared" si="2"/>
        <v>8.2000000000000073E-2</v>
      </c>
      <c r="I14" s="3">
        <f t="shared" si="3"/>
        <v>6.6999999999999948E-2</v>
      </c>
      <c r="J14" s="12">
        <f t="shared" si="4"/>
        <v>5.4940000000000006E-3</v>
      </c>
      <c r="K14" s="2"/>
      <c r="L14" s="2"/>
      <c r="M14" s="2"/>
      <c r="N14" s="2"/>
      <c r="P14" t="s">
        <v>21</v>
      </c>
    </row>
    <row r="15" spans="1:17">
      <c r="A15">
        <f t="shared" si="0"/>
        <v>13</v>
      </c>
      <c r="B15" s="2">
        <v>2012</v>
      </c>
      <c r="C15" s="3">
        <v>1.6910000000000001</v>
      </c>
      <c r="D15" s="3">
        <f t="shared" si="1"/>
        <v>1.5820000000000001</v>
      </c>
      <c r="E15" s="3"/>
      <c r="F15" s="2"/>
      <c r="H15" s="3">
        <f t="shared" si="2"/>
        <v>0.19100000000000006</v>
      </c>
      <c r="I15" s="3">
        <f t="shared" si="3"/>
        <v>8.2000000000000073E-2</v>
      </c>
      <c r="J15" s="12">
        <f t="shared" si="4"/>
        <v>1.566200000000002E-2</v>
      </c>
      <c r="K15" s="2"/>
      <c r="L15" s="2"/>
      <c r="M15" s="2"/>
      <c r="N15" s="2"/>
      <c r="Q15" s="15"/>
    </row>
    <row r="16" spans="1:17">
      <c r="A16">
        <f t="shared" si="0"/>
        <v>14</v>
      </c>
      <c r="B16" s="2">
        <v>2013</v>
      </c>
      <c r="C16" s="3">
        <v>1.7070000000000001</v>
      </c>
      <c r="D16" s="3">
        <f t="shared" si="1"/>
        <v>1.6910000000000001</v>
      </c>
      <c r="E16" s="3"/>
      <c r="F16" s="2"/>
      <c r="H16" s="3">
        <f t="shared" si="2"/>
        <v>0.20700000000000007</v>
      </c>
      <c r="I16" s="3">
        <f t="shared" si="3"/>
        <v>0.19100000000000006</v>
      </c>
      <c r="J16" s="12">
        <f t="shared" si="4"/>
        <v>3.9537000000000024E-2</v>
      </c>
      <c r="K16" s="2"/>
      <c r="L16" s="2"/>
      <c r="M16" s="2"/>
      <c r="N16" s="2"/>
      <c r="P16">
        <v>0.93</v>
      </c>
      <c r="Q16" s="18"/>
    </row>
    <row r="17" spans="1:20">
      <c r="A17">
        <f t="shared" si="0"/>
        <v>15</v>
      </c>
      <c r="B17" s="2">
        <v>2014</v>
      </c>
      <c r="C17" s="3">
        <v>1.75</v>
      </c>
      <c r="D17" s="3">
        <f t="shared" si="1"/>
        <v>1.7070000000000001</v>
      </c>
      <c r="E17" s="3"/>
      <c r="F17" s="2"/>
      <c r="H17" s="3">
        <f t="shared" si="2"/>
        <v>0.25</v>
      </c>
      <c r="I17" s="3">
        <f t="shared" si="3"/>
        <v>0.20700000000000007</v>
      </c>
      <c r="J17" s="12">
        <f t="shared" si="4"/>
        <v>5.1750000000000018E-2</v>
      </c>
      <c r="K17" s="2"/>
      <c r="L17" s="2"/>
      <c r="M17" s="2"/>
      <c r="N17" s="2"/>
      <c r="Q17" s="16"/>
    </row>
    <row r="18" spans="1:20">
      <c r="A18">
        <f t="shared" si="0"/>
        <v>16</v>
      </c>
      <c r="B18" s="2">
        <v>2015</v>
      </c>
      <c r="C18" s="3">
        <v>1.7769999999999999</v>
      </c>
      <c r="D18" s="3">
        <f t="shared" si="1"/>
        <v>1.75</v>
      </c>
      <c r="E18" s="3"/>
      <c r="F18" s="2"/>
      <c r="H18" s="3">
        <f t="shared" si="2"/>
        <v>0.27699999999999991</v>
      </c>
      <c r="I18" s="3">
        <f t="shared" si="3"/>
        <v>0.25</v>
      </c>
      <c r="J18" s="12">
        <f t="shared" si="4"/>
        <v>6.9249999999999978E-2</v>
      </c>
      <c r="K18" s="2"/>
      <c r="L18" s="2"/>
      <c r="M18" s="2"/>
      <c r="N18" s="2"/>
      <c r="Q18" s="16"/>
    </row>
    <row r="19" spans="1:20">
      <c r="A19">
        <f t="shared" si="0"/>
        <v>17</v>
      </c>
      <c r="B19" s="2">
        <v>2016</v>
      </c>
      <c r="C19" s="3">
        <v>1.762</v>
      </c>
      <c r="D19" s="3">
        <f t="shared" si="1"/>
        <v>1.7769999999999999</v>
      </c>
      <c r="E19" s="3"/>
      <c r="F19" s="2"/>
      <c r="H19" s="3">
        <f t="shared" si="2"/>
        <v>0.26200000000000001</v>
      </c>
      <c r="I19" s="3">
        <f t="shared" si="3"/>
        <v>0.27699999999999991</v>
      </c>
      <c r="J19" s="12">
        <f t="shared" si="4"/>
        <v>7.2573999999999986E-2</v>
      </c>
      <c r="K19" s="2"/>
      <c r="L19" s="2"/>
      <c r="M19" s="2"/>
      <c r="N19" s="2"/>
      <c r="Q19" s="16"/>
    </row>
    <row r="20" spans="1:20">
      <c r="A20">
        <f t="shared" si="0"/>
        <v>18</v>
      </c>
      <c r="B20" s="2">
        <v>2017</v>
      </c>
      <c r="C20" s="3">
        <v>1.621</v>
      </c>
      <c r="D20" s="3">
        <f t="shared" si="1"/>
        <v>1.762</v>
      </c>
      <c r="E20" s="3"/>
      <c r="F20" s="2"/>
      <c r="H20" s="3">
        <f t="shared" si="2"/>
        <v>0.121</v>
      </c>
      <c r="I20" s="3">
        <f t="shared" si="3"/>
        <v>0.26200000000000001</v>
      </c>
      <c r="J20" s="12">
        <f t="shared" si="4"/>
        <v>3.1702000000000001E-2</v>
      </c>
      <c r="K20" s="2"/>
      <c r="L20" s="2"/>
      <c r="M20" s="2"/>
      <c r="N20" s="2"/>
      <c r="Q20" s="16"/>
    </row>
    <row r="21" spans="1:20">
      <c r="A21">
        <f t="shared" si="0"/>
        <v>19</v>
      </c>
      <c r="B21" s="2">
        <v>2018</v>
      </c>
      <c r="C21" s="3">
        <v>1.579</v>
      </c>
      <c r="D21" s="3">
        <f t="shared" si="1"/>
        <v>1.621</v>
      </c>
      <c r="E21" s="3"/>
      <c r="F21" s="2"/>
      <c r="H21" s="3">
        <f t="shared" si="2"/>
        <v>7.8999999999999959E-2</v>
      </c>
      <c r="I21" s="3">
        <f t="shared" si="3"/>
        <v>0.121</v>
      </c>
      <c r="J21" s="12">
        <f t="shared" si="4"/>
        <v>9.5589999999999946E-3</v>
      </c>
      <c r="K21" s="2"/>
      <c r="L21" s="2"/>
      <c r="M21" s="2"/>
      <c r="N21" s="2"/>
      <c r="Q21" s="17"/>
      <c r="R21" s="14"/>
      <c r="S21" s="14"/>
    </row>
    <row r="22" spans="1:20">
      <c r="B22" t="s">
        <v>6</v>
      </c>
      <c r="C22" s="8">
        <f>AVERAGE(C3:C21)</f>
        <v>1.4980652631578948</v>
      </c>
      <c r="H22" s="2"/>
      <c r="I22" s="10" t="s">
        <v>14</v>
      </c>
      <c r="J22" s="13">
        <f>SUM(J4:J21)</f>
        <v>0.59720001829999991</v>
      </c>
      <c r="K22" s="2"/>
      <c r="L22" s="7"/>
      <c r="M22" s="2"/>
      <c r="N22" s="7"/>
      <c r="Q22">
        <v>1</v>
      </c>
      <c r="R22">
        <v>2</v>
      </c>
      <c r="S22">
        <v>3</v>
      </c>
      <c r="T22" t="s">
        <v>22</v>
      </c>
    </row>
    <row r="23" spans="1:20">
      <c r="B23" s="6" t="s">
        <v>8</v>
      </c>
      <c r="C23" s="8">
        <f>VARP(C3:C21)</f>
        <v>3.5827814109140259E-2</v>
      </c>
    </row>
    <row r="24" spans="1:20">
      <c r="H24" t="s">
        <v>20</v>
      </c>
      <c r="I24" s="7" t="s">
        <v>12</v>
      </c>
      <c r="J24" s="7">
        <v>1</v>
      </c>
      <c r="K24" s="7">
        <v>2</v>
      </c>
      <c r="L24" s="7">
        <v>3</v>
      </c>
      <c r="P24" t="s">
        <v>24</v>
      </c>
    </row>
    <row r="25" spans="1:20" ht="18.75">
      <c r="I25" s="2" t="s">
        <v>13</v>
      </c>
      <c r="J25" s="3">
        <f>(J22/18)/C23</f>
        <v>0.92603413351919361</v>
      </c>
      <c r="K25" s="2"/>
      <c r="L25" s="2"/>
      <c r="Q25" s="15"/>
    </row>
    <row r="26" spans="1:20">
      <c r="P26">
        <v>0.93</v>
      </c>
      <c r="Q26" s="18"/>
    </row>
    <row r="27" spans="1:20">
      <c r="H27" t="s">
        <v>23</v>
      </c>
      <c r="I27" s="7" t="s">
        <v>12</v>
      </c>
      <c r="J27" s="7">
        <v>1</v>
      </c>
      <c r="K27" s="7">
        <v>2</v>
      </c>
      <c r="L27" s="7">
        <v>3</v>
      </c>
      <c r="Q27" s="16"/>
    </row>
    <row r="28" spans="1:20" ht="18.75">
      <c r="I28" s="2" t="s">
        <v>13</v>
      </c>
      <c r="J28" s="3"/>
      <c r="K28" s="2"/>
      <c r="L28" s="2"/>
      <c r="Q28" s="16"/>
    </row>
    <row r="29" spans="1:20">
      <c r="Q29" s="16"/>
    </row>
    <row r="30" spans="1:20">
      <c r="Q30" s="16"/>
    </row>
    <row r="31" spans="1:20">
      <c r="Q31" s="17"/>
      <c r="R31" s="14"/>
      <c r="S31" s="14"/>
    </row>
    <row r="32" spans="1:20">
      <c r="Q32">
        <v>1</v>
      </c>
      <c r="R32">
        <v>2</v>
      </c>
      <c r="S32">
        <v>3</v>
      </c>
      <c r="T32" t="s">
        <v>22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ACF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2022-01-18T10:41:40Z</dcterms:modified>
</cp:coreProperties>
</file>