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Victor y Fede\GESTION\"/>
    </mc:Choice>
  </mc:AlternateContent>
  <bookViews>
    <workbookView xWindow="0" yWindow="0" windowWidth="28740" windowHeight="63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K6" i="1"/>
  <c r="K7" i="1"/>
  <c r="K8" i="1"/>
  <c r="K9" i="1"/>
  <c r="J8" i="1"/>
  <c r="O5" i="1"/>
  <c r="N5" i="1"/>
  <c r="N4" i="1"/>
  <c r="O4" i="1"/>
  <c r="H6" i="1" l="1"/>
  <c r="H7" i="1"/>
  <c r="L7" i="1" s="1"/>
  <c r="H8" i="1"/>
  <c r="L8" i="1" s="1"/>
  <c r="H9" i="1"/>
  <c r="L9" i="1" s="1"/>
  <c r="I6" i="1"/>
  <c r="E9" i="1"/>
  <c r="G6" i="1"/>
  <c r="G7" i="1"/>
  <c r="G8" i="1"/>
  <c r="G9" i="1"/>
  <c r="K4" i="1"/>
  <c r="H4" i="1"/>
  <c r="I4" i="1" s="1"/>
  <c r="G4" i="1"/>
  <c r="E6" i="1"/>
  <c r="E7" i="1"/>
  <c r="E8" i="1"/>
  <c r="E4" i="1"/>
  <c r="K5" i="1"/>
  <c r="G5" i="1"/>
  <c r="E5" i="1"/>
  <c r="H5" i="1"/>
  <c r="I5" i="1" s="1"/>
  <c r="O9" i="1" l="1"/>
  <c r="N9" i="1"/>
  <c r="O8" i="1"/>
  <c r="N8" i="1"/>
  <c r="N7" i="1"/>
  <c r="O7" i="1"/>
  <c r="N6" i="1"/>
  <c r="O6" i="1"/>
  <c r="I8" i="1"/>
  <c r="I7" i="1"/>
  <c r="L4" i="1"/>
  <c r="L5" i="1"/>
  <c r="I9" i="1"/>
</calcChain>
</file>

<file path=xl/sharedStrings.xml><?xml version="1.0" encoding="utf-8"?>
<sst xmlns="http://schemas.openxmlformats.org/spreadsheetml/2006/main" count="16" uniqueCount="16">
  <si>
    <t>TREA CAJAMAR CRECIMIENTO</t>
  </si>
  <si>
    <t>Patrimonio</t>
  </si>
  <si>
    <t>TREA CAJAMAR PATRIMONIO</t>
  </si>
  <si>
    <t>TREA NB GLOBAL FLEXIBLE 0-35</t>
  </si>
  <si>
    <t>TREA NB GLOBAL FLEXIBLE 0-100</t>
  </si>
  <si>
    <t>TREA RV</t>
  </si>
  <si>
    <t>MEDIOLANUM PENSIONES II</t>
  </si>
  <si>
    <t>Inversión en USD</t>
  </si>
  <si>
    <t>RF</t>
  </si>
  <si>
    <t>RV</t>
  </si>
  <si>
    <t>Total</t>
  </si>
  <si>
    <t>Exposición en USD de benchmark</t>
  </si>
  <si>
    <t>Cobertura necesaria para neutral</t>
  </si>
  <si>
    <t>Todos las cantidades se expresan en EUR</t>
  </si>
  <si>
    <t>Cobertura actual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</si>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</sst>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b/>
      <sz val="12"/>
      <color theme="1"/>
      <name val="Open Sans"/>
      <family val="2"/>
    </font>
    <font>
      <b/>
      <sz val="11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  <xf numFmtId="9" fontId="0" fillId="3" borderId="0" xfId="0" applyNumberFormat="1" applyFill="1"/>
    <xf numFmtId="0" fontId="0" fillId="3" borderId="0" xfId="0" applyFill="1"/>
    <xf numFmtId="0" fontId="0" fillId="4" borderId="0" xfId="0" applyFill="1"/>
    <xf numFmtId="2" fontId="0" fillId="0" borderId="0" xfId="1" applyNumberFormat="1" applyFont="1"/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/>
    <xf numFmtId="0" fontId="0" fillId="0" borderId="1" xfId="0" applyBorder="1" applyAlignment="1">
      <alignment horizontal="center"/>
    </xf>
    <xf numFmtId="9" fontId="0" fillId="3" borderId="0" xfId="1" applyFont="1" applyFill="1"/>
    <xf numFmtId="0" fontId="3" fillId="5" borderId="0" xfId="0" applyFont="1" applyFill="1"/>
    <xf numFmtId="0" fontId="3" fillId="2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5"/>
  <sheetViews>
    <sheetView tabSelected="1" topLeftCell="B1" workbookViewId="0">
      <selection activeCell="B3" sqref="B3"/>
    </sheetView>
  </sheetViews>
  <sheetFormatPr baseColWidth="10" defaultRowHeight="16.5" x14ac:dyDescent="0.3"/>
  <cols>
    <col min="2" max="2" width="27.21875" bestFit="1" customWidth="1"/>
    <col min="5" max="5" width="11.5546875" style="1"/>
    <col min="7" max="7" width="11.5546875" style="1"/>
    <col min="9" max="9" width="11.5546875" style="1"/>
    <col min="12" max="12" width="17.6640625" customWidth="1"/>
    <col min="13" max="13" width="13.5546875" customWidth="1"/>
  </cols>
  <sheetData>
    <row r="1" spans="2:15" x14ac:dyDescent="0.3">
      <c r="B1" t="s">
        <v>13</v>
      </c>
    </row>
    <row r="2" spans="2:15" ht="18" customHeight="1" x14ac:dyDescent="0.35">
      <c r="C2" s="15" t="s">
        <v>1</v>
      </c>
      <c r="D2" s="11" t="s">
        <v>7</v>
      </c>
      <c r="E2" s="11"/>
      <c r="F2" s="11"/>
      <c r="G2" s="11"/>
      <c r="H2" s="11"/>
      <c r="I2" s="11"/>
      <c r="J2" s="10" t="s">
        <v>11</v>
      </c>
      <c r="K2" s="10"/>
      <c r="L2" s="8" t="s">
        <v>12</v>
      </c>
      <c r="M2" s="12" t="s">
        <v>14</v>
      </c>
      <c r="N2" s="13"/>
      <c r="O2" s="13" t="s">
        <v>15</v>
      </c>
    </row>
    <row r="3" spans="2:15" ht="18" x14ac:dyDescent="0.35">
      <c r="C3" s="15"/>
      <c r="D3" s="11" t="s">
        <v>8</v>
      </c>
      <c r="E3" s="11"/>
      <c r="F3" s="11" t="s">
        <v>9</v>
      </c>
      <c r="G3" s="11"/>
      <c r="H3" s="11" t="s">
        <v>10</v>
      </c>
      <c r="I3" s="11"/>
      <c r="J3" s="10"/>
      <c r="K3" s="10"/>
      <c r="L3" s="9"/>
      <c r="M3" s="12"/>
      <c r="N3" s="13"/>
      <c r="O3" s="13"/>
    </row>
    <row r="4" spans="2:15" x14ac:dyDescent="0.3">
      <c r="B4" t="s">
        <v>2</v>
      </c>
      <c r="C4" s="17">
        <v>425</v>
      </c>
      <c r="D4" s="18">
        <v>31.6</v>
      </c>
      <c r="E4" s="3">
        <f>D4/$C4</f>
        <v>7.4352941176470594E-2</v>
      </c>
      <c r="F4" s="18">
        <v>43.5</v>
      </c>
      <c r="G4" s="3">
        <f>F4/$C4</f>
        <v>0.10235294117647059</v>
      </c>
      <c r="H4" s="2">
        <f>D4+F4</f>
        <v>75.099999999999994</v>
      </c>
      <c r="I4" s="3">
        <f>H4/$C4</f>
        <v>0.17670588235294116</v>
      </c>
      <c r="J4" s="4">
        <v>7.0000000000000007E-2</v>
      </c>
      <c r="K4" s="5">
        <f>J4*$C4</f>
        <v>29.750000000000004</v>
      </c>
      <c r="L4" s="6">
        <f>H4-K4</f>
        <v>45.349999999999994</v>
      </c>
      <c r="M4">
        <v>29</v>
      </c>
      <c r="N4" s="14">
        <f>M4/L4</f>
        <v>0.63947078280044112</v>
      </c>
      <c r="O4">
        <f>L4-M4</f>
        <v>16.349999999999994</v>
      </c>
    </row>
    <row r="5" spans="2:15" x14ac:dyDescent="0.3">
      <c r="B5" t="s">
        <v>0</v>
      </c>
      <c r="C5" s="17">
        <v>111</v>
      </c>
      <c r="D5" s="18">
        <v>4.9000000000000004</v>
      </c>
      <c r="E5" s="3">
        <f>D5/$C5</f>
        <v>4.4144144144144144E-2</v>
      </c>
      <c r="F5" s="18">
        <v>34.700000000000003</v>
      </c>
      <c r="G5" s="3">
        <f>F5/$C5</f>
        <v>0.31261261261261264</v>
      </c>
      <c r="H5" s="2">
        <f>D5+F5</f>
        <v>39.6</v>
      </c>
      <c r="I5" s="3">
        <f>H5/$C5</f>
        <v>0.35675675675675678</v>
      </c>
      <c r="J5" s="4">
        <v>0.1</v>
      </c>
      <c r="K5" s="5">
        <f>J5*$C5</f>
        <v>11.100000000000001</v>
      </c>
      <c r="L5" s="6">
        <f>H5-K5</f>
        <v>28.5</v>
      </c>
      <c r="M5">
        <v>19</v>
      </c>
      <c r="N5" s="14">
        <f t="shared" ref="N5:N9" si="0">M5/L5</f>
        <v>0.66666666666666663</v>
      </c>
      <c r="O5">
        <f t="shared" ref="O5:O9" si="1">L5-M5</f>
        <v>9.5</v>
      </c>
    </row>
    <row r="6" spans="2:15" x14ac:dyDescent="0.3">
      <c r="B6" t="s">
        <v>6</v>
      </c>
      <c r="C6" s="17">
        <v>127.5</v>
      </c>
      <c r="D6" s="18">
        <v>11.6</v>
      </c>
      <c r="E6" s="3">
        <f t="shared" ref="E6:E8" si="2">D6/$C6</f>
        <v>9.0980392156862738E-2</v>
      </c>
      <c r="F6" s="18">
        <v>13.4</v>
      </c>
      <c r="G6" s="3">
        <f t="shared" ref="G6:G9" si="3">F6/$C6</f>
        <v>0.10509803921568628</v>
      </c>
      <c r="H6" s="2">
        <f t="shared" ref="H6:H9" si="4">D6+F6</f>
        <v>25</v>
      </c>
      <c r="I6" s="3">
        <f t="shared" ref="I6:I9" si="5">H6/$C6</f>
        <v>0.19607843137254902</v>
      </c>
      <c r="J6" s="4">
        <v>0</v>
      </c>
      <c r="K6" s="5">
        <f t="shared" ref="K6:K9" si="6">J6*$C6</f>
        <v>0</v>
      </c>
      <c r="L6" s="6">
        <f>H6-K6</f>
        <v>25</v>
      </c>
      <c r="M6">
        <v>16.5</v>
      </c>
      <c r="N6" s="14">
        <f t="shared" si="0"/>
        <v>0.66</v>
      </c>
      <c r="O6">
        <f t="shared" si="1"/>
        <v>8.5</v>
      </c>
    </row>
    <row r="7" spans="2:15" x14ac:dyDescent="0.3">
      <c r="B7" t="s">
        <v>3</v>
      </c>
      <c r="C7" s="17">
        <v>45.2</v>
      </c>
      <c r="D7" s="18">
        <v>4.5999999999999996</v>
      </c>
      <c r="E7" s="3">
        <f t="shared" si="2"/>
        <v>0.10176991150442477</v>
      </c>
      <c r="F7" s="18">
        <v>10.199999999999999</v>
      </c>
      <c r="G7" s="3">
        <f t="shared" si="3"/>
        <v>0.22566371681415925</v>
      </c>
      <c r="H7" s="2">
        <f t="shared" si="4"/>
        <v>14.799999999999999</v>
      </c>
      <c r="I7" s="3">
        <f t="shared" si="5"/>
        <v>0.32743362831858402</v>
      </c>
      <c r="J7" s="4">
        <v>0.1</v>
      </c>
      <c r="K7" s="5">
        <f t="shared" si="6"/>
        <v>4.5200000000000005</v>
      </c>
      <c r="L7" s="6">
        <f t="shared" ref="L6:L9" si="7">H7-K7</f>
        <v>10.279999999999998</v>
      </c>
      <c r="M7">
        <v>8</v>
      </c>
      <c r="N7" s="14">
        <f t="shared" si="0"/>
        <v>0.77821011673151774</v>
      </c>
      <c r="O7">
        <f t="shared" si="1"/>
        <v>2.2799999999999976</v>
      </c>
    </row>
    <row r="8" spans="2:15" x14ac:dyDescent="0.3">
      <c r="B8" t="s">
        <v>4</v>
      </c>
      <c r="C8" s="17">
        <v>32.6</v>
      </c>
      <c r="D8" s="18">
        <v>0.3</v>
      </c>
      <c r="E8" s="3">
        <f t="shared" si="2"/>
        <v>9.2024539877300603E-3</v>
      </c>
      <c r="F8" s="18">
        <v>19.3</v>
      </c>
      <c r="G8" s="3">
        <f t="shared" si="3"/>
        <v>0.59202453987730064</v>
      </c>
      <c r="H8" s="2">
        <f t="shared" si="4"/>
        <v>19.600000000000001</v>
      </c>
      <c r="I8" s="3">
        <f t="shared" si="5"/>
        <v>0.60122699386503065</v>
      </c>
      <c r="J8" s="16">
        <f>0.5*0.7</f>
        <v>0.35</v>
      </c>
      <c r="K8" s="5">
        <f t="shared" si="6"/>
        <v>11.41</v>
      </c>
      <c r="L8" s="6">
        <f t="shared" si="7"/>
        <v>8.1900000000000013</v>
      </c>
      <c r="M8">
        <v>10</v>
      </c>
      <c r="N8" s="14">
        <f t="shared" si="0"/>
        <v>1.2210012210012209</v>
      </c>
      <c r="O8">
        <f t="shared" si="1"/>
        <v>-1.8099999999999987</v>
      </c>
    </row>
    <row r="9" spans="2:15" x14ac:dyDescent="0.3">
      <c r="B9" t="s">
        <v>5</v>
      </c>
      <c r="C9" s="17">
        <v>13.8</v>
      </c>
      <c r="D9" s="18">
        <v>0</v>
      </c>
      <c r="E9" s="3">
        <f>D9/$C9</f>
        <v>0</v>
      </c>
      <c r="F9" s="18">
        <v>13.5</v>
      </c>
      <c r="G9" s="3">
        <f t="shared" si="3"/>
        <v>0.97826086956521729</v>
      </c>
      <c r="H9" s="2">
        <f t="shared" si="4"/>
        <v>13.5</v>
      </c>
      <c r="I9" s="3">
        <f t="shared" si="5"/>
        <v>0.97826086956521729</v>
      </c>
      <c r="J9" s="4">
        <v>0.6</v>
      </c>
      <c r="K9" s="5">
        <f t="shared" si="6"/>
        <v>8.2799999999999994</v>
      </c>
      <c r="L9" s="6">
        <f t="shared" si="7"/>
        <v>5.2200000000000006</v>
      </c>
      <c r="M9">
        <v>7</v>
      </c>
      <c r="N9" s="14">
        <f t="shared" si="0"/>
        <v>1.3409961685823752</v>
      </c>
      <c r="O9">
        <f t="shared" si="1"/>
        <v>-1.7799999999999994</v>
      </c>
    </row>
    <row r="25" spans="5:5" x14ac:dyDescent="0.3">
      <c r="E25" s="7"/>
    </row>
  </sheetData>
  <mergeCells count="9">
    <mergeCell ref="M2:N3"/>
    <mergeCell ref="O2:O3"/>
    <mergeCell ref="L2:L3"/>
    <mergeCell ref="C2:C3"/>
    <mergeCell ref="J2:K3"/>
    <mergeCell ref="D2:I2"/>
    <mergeCell ref="D3:E3"/>
    <mergeCell ref="F3:G3"/>
    <mergeCell ref="H3:I3"/>
  </mergeCells>
  <pageMargins left="0.7" right="0.7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Morales | Trea AM</dc:creator>
  <cp:lastModifiedBy>Pedro Ezquiaga | Trea AM</cp:lastModifiedBy>
  <cp:lastPrinted>2022-01-13T15:26:28Z</cp:lastPrinted>
  <dcterms:created xsi:type="dcterms:W3CDTF">2022-01-13T11:26:54Z</dcterms:created>
  <dcterms:modified xsi:type="dcterms:W3CDTF">2022-01-13T16:45:08Z</dcterms:modified>
</cp:coreProperties>
</file>